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Y:\03_管財契約課\01 契約検査班\森久保部屋\色々まとめたやつ\スライド条項関係\HP更新用R8.8.6\"/>
    </mc:Choice>
  </mc:AlternateContent>
  <xr:revisionPtr revIDLastSave="0" documentId="13_ncr:1_{6918AC4A-342D-4F2D-8952-631704FB4C2E}" xr6:coauthVersionLast="47" xr6:coauthVersionMax="47" xr10:uidLastSave="{00000000-0000-0000-0000-000000000000}"/>
  <bookViews>
    <workbookView xWindow="-120" yWindow="-120" windowWidth="20730" windowHeight="11040" tabRatio="500" activeTab="1" xr2:uid="{00000000-000D-0000-FFFF-FFFF00000000}"/>
  </bookViews>
  <sheets>
    <sheet name="①使い方・説明" sheetId="1" r:id="rId1"/>
    <sheet name="②単品スライド計算" sheetId="2" r:id="rId2"/>
    <sheet name="③様式１－１（概算計算書）" sheetId="3" r:id="rId3"/>
    <sheet name="④様式３（計算書）" sheetId="4" r:id="rId4"/>
  </sheets>
  <definedNames>
    <definedName name="_xlnm.Print_Area" localSheetId="2">'③様式１－１（概算計算書）'!$A$1:$L$48</definedName>
    <definedName name="_xlnm.Print_Area" localSheetId="3">'④様式３（計算書）'!$A$1:$M$47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35" i="4" l="1"/>
  <c r="J35" i="4"/>
  <c r="H35" i="4"/>
  <c r="F35" i="4"/>
  <c r="E35" i="4"/>
  <c r="D35" i="4"/>
  <c r="C35" i="4"/>
  <c r="B35" i="4"/>
  <c r="K34" i="4"/>
  <c r="J34" i="4"/>
  <c r="H34" i="4"/>
  <c r="F34" i="4"/>
  <c r="E34" i="4"/>
  <c r="D34" i="4"/>
  <c r="C34" i="4"/>
  <c r="B34" i="4"/>
  <c r="K33" i="4"/>
  <c r="J33" i="4"/>
  <c r="H33" i="4"/>
  <c r="F33" i="4"/>
  <c r="E33" i="4"/>
  <c r="D33" i="4"/>
  <c r="C33" i="4"/>
  <c r="B33" i="4"/>
  <c r="K32" i="4"/>
  <c r="J32" i="4"/>
  <c r="H32" i="4"/>
  <c r="F32" i="4"/>
  <c r="E32" i="4"/>
  <c r="D32" i="4"/>
  <c r="C32" i="4"/>
  <c r="B32" i="4"/>
  <c r="K31" i="4"/>
  <c r="J31" i="4"/>
  <c r="H31" i="4"/>
  <c r="F31" i="4"/>
  <c r="E31" i="4"/>
  <c r="D31" i="4"/>
  <c r="C31" i="4"/>
  <c r="B31" i="4"/>
  <c r="K30" i="4"/>
  <c r="J30" i="4"/>
  <c r="H30" i="4"/>
  <c r="F30" i="4"/>
  <c r="E30" i="4"/>
  <c r="D30" i="4"/>
  <c r="C30" i="4"/>
  <c r="B30" i="4"/>
  <c r="K28" i="4"/>
  <c r="J28" i="4"/>
  <c r="H28" i="4"/>
  <c r="F28" i="4"/>
  <c r="E28" i="4"/>
  <c r="D28" i="4"/>
  <c r="C28" i="4"/>
  <c r="B28" i="4"/>
  <c r="K27" i="4"/>
  <c r="J27" i="4"/>
  <c r="H27" i="4"/>
  <c r="F27" i="4"/>
  <c r="E27" i="4"/>
  <c r="D27" i="4"/>
  <c r="C27" i="4"/>
  <c r="B27" i="4"/>
  <c r="K26" i="4"/>
  <c r="J26" i="4"/>
  <c r="H26" i="4"/>
  <c r="F26" i="4"/>
  <c r="E26" i="4"/>
  <c r="D26" i="4"/>
  <c r="C26" i="4"/>
  <c r="B26" i="4"/>
  <c r="K25" i="4"/>
  <c r="J25" i="4"/>
  <c r="H25" i="4"/>
  <c r="F25" i="4"/>
  <c r="E25" i="4"/>
  <c r="D25" i="4"/>
  <c r="C25" i="4"/>
  <c r="B25" i="4"/>
  <c r="K24" i="4"/>
  <c r="J24" i="4"/>
  <c r="H24" i="4"/>
  <c r="F24" i="4"/>
  <c r="E24" i="4"/>
  <c r="D24" i="4"/>
  <c r="C24" i="4"/>
  <c r="B24" i="4"/>
  <c r="K22" i="4"/>
  <c r="J22" i="4"/>
  <c r="H22" i="4"/>
  <c r="F22" i="4"/>
  <c r="E22" i="4"/>
  <c r="D22" i="4"/>
  <c r="C22" i="4"/>
  <c r="B22" i="4"/>
  <c r="K21" i="4"/>
  <c r="J21" i="4"/>
  <c r="H21" i="4"/>
  <c r="F21" i="4"/>
  <c r="E21" i="4"/>
  <c r="D21" i="4"/>
  <c r="C21" i="4"/>
  <c r="B21" i="4"/>
  <c r="K20" i="4"/>
  <c r="J20" i="4"/>
  <c r="H20" i="4"/>
  <c r="F20" i="4"/>
  <c r="E20" i="4"/>
  <c r="D20" i="4"/>
  <c r="C20" i="4"/>
  <c r="B20" i="4"/>
  <c r="K19" i="4"/>
  <c r="J19" i="4"/>
  <c r="H19" i="4"/>
  <c r="F19" i="4"/>
  <c r="E19" i="4"/>
  <c r="D19" i="4"/>
  <c r="C19" i="4"/>
  <c r="B19" i="4"/>
  <c r="K18" i="4"/>
  <c r="J18" i="4"/>
  <c r="H18" i="4"/>
  <c r="F18" i="4"/>
  <c r="E18" i="4"/>
  <c r="D18" i="4"/>
  <c r="C18" i="4"/>
  <c r="B18" i="4"/>
  <c r="K17" i="4"/>
  <c r="J17" i="4"/>
  <c r="H17" i="4"/>
  <c r="F17" i="4"/>
  <c r="E17" i="4"/>
  <c r="D17" i="4"/>
  <c r="C17" i="4"/>
  <c r="B17" i="4"/>
  <c r="K16" i="4"/>
  <c r="J16" i="4"/>
  <c r="H16" i="4"/>
  <c r="F16" i="4"/>
  <c r="E16" i="4"/>
  <c r="D16" i="4"/>
  <c r="C16" i="4"/>
  <c r="B16" i="4"/>
  <c r="K15" i="4"/>
  <c r="J15" i="4"/>
  <c r="H15" i="4"/>
  <c r="F15" i="4"/>
  <c r="E15" i="4"/>
  <c r="D15" i="4"/>
  <c r="C15" i="4"/>
  <c r="B15" i="4"/>
  <c r="C12" i="4"/>
  <c r="K3" i="4"/>
  <c r="J35" i="3"/>
  <c r="H35" i="3"/>
  <c r="F35" i="3"/>
  <c r="E35" i="3"/>
  <c r="D35" i="3"/>
  <c r="C35" i="3"/>
  <c r="B35" i="3"/>
  <c r="J34" i="3"/>
  <c r="H34" i="3"/>
  <c r="F34" i="3"/>
  <c r="E34" i="3"/>
  <c r="D34" i="3"/>
  <c r="C34" i="3"/>
  <c r="B34" i="3"/>
  <c r="J33" i="3"/>
  <c r="H33" i="3"/>
  <c r="F33" i="3"/>
  <c r="E33" i="3"/>
  <c r="D33" i="3"/>
  <c r="C33" i="3"/>
  <c r="B33" i="3"/>
  <c r="J32" i="3"/>
  <c r="H32" i="3"/>
  <c r="F32" i="3"/>
  <c r="E32" i="3"/>
  <c r="D32" i="3"/>
  <c r="C32" i="3"/>
  <c r="B32" i="3"/>
  <c r="J31" i="3"/>
  <c r="H31" i="3"/>
  <c r="F31" i="3"/>
  <c r="E31" i="3"/>
  <c r="D31" i="3"/>
  <c r="C31" i="3"/>
  <c r="B31" i="3"/>
  <c r="J30" i="3"/>
  <c r="I30" i="3"/>
  <c r="H30" i="3"/>
  <c r="F30" i="3"/>
  <c r="E30" i="3"/>
  <c r="D30" i="3"/>
  <c r="C30" i="3"/>
  <c r="B30" i="3"/>
  <c r="J28" i="3"/>
  <c r="H28" i="3"/>
  <c r="F28" i="3"/>
  <c r="E28" i="3"/>
  <c r="D28" i="3"/>
  <c r="C28" i="3"/>
  <c r="B28" i="3"/>
  <c r="J27" i="3"/>
  <c r="H27" i="3"/>
  <c r="F27" i="3"/>
  <c r="E27" i="3"/>
  <c r="D27" i="3"/>
  <c r="C27" i="3"/>
  <c r="B27" i="3"/>
  <c r="J26" i="3"/>
  <c r="H26" i="3"/>
  <c r="F26" i="3"/>
  <c r="E26" i="3"/>
  <c r="D26" i="3"/>
  <c r="C26" i="3"/>
  <c r="B26" i="3"/>
  <c r="J25" i="3"/>
  <c r="H25" i="3"/>
  <c r="F25" i="3"/>
  <c r="E25" i="3"/>
  <c r="D25" i="3"/>
  <c r="C25" i="3"/>
  <c r="B25" i="3"/>
  <c r="J24" i="3"/>
  <c r="I24" i="3"/>
  <c r="H24" i="3"/>
  <c r="F24" i="3"/>
  <c r="E24" i="3"/>
  <c r="D24" i="3"/>
  <c r="C24" i="3"/>
  <c r="B24" i="3"/>
  <c r="J22" i="3"/>
  <c r="H22" i="3"/>
  <c r="F22" i="3"/>
  <c r="E22" i="3"/>
  <c r="D22" i="3"/>
  <c r="C22" i="3"/>
  <c r="B22" i="3"/>
  <c r="J21" i="3"/>
  <c r="H21" i="3"/>
  <c r="F21" i="3"/>
  <c r="E21" i="3"/>
  <c r="D21" i="3"/>
  <c r="C21" i="3"/>
  <c r="B21" i="3"/>
  <c r="J20" i="3"/>
  <c r="H20" i="3"/>
  <c r="G20" i="3"/>
  <c r="F20" i="3"/>
  <c r="E20" i="3"/>
  <c r="D20" i="3"/>
  <c r="C20" i="3"/>
  <c r="B20" i="3"/>
  <c r="J19" i="3"/>
  <c r="H19" i="3"/>
  <c r="F19" i="3"/>
  <c r="E19" i="3"/>
  <c r="D19" i="3"/>
  <c r="C19" i="3"/>
  <c r="B19" i="3"/>
  <c r="J18" i="3"/>
  <c r="H18" i="3"/>
  <c r="F18" i="3"/>
  <c r="E18" i="3"/>
  <c r="D18" i="3"/>
  <c r="C18" i="3"/>
  <c r="B18" i="3"/>
  <c r="J17" i="3"/>
  <c r="H17" i="3"/>
  <c r="F17" i="3"/>
  <c r="E17" i="3"/>
  <c r="D17" i="3"/>
  <c r="C17" i="3"/>
  <c r="B17" i="3"/>
  <c r="J16" i="3"/>
  <c r="H16" i="3"/>
  <c r="F16" i="3"/>
  <c r="E16" i="3"/>
  <c r="D16" i="3"/>
  <c r="C16" i="3"/>
  <c r="B16" i="3"/>
  <c r="J15" i="3"/>
  <c r="I15" i="3"/>
  <c r="H15" i="3"/>
  <c r="F15" i="3"/>
  <c r="E15" i="3"/>
  <c r="D15" i="3"/>
  <c r="C15" i="3"/>
  <c r="B15" i="3"/>
  <c r="C12" i="3"/>
  <c r="J3" i="3"/>
  <c r="L45" i="2"/>
  <c r="I35" i="4" s="1"/>
  <c r="K45" i="2"/>
  <c r="G35" i="3" s="1"/>
  <c r="L44" i="2"/>
  <c r="I34" i="3" s="1"/>
  <c r="K44" i="2"/>
  <c r="G34" i="3" s="1"/>
  <c r="L43" i="2"/>
  <c r="I33" i="3" s="1"/>
  <c r="K43" i="2"/>
  <c r="G33" i="4" s="1"/>
  <c r="L42" i="2"/>
  <c r="I32" i="4" s="1"/>
  <c r="K42" i="2"/>
  <c r="G32" i="4" s="1"/>
  <c r="L41" i="2"/>
  <c r="I31" i="4" s="1"/>
  <c r="K41" i="2"/>
  <c r="G31" i="3" s="1"/>
  <c r="M40" i="2"/>
  <c r="L30" i="4" s="1"/>
  <c r="L40" i="2"/>
  <c r="I30" i="4" s="1"/>
  <c r="K40" i="2"/>
  <c r="G30" i="4" s="1"/>
  <c r="L36" i="2"/>
  <c r="I28" i="3" s="1"/>
  <c r="K36" i="2"/>
  <c r="G28" i="4" s="1"/>
  <c r="L35" i="2"/>
  <c r="I27" i="3" s="1"/>
  <c r="K35" i="2"/>
  <c r="G27" i="3" s="1"/>
  <c r="L34" i="2"/>
  <c r="I26" i="3" s="1"/>
  <c r="K34" i="2"/>
  <c r="G26" i="3" s="1"/>
  <c r="L33" i="2"/>
  <c r="I25" i="3" s="1"/>
  <c r="K33" i="2"/>
  <c r="G25" i="4" s="1"/>
  <c r="M32" i="2"/>
  <c r="L32" i="2"/>
  <c r="I29" i="4" s="1"/>
  <c r="K32" i="2"/>
  <c r="G24" i="3" s="1"/>
  <c r="L28" i="2"/>
  <c r="I22" i="4" s="1"/>
  <c r="K28" i="2"/>
  <c r="G22" i="4" s="1"/>
  <c r="L27" i="2"/>
  <c r="I21" i="4" s="1"/>
  <c r="K27" i="2"/>
  <c r="G21" i="4" s="1"/>
  <c r="M26" i="2"/>
  <c r="L20" i="4" s="1"/>
  <c r="L26" i="2"/>
  <c r="I20" i="4" s="1"/>
  <c r="K26" i="2"/>
  <c r="G20" i="4" s="1"/>
  <c r="L25" i="2"/>
  <c r="I19" i="4" s="1"/>
  <c r="K25" i="2"/>
  <c r="G19" i="4" s="1"/>
  <c r="L24" i="2"/>
  <c r="I18" i="3" s="1"/>
  <c r="K24" i="2"/>
  <c r="G18" i="3" s="1"/>
  <c r="L23" i="2"/>
  <c r="I17" i="3" s="1"/>
  <c r="K23" i="2"/>
  <c r="G17" i="4" s="1"/>
  <c r="L22" i="2"/>
  <c r="I16" i="4" s="1"/>
  <c r="K22" i="2"/>
  <c r="G16" i="3" s="1"/>
  <c r="M21" i="2"/>
  <c r="L15" i="4" s="1"/>
  <c r="L21" i="2"/>
  <c r="I23" i="4" s="1"/>
  <c r="K21" i="2"/>
  <c r="G23" i="3" s="1"/>
  <c r="D15" i="2"/>
  <c r="D10" i="2"/>
  <c r="D16" i="2" s="1"/>
  <c r="E55" i="2" l="1"/>
  <c r="H49" i="2"/>
  <c r="H51" i="2"/>
  <c r="H50" i="2"/>
  <c r="M44" i="2"/>
  <c r="K15" i="3"/>
  <c r="I16" i="3"/>
  <c r="G17" i="3"/>
  <c r="I20" i="3"/>
  <c r="G21" i="3"/>
  <c r="I23" i="3"/>
  <c r="K30" i="3"/>
  <c r="I31" i="3"/>
  <c r="G32" i="3"/>
  <c r="I35" i="3"/>
  <c r="G15" i="4"/>
  <c r="I17" i="4"/>
  <c r="L24" i="4"/>
  <c r="I25" i="4"/>
  <c r="G31" i="4"/>
  <c r="I33" i="4"/>
  <c r="M27" i="2"/>
  <c r="G18" i="4"/>
  <c r="G26" i="4"/>
  <c r="I28" i="4"/>
  <c r="G34" i="4"/>
  <c r="M41" i="2"/>
  <c r="M25" i="2"/>
  <c r="G25" i="3"/>
  <c r="M28" i="2"/>
  <c r="M42" i="2"/>
  <c r="E51" i="2"/>
  <c r="K20" i="3"/>
  <c r="I21" i="3"/>
  <c r="G22" i="3"/>
  <c r="I32" i="3"/>
  <c r="G33" i="3"/>
  <c r="I15" i="4"/>
  <c r="G36" i="4"/>
  <c r="M36" i="2"/>
  <c r="M23" i="2"/>
  <c r="M34" i="2"/>
  <c r="M45" i="2"/>
  <c r="K24" i="3"/>
  <c r="G36" i="3"/>
  <c r="G16" i="4"/>
  <c r="I18" i="4"/>
  <c r="G23" i="4"/>
  <c r="G24" i="4"/>
  <c r="I26" i="4"/>
  <c r="I34" i="4"/>
  <c r="I36" i="4"/>
  <c r="M24" i="2"/>
  <c r="M35" i="2"/>
  <c r="M22" i="2"/>
  <c r="M33" i="2"/>
  <c r="G15" i="3"/>
  <c r="G19" i="3"/>
  <c r="I22" i="3"/>
  <c r="G29" i="3"/>
  <c r="G30" i="3"/>
  <c r="I36" i="3"/>
  <c r="G27" i="4"/>
  <c r="G35" i="4"/>
  <c r="M43" i="2"/>
  <c r="I29" i="3"/>
  <c r="I24" i="4"/>
  <c r="G29" i="4"/>
  <c r="I19" i="3"/>
  <c r="I27" i="4"/>
  <c r="G28" i="3"/>
  <c r="K25" i="3" l="1"/>
  <c r="L25" i="4"/>
  <c r="L28" i="4"/>
  <c r="K28" i="3"/>
  <c r="K16" i="3"/>
  <c r="L16" i="4"/>
  <c r="K32" i="3"/>
  <c r="L32" i="4"/>
  <c r="K27" i="3"/>
  <c r="L27" i="4"/>
  <c r="K22" i="3"/>
  <c r="L22" i="4"/>
  <c r="L34" i="4"/>
  <c r="K34" i="3"/>
  <c r="L19" i="4"/>
  <c r="K19" i="3"/>
  <c r="K35" i="3"/>
  <c r="L35" i="4"/>
  <c r="L31" i="4"/>
  <c r="K31" i="3"/>
  <c r="K33" i="3"/>
  <c r="L33" i="4"/>
  <c r="K26" i="3"/>
  <c r="L26" i="4"/>
  <c r="K36" i="3"/>
  <c r="L36" i="4"/>
  <c r="J51" i="2"/>
  <c r="E50" i="2"/>
  <c r="L21" i="4"/>
  <c r="K21" i="3"/>
  <c r="L18" i="4"/>
  <c r="K18" i="3"/>
  <c r="E49" i="2"/>
  <c r="K17" i="3"/>
  <c r="L17" i="4"/>
  <c r="I39" i="3"/>
  <c r="J39" i="4"/>
  <c r="L23" i="4" l="1"/>
  <c r="K23" i="3"/>
  <c r="J49" i="2"/>
  <c r="L29" i="4"/>
  <c r="K29" i="3"/>
  <c r="J50" i="2"/>
  <c r="E54" i="2" l="1"/>
  <c r="E56" i="2" l="1"/>
  <c r="E57" i="2" s="1"/>
  <c r="E58" i="2" s="1"/>
  <c r="I38" i="3"/>
  <c r="J38" i="4"/>
  <c r="E59" i="2" l="1"/>
  <c r="E60" i="2" s="1"/>
  <c r="J40" i="4" l="1"/>
  <c r="E61" i="2"/>
  <c r="I40" i="3"/>
</calcChain>
</file>

<file path=xl/sharedStrings.xml><?xml version="1.0" encoding="utf-8"?>
<sst xmlns="http://schemas.openxmlformats.org/spreadsheetml/2006/main" count="219" uniqueCount="158">
  <si>
    <t>単品スライド計算シート（神奈川県マニュアル準拠）　愛川町版【受注者提出用】</t>
  </si>
  <si>
    <t>工事請負契約書第26条第５項（単品スライド条項）運用マニュアル（令和４年10月１日改正）に基づく試算ツール</t>
  </si>
  <si>
    <t>　■ 対象工事の要件（マニュアル第１章１－２より）</t>
  </si>
  <si>
    <t>要件①</t>
  </si>
  <si>
    <t>請求時点で残工期が２か月以上あること
　※全体スライドとは異なり、履行期間が12か月以上である必要はありません</t>
  </si>
  <si>
    <t>要件②</t>
  </si>
  <si>
    <t>対象材料（鋼材類・燃料油・その他主要工事材料）の価格が
スライド計算用請負代金額（P）の１%以上変動している工事であること</t>
  </si>
  <si>
    <t>　■ 品目区分と対象判定（マニュアル第１章１－３より）</t>
  </si>
  <si>
    <t>品目区分</t>
  </si>
  <si>
    <t>①鋼材類　②燃料油　③その他の主要な工事材料　の３区分で判定します
　（個々の材料ごとではなく、品目ごとの変動額の合計で判定）</t>
  </si>
  <si>
    <t>対象判定
基準</t>
  </si>
  <si>
    <t>【品目ごとの変動額合計】 ＞ 【スライド計算用請負代金額（P）×１%】
　→ この条件を満たした品目のみがスライド額の算定対象となります</t>
  </si>
  <si>
    <r>
      <rPr>
        <b/>
        <sz val="10"/>
        <color rgb="FF1A3A5C"/>
        <rFont val="游ゴシック"/>
        <family val="3"/>
        <charset val="128"/>
      </rPr>
      <t>3</t>
    </r>
    <r>
      <rPr>
        <b/>
        <sz val="10"/>
        <color rgb="FF1A3A5C"/>
        <rFont val="Noto Sans CJK SC"/>
        <family val="2"/>
      </rPr>
      <t>品目区分
の例</t>
    </r>
  </si>
  <si>
    <t>①鋼材類：H形鋼・異形棒鋼・厚板・鋼矢板・鋼管杭・ガードレール等の鋼材を主材料とするもの
②燃料油：ガソリン・軽油・混合油・重油・灯油（潤滑油等は対象外）
③その他：生コンクリート・アスファルト合材・砕石等の主要工事材料</t>
  </si>
  <si>
    <t>　■ スライド計算用請負代金額（P）の考え方（マニュアル第１章１－４より）</t>
  </si>
  <si>
    <t>Ｐの定義</t>
  </si>
  <si>
    <t>Ｐ ＝ 請負代金額（税込） ― 部分払い済み出来高相当額（税込）
　→ 出来高として部分払いを行った部分は既に合意済みのため、遡って適用できません
　→ 部分払いを行っていない場合は、請負代金額（税込）がそのままＰとなります</t>
  </si>
  <si>
    <t>　■ スライド額の計算式（マニュアル第１章１－５より）</t>
  </si>
  <si>
    <t>変動前の
金額（M当初）</t>
  </si>
  <si>
    <r>
      <rPr>
        <sz val="10"/>
        <color rgb="FF1A1A1A"/>
        <rFont val="游ゴシック"/>
        <family val="3"/>
        <charset val="128"/>
      </rPr>
      <t>M</t>
    </r>
    <r>
      <rPr>
        <sz val="10"/>
        <color rgb="FF1A1A1A"/>
        <rFont val="Noto Sans CJK SC"/>
        <family val="2"/>
      </rPr>
      <t xml:space="preserve">当初 ＝ </t>
    </r>
    <r>
      <rPr>
        <sz val="10"/>
        <color rgb="FF1A1A1A"/>
        <rFont val="游ゴシック"/>
        <family val="3"/>
        <charset val="128"/>
      </rPr>
      <t>Σ</t>
    </r>
    <r>
      <rPr>
        <sz val="10"/>
        <color rgb="FF1A1A1A"/>
        <rFont val="Noto Sans CJK SC"/>
        <family val="2"/>
      </rPr>
      <t xml:space="preserve">（設計時点の単価 </t>
    </r>
    <r>
      <rPr>
        <sz val="10"/>
        <color rgb="FF1A1A1A"/>
        <rFont val="游ゴシック"/>
        <family val="3"/>
        <charset val="128"/>
      </rPr>
      <t xml:space="preserve">p × </t>
    </r>
    <r>
      <rPr>
        <sz val="10"/>
        <color rgb="FF1A1A1A"/>
        <rFont val="Noto Sans CJK SC"/>
        <family val="2"/>
      </rPr>
      <t xml:space="preserve">設計数量） </t>
    </r>
    <r>
      <rPr>
        <sz val="10"/>
        <color rgb="FF1A1A1A"/>
        <rFont val="游ゴシック"/>
        <family val="3"/>
        <charset val="128"/>
      </rPr>
      <t xml:space="preserve">× </t>
    </r>
    <r>
      <rPr>
        <sz val="10"/>
        <color rgb="FF1A1A1A"/>
        <rFont val="Noto Sans CJK SC"/>
        <family val="2"/>
      </rPr>
      <t xml:space="preserve">落札率 </t>
    </r>
    <r>
      <rPr>
        <sz val="10"/>
        <color rgb="FF1A1A1A"/>
        <rFont val="游ゴシック"/>
        <family val="3"/>
        <charset val="128"/>
      </rPr>
      <t>k × (1</t>
    </r>
    <r>
      <rPr>
        <sz val="10"/>
        <color rgb="FF1A1A1A"/>
        <rFont val="Noto Sans CJK SC"/>
        <family val="2"/>
      </rPr>
      <t>＋消費税率</t>
    </r>
    <r>
      <rPr>
        <sz val="10"/>
        <color rgb="FF1A1A1A"/>
        <rFont val="游ゴシック"/>
        <family val="3"/>
        <charset val="128"/>
      </rPr>
      <t xml:space="preserve">)
</t>
    </r>
    <r>
      <rPr>
        <sz val="10"/>
        <color rgb="FF1A1A1A"/>
        <rFont val="Noto Sans CJK SC"/>
        <family val="2"/>
      </rPr>
      <t>　設計時点の単価：予定価格算出に用いた単価（物価資料等）</t>
    </r>
  </si>
  <si>
    <t>変動後の
金額（M変更）</t>
  </si>
  <si>
    <r>
      <rPr>
        <sz val="10"/>
        <color rgb="FF1A1A1A"/>
        <rFont val="游ゴシック"/>
        <family val="3"/>
        <charset val="128"/>
      </rPr>
      <t>M</t>
    </r>
    <r>
      <rPr>
        <sz val="10"/>
        <color rgb="FF1A1A1A"/>
        <rFont val="Noto Sans CJK SC"/>
        <family val="2"/>
      </rPr>
      <t xml:space="preserve">変更 ＝ </t>
    </r>
    <r>
      <rPr>
        <sz val="10"/>
        <color rgb="FF1A1A1A"/>
        <rFont val="游ゴシック"/>
        <family val="3"/>
        <charset val="128"/>
      </rPr>
      <t>ROUND</t>
    </r>
    <r>
      <rPr>
        <sz val="10"/>
        <color rgb="FF1A1A1A"/>
        <rFont val="Noto Sans CJK SC"/>
        <family val="2"/>
      </rPr>
      <t>（</t>
    </r>
    <r>
      <rPr>
        <sz val="10"/>
        <color rgb="FF1A1A1A"/>
        <rFont val="游ゴシック"/>
        <family val="3"/>
        <charset val="128"/>
      </rPr>
      <t>Σ</t>
    </r>
    <r>
      <rPr>
        <sz val="10"/>
        <color rgb="FF1A1A1A"/>
        <rFont val="Noto Sans CJK SC"/>
        <family val="2"/>
      </rPr>
      <t xml:space="preserve">（購入単価 </t>
    </r>
    <r>
      <rPr>
        <sz val="10"/>
        <color rgb="FF1A1A1A"/>
        <rFont val="游ゴシック"/>
        <family val="3"/>
        <charset val="128"/>
      </rPr>
      <t xml:space="preserve">× </t>
    </r>
    <r>
      <rPr>
        <sz val="10"/>
        <color rgb="FF1A1A1A"/>
        <rFont val="Noto Sans CJK SC"/>
        <family val="2"/>
      </rPr>
      <t xml:space="preserve">設計数量） </t>
    </r>
    <r>
      <rPr>
        <sz val="10"/>
        <color rgb="FF1A1A1A"/>
        <rFont val="游ゴシック"/>
        <family val="3"/>
        <charset val="128"/>
      </rPr>
      <t>× (1</t>
    </r>
    <r>
      <rPr>
        <sz val="10"/>
        <color rgb="FF1A1A1A"/>
        <rFont val="Noto Sans CJK SC"/>
        <family val="2"/>
      </rPr>
      <t>＋消費税率</t>
    </r>
    <r>
      <rPr>
        <sz val="10"/>
        <color rgb="FF1A1A1A"/>
        <rFont val="游ゴシック"/>
        <family val="3"/>
        <charset val="128"/>
      </rPr>
      <t>)</t>
    </r>
    <r>
      <rPr>
        <sz val="10"/>
        <color rgb="FF1A1A1A"/>
        <rFont val="Noto Sans CJK SC"/>
        <family val="2"/>
      </rPr>
      <t>，</t>
    </r>
    <r>
      <rPr>
        <sz val="10"/>
        <color rgb="FF1A1A1A"/>
        <rFont val="游ゴシック"/>
        <family val="3"/>
        <charset val="128"/>
      </rPr>
      <t>0</t>
    </r>
    <r>
      <rPr>
        <sz val="10"/>
        <color rgb="FF1A1A1A"/>
        <rFont val="Noto Sans CJK SC"/>
        <family val="2"/>
      </rPr>
      <t>）
　購入単価：業者が実際に購入した単価（納品書等の証明書類と一致させる）。金額は１円未満を四捨五入</t>
    </r>
  </si>
  <si>
    <t>スライド額
（S増額）</t>
  </si>
  <si>
    <r>
      <rPr>
        <sz val="10"/>
        <color rgb="FF1A1A1A"/>
        <rFont val="游ゴシック"/>
        <family val="3"/>
        <charset val="128"/>
      </rPr>
      <t xml:space="preserve">S </t>
    </r>
    <r>
      <rPr>
        <sz val="10"/>
        <color rgb="FF1A1A1A"/>
        <rFont val="Noto Sans CJK SC"/>
        <family val="2"/>
      </rPr>
      <t xml:space="preserve">＝ </t>
    </r>
    <r>
      <rPr>
        <sz val="10"/>
        <color rgb="FF1A1A1A"/>
        <rFont val="游ゴシック"/>
        <family val="3"/>
        <charset val="128"/>
      </rPr>
      <t>(M</t>
    </r>
    <r>
      <rPr>
        <sz val="10"/>
        <color rgb="FF1A1A1A"/>
        <rFont val="Noto Sans CJK SC"/>
        <family val="2"/>
      </rPr>
      <t>鋼材変更－</t>
    </r>
    <r>
      <rPr>
        <sz val="10"/>
        <color rgb="FF1A1A1A"/>
        <rFont val="游ゴシック"/>
        <family val="3"/>
        <charset val="128"/>
      </rPr>
      <t>M</t>
    </r>
    <r>
      <rPr>
        <sz val="10"/>
        <color rgb="FF1A1A1A"/>
        <rFont val="Noto Sans CJK SC"/>
        <family val="2"/>
      </rPr>
      <t>鋼材当初</t>
    </r>
    <r>
      <rPr>
        <sz val="10"/>
        <color rgb="FF1A1A1A"/>
        <rFont val="游ゴシック"/>
        <family val="3"/>
        <charset val="128"/>
      </rPr>
      <t xml:space="preserve">) </t>
    </r>
    <r>
      <rPr>
        <sz val="10"/>
        <color rgb="FF1A1A1A"/>
        <rFont val="Noto Sans CJK SC"/>
        <family val="2"/>
      </rPr>
      <t xml:space="preserve">＋ </t>
    </r>
    <r>
      <rPr>
        <sz val="10"/>
        <color rgb="FF1A1A1A"/>
        <rFont val="游ゴシック"/>
        <family val="3"/>
        <charset val="128"/>
      </rPr>
      <t>(M</t>
    </r>
    <r>
      <rPr>
        <sz val="10"/>
        <color rgb="FF1A1A1A"/>
        <rFont val="Noto Sans CJK SC"/>
        <family val="2"/>
      </rPr>
      <t>燃料変更－</t>
    </r>
    <r>
      <rPr>
        <sz val="10"/>
        <color rgb="FF1A1A1A"/>
        <rFont val="游ゴシック"/>
        <family val="3"/>
        <charset val="128"/>
      </rPr>
      <t>M</t>
    </r>
    <r>
      <rPr>
        <sz val="10"/>
        <color rgb="FF1A1A1A"/>
        <rFont val="Noto Sans CJK SC"/>
        <family val="2"/>
      </rPr>
      <t>燃料当初</t>
    </r>
    <r>
      <rPr>
        <sz val="10"/>
        <color rgb="FF1A1A1A"/>
        <rFont val="游ゴシック"/>
        <family val="3"/>
        <charset val="128"/>
      </rPr>
      <t xml:space="preserve">) </t>
    </r>
    <r>
      <rPr>
        <sz val="10"/>
        <color rgb="FF1A1A1A"/>
        <rFont val="Noto Sans CJK SC"/>
        <family val="2"/>
      </rPr>
      <t xml:space="preserve">＋ </t>
    </r>
    <r>
      <rPr>
        <sz val="10"/>
        <color rgb="FF1A1A1A"/>
        <rFont val="游ゴシック"/>
        <family val="3"/>
        <charset val="128"/>
      </rPr>
      <t>(M</t>
    </r>
    <r>
      <rPr>
        <sz val="10"/>
        <color rgb="FF1A1A1A"/>
        <rFont val="Noto Sans CJK SC"/>
        <family val="2"/>
      </rPr>
      <t>その他変更－</t>
    </r>
    <r>
      <rPr>
        <sz val="10"/>
        <color rgb="FF1A1A1A"/>
        <rFont val="游ゴシック"/>
        <family val="3"/>
        <charset val="128"/>
      </rPr>
      <t>M</t>
    </r>
    <r>
      <rPr>
        <sz val="10"/>
        <color rgb="FF1A1A1A"/>
        <rFont val="Noto Sans CJK SC"/>
        <family val="2"/>
      </rPr>
      <t>その他当初</t>
    </r>
    <r>
      <rPr>
        <sz val="10"/>
        <color rgb="FF1A1A1A"/>
        <rFont val="游ゴシック"/>
        <family val="3"/>
        <charset val="128"/>
      </rPr>
      <t xml:space="preserve">) </t>
    </r>
    <r>
      <rPr>
        <sz val="10"/>
        <color rgb="FF1A1A1A"/>
        <rFont val="Noto Sans CJK SC"/>
        <family val="2"/>
      </rPr>
      <t xml:space="preserve">ー </t>
    </r>
    <r>
      <rPr>
        <sz val="10"/>
        <color rgb="FF1A1A1A"/>
        <rFont val="游ゴシック"/>
        <family val="3"/>
        <charset val="128"/>
      </rPr>
      <t xml:space="preserve">P×1/100
</t>
    </r>
    <r>
      <rPr>
        <sz val="10"/>
        <color rgb="FF1A1A1A"/>
        <rFont val="Noto Sans CJK SC"/>
        <family val="2"/>
      </rPr>
      <t>　※税抜き額にして万円未満切り捨て
　※対象となった品目のみを合算します（１％未満の品目は含めない）</t>
    </r>
  </si>
  <si>
    <t>　■ 計算シートへの入力の流れ</t>
  </si>
  <si>
    <t>STEP 1</t>
  </si>
  <si>
    <t>基本情報を入力（黄色セル）
工事名・請負代金額・部分払い済み額・落札率・消費税率・残工期・請求日</t>
  </si>
  <si>
    <t>STEP 2</t>
  </si>
  <si>
    <t>品目ごとに材料を入力（黄色セル）
鋼材類・燃料油・その他の3エリアに、材料名／規格／単位／設計数量／当初単価／購入単価／購入先／購入年月を入力</t>
  </si>
  <si>
    <t>STEP 3</t>
  </si>
  <si>
    <t>当初想定金額・購入金額・変動額が自動計算されます
（単価×数量×(1＋消費税率)を１円未満四捨五入）。単価は整数で入力してください</t>
  </si>
  <si>
    <t>STEP 4</t>
  </si>
  <si>
    <t>品目ごとに変動額合計とP×1%が比較され、対象判定が自動表示されます</t>
  </si>
  <si>
    <t>STEP 5</t>
  </si>
  <si>
    <t>対象品目のみ合算→P×1%を差し引き→税抜き万円未満切り捨て→スライド額が確定します</t>
  </si>
  <si>
    <t>　■ セルの色の意味</t>
  </si>
  <si>
    <t>黄色セル</t>
  </si>
  <si>
    <t>入力が必要なセル（数値・文字を入力）</t>
  </si>
  <si>
    <t>水色エリア</t>
  </si>
  <si>
    <t>鋼材類の入力・計算エリア</t>
  </si>
  <si>
    <t>黄橙エリア</t>
  </si>
  <si>
    <t>燃料油の入力・計算エリア</t>
  </si>
  <si>
    <t>紫エリア</t>
  </si>
  <si>
    <t>その他主要工事材料の入力・計算エリア</t>
  </si>
  <si>
    <t>白色セル</t>
  </si>
  <si>
    <t>自動計算セル（変更不要）</t>
  </si>
  <si>
    <t>緑色表示</t>
  </si>
  <si>
    <t>対象品目（変動額 ＞ P×1%）</t>
  </si>
  <si>
    <t>赤色表示</t>
  </si>
  <si>
    <t>対象外品目（変動額 ≦ P×1%）</t>
  </si>
  <si>
    <t>　■ 注意事項</t>
  </si>
  <si>
    <t>注意①</t>
  </si>
  <si>
    <t>残工期は請求日時点で２か月以上必要です（残工期が２か月未満の場合は適用不可）</t>
  </si>
  <si>
    <t>注意②</t>
  </si>
  <si>
    <t>単価は落札率（請負比率）を乗じて計算します。落札率＝請負代金額÷設計金額</t>
  </si>
  <si>
    <t>注意③</t>
  </si>
  <si>
    <t>スライド額は税抜きの万円未満切捨て後に消費税を加算して請求します</t>
  </si>
  <si>
    <t>注意④</t>
  </si>
  <si>
    <t>このシートは計算補助ツールです。実際の請求は発注担当課・監督員と協議の上行ってください</t>
  </si>
  <si>
    <t>　■ 様式の自動作成について</t>
  </si>
  <si>
    <t>様式１－１</t>
  </si>
  <si>
    <t>「③様式１－１（概算計算書）」シートに、入力した明細が自動転記されます。請求時にそのまま印刷して提出できます（概算額用・購入先欄なし）。</t>
  </si>
  <si>
    <t>様式３</t>
  </si>
  <si>
    <t>「④様式３（計算書）」シートに、購入先を含む明細が自動転記されます。詳細に数量計算ができる場合はこちらを使用します。</t>
  </si>
  <si>
    <t>連動</t>
  </si>
  <si>
    <t>「②単品スライド計算」シートの黄色セルに入力すると、両様式に自動反映されます。様式シートは直接編集せず、計算シートで入力してください。</t>
  </si>
  <si>
    <t>提出前</t>
  </si>
  <si>
    <t>氏名・押印など様式上の記名欄は、印刷後に手書き又は各社の様式運用に従って記入してください。</t>
  </si>
  <si>
    <t>単品スライド　計算シート（神奈川県マニュアル準拠）　愛川町</t>
  </si>
  <si>
    <t>工事請負契約書第26条第５項（単品スライド条項）運用マニュアル（令和４年10月１日改正）準拠　／　受注者提出用（様式１－１・様式３自動作成対応）</t>
  </si>
  <si>
    <t>【基本情報】　黄色のセルに入力してください</t>
  </si>
  <si>
    <t>　工事名</t>
  </si>
  <si>
    <t>← 例）○○橋梁補修工事</t>
  </si>
  <si>
    <t>　契約番号</t>
  </si>
  <si>
    <t>← 例）建第○○号</t>
  </si>
  <si>
    <t>　請負代金額・税込（円）</t>
  </si>
  <si>
    <t>← 消費税込みの契約金額を入力</t>
  </si>
  <si>
    <t>　部分払い済み出来高相当額・税込（円）</t>
  </si>
  <si>
    <t>← 部分払いを行った場合のみ入力。なければ0</t>
  </si>
  <si>
    <t>　Ｐ：スライド計算用請負代金額・税込（自動）</t>
  </si>
  <si>
    <t>← 自動計算（請負代金額 ー 部分払い済み出来高相当額）</t>
  </si>
  <si>
    <t>　落札率 k（小数）</t>
  </si>
  <si>
    <t>← 参考情報として入力（本シートの金額計算には使用しません）</t>
  </si>
  <si>
    <t>　消費税率（小数）</t>
  </si>
  <si>
    <t>← 通常 0.10 を入力</t>
  </si>
  <si>
    <t>　残工期（月数）</t>
  </si>
  <si>
    <t>← 請求日時点の残工期（月）を入力</t>
  </si>
  <si>
    <t>　請求日</t>
  </si>
  <si>
    <t>← 例）2026/5/1</t>
  </si>
  <si>
    <t>　残工期チェック（自動）</t>
  </si>
  <si>
    <t>　P×1%（品目対象判定基準額・税込）</t>
  </si>
  <si>
    <t>　【品目①：鋼材類】　H形鋼・異形棒鋼・鋼矢板・鋼管杭・ガードレール等</t>
  </si>
  <si>
    <t>No.</t>
  </si>
  <si>
    <t>材料名</t>
  </si>
  <si>
    <t>規格</t>
  </si>
  <si>
    <t>単位</t>
  </si>
  <si>
    <t>設計数量</t>
  </si>
  <si>
    <t>当初単価
p（円）</t>
  </si>
  <si>
    <t>購入単価
p´（円）</t>
  </si>
  <si>
    <t>購入先</t>
  </si>
  <si>
    <t>購入年月</t>
  </si>
  <si>
    <t>当初想定金額
M当初（円）</t>
  </si>
  <si>
    <t>購入金額
M変更（円）</t>
  </si>
  <si>
    <t>変動額
（円）</t>
  </si>
  <si>
    <t>備考</t>
  </si>
  <si>
    <t>　【品目②：燃料油】　ガソリン・軽油・混合油・重油・灯油</t>
  </si>
  <si>
    <t>　【品目③：その他主要工事材料】　生コン・アスファルト合材・砕石等</t>
  </si>
  <si>
    <t>【品目ごとの集計・スライド額の計算】</t>
  </si>
  <si>
    <t>品目</t>
  </si>
  <si>
    <t>変動額合計（円）</t>
  </si>
  <si>
    <t>対象判定</t>
  </si>
  <si>
    <t>①鋼材類</t>
  </si>
  <si>
    <t>②燃料油</t>
  </si>
  <si>
    <t>③その他主要工事材料</t>
  </si>
  <si>
    <t>【スライド額の計算】</t>
  </si>
  <si>
    <t>　対象品目の変動額合計・税込み（円）</t>
  </si>
  <si>
    <t>　P×1%・税込（受注者負担分）（円）</t>
  </si>
  <si>
    <t>　税込みスライド額（切捨て前）（円）</t>
  </si>
  <si>
    <t>　税抜きスライド額（切捨て前）（円）</t>
  </si>
  <si>
    <t>　税抜きスライド額・万円未満切捨て（円）</t>
  </si>
  <si>
    <t>　消費税相当額（円）</t>
  </si>
  <si>
    <t>　▶ スライド請求額・税込（円）</t>
  </si>
  <si>
    <t>　適用判定</t>
  </si>
  <si>
    <t>※ 変動後の金額は、業者が実際に購入した単価（購入単価）で計算します。購入単価は納品書等の証明書類と一致させてください。</t>
  </si>
  <si>
    <t>※ 入力内容は「③様式１－１」「④様式３」に自動転記されます。購入先は様式３のみに反映されます。</t>
  </si>
  <si>
    <t>請負代金額変更請求額概算計算書</t>
  </si>
  <si>
    <t>発注者</t>
  </si>
  <si>
    <t>　　　　　　　　　　　殿</t>
  </si>
  <si>
    <t>受注者</t>
  </si>
  <si>
    <t>商号又は名称　　　　　　　　　　</t>
  </si>
  <si>
    <t>代表者氏名　　　　　　　　　　　</t>
  </si>
  <si>
    <t>工事請負契約書第26条第５項に基づく請負代金額の変更請求額の内訳は、下記のとおりです。</t>
  </si>
  <si>
    <t>工 事 名</t>
  </si>
  <si>
    <t>記</t>
  </si>
  <si>
    <t>品　目</t>
  </si>
  <si>
    <t>数量</t>
  </si>
  <si>
    <t>当初単価</t>
  </si>
  <si>
    <t>当初想定金額</t>
  </si>
  <si>
    <t>購入単価</t>
  </si>
  <si>
    <t>購入金額</t>
  </si>
  <si>
    <t>差額</t>
  </si>
  <si>
    <t>【①鋼材類　小計】</t>
  </si>
  <si>
    <t>【②燃料油　小計】</t>
  </si>
  <si>
    <t>【③その他主要工事材料　小計】</t>
  </si>
  <si>
    <t>変動額合計</t>
  </si>
  <si>
    <t>受注者負担額（P×1%）</t>
  </si>
  <si>
    <t>単品スライド請求額（税込）</t>
  </si>
  <si>
    <t>（注）</t>
  </si>
  <si>
    <t>１．購入先、購入単価、購入数量等を証明できる資料（納品書等）を添付の上、監督職員に提出すること。</t>
  </si>
  <si>
    <t>２．対象材料は、品目毎および購入年月毎にとりまとめるものとする。数量欄が足りない場合は複数枚になってもよい。</t>
  </si>
  <si>
    <t>３．変動額から受注者の負担額を差し引いて、単品スライド請求額を算出する計算過程を別紙に記載すること。</t>
  </si>
  <si>
    <t>４．詳細に数量計算ができる場合は、様式－３を用いてもよい。</t>
  </si>
  <si>
    <t>５．責任者及び担当者の氏名並びに連絡先（電話番号）を記載した場合は、押印を省略することができる。</t>
  </si>
  <si>
    <t>様式－３</t>
  </si>
  <si>
    <t>請負代金額変更請求額計算書</t>
  </si>
  <si>
    <t>４．責任者及び担当者の氏名並びに連絡先（電話番号）を記載した場合は、押印を省略することができる。</t>
  </si>
  <si>
    <t>← P×1%。各品目の変動額合計がこの額を超えれば対象品目になります</t>
  </si>
  <si>
    <t>P×1%（判定基準・円）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</si>
</sst>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43">
    <font>
      <sz val="11"/>
      <color theme="1"/>
      <name val="Calibri"/>
      <charset val="1"/>
    </font>
    <font>
      <sz val="11"/>
      <color theme="1"/>
      <name val="Calibri"/>
      <family val="2"/>
      <charset val="1"/>
    </font>
    <font>
      <b/>
      <sz val="16"/>
      <color rgb="FFFFFFFF"/>
      <name val="Noto Sans CJK SC"/>
      <family val="2"/>
      <charset val="1"/>
    </font>
    <font>
      <i/>
      <sz val="9"/>
      <color rgb="FF1A3A5C"/>
      <name val="Noto Sans CJK SC"/>
      <family val="2"/>
      <charset val="1"/>
    </font>
    <font>
      <b/>
      <sz val="11"/>
      <color rgb="FFFFFFFF"/>
      <name val="Noto Sans CJK SC"/>
      <family val="2"/>
      <charset val="1"/>
    </font>
    <font>
      <b/>
      <sz val="10"/>
      <color rgb="FF1A3A5C"/>
      <name val="Noto Sans CJK SC"/>
      <family val="2"/>
      <charset val="1"/>
    </font>
    <font>
      <sz val="10"/>
      <color rgb="FF1A1A1A"/>
      <name val="Noto Sans CJK SC"/>
      <family val="2"/>
      <charset val="1"/>
    </font>
    <font>
      <b/>
      <sz val="10"/>
      <color rgb="FF1A3A5C"/>
      <name val="游ゴシック"/>
      <family val="3"/>
      <charset val="128"/>
    </font>
    <font>
      <b/>
      <sz val="10"/>
      <color rgb="FF1A3A5C"/>
      <name val="Noto Sans CJK SC"/>
      <family val="2"/>
    </font>
    <font>
      <sz val="10"/>
      <color rgb="FF1A1A1A"/>
      <name val="游ゴシック"/>
      <family val="3"/>
      <charset val="128"/>
    </font>
    <font>
      <sz val="10"/>
      <color rgb="FF1A1A1A"/>
      <name val="Noto Sans CJK SC"/>
      <family val="2"/>
    </font>
    <font>
      <b/>
      <sz val="9"/>
      <color rgb="FF0D47A1"/>
      <name val="Noto Sans CJK SC"/>
      <family val="2"/>
      <charset val="1"/>
    </font>
    <font>
      <sz val="9"/>
      <color rgb="FF1A1A1A"/>
      <name val="Noto Sans CJK SC"/>
      <family val="2"/>
      <charset val="1"/>
    </font>
    <font>
      <b/>
      <sz val="9"/>
      <color rgb="FF1565C0"/>
      <name val="Noto Sans CJK SC"/>
      <family val="2"/>
      <charset val="1"/>
    </font>
    <font>
      <b/>
      <sz val="9"/>
      <color rgb="FFE65100"/>
      <name val="Noto Sans CJK SC"/>
      <family val="2"/>
      <charset val="1"/>
    </font>
    <font>
      <b/>
      <sz val="9"/>
      <color rgb="FF6A1B9A"/>
      <name val="Noto Sans CJK SC"/>
      <family val="2"/>
      <charset val="1"/>
    </font>
    <font>
      <b/>
      <sz val="9"/>
      <color rgb="FF1A1A1A"/>
      <name val="Noto Sans CJK SC"/>
      <family val="2"/>
      <charset val="1"/>
    </font>
    <font>
      <b/>
      <sz val="9"/>
      <color rgb="FF2E7D32"/>
      <name val="Noto Sans CJK SC"/>
      <family val="2"/>
      <charset val="1"/>
    </font>
    <font>
      <b/>
      <sz val="9"/>
      <color rgb="FFC62828"/>
      <name val="Noto Sans CJK SC"/>
      <family val="2"/>
      <charset val="1"/>
    </font>
    <font>
      <b/>
      <sz val="9"/>
      <name val="Noto Sans CJK SC"/>
      <family val="2"/>
      <charset val="1"/>
    </font>
    <font>
      <sz val="10"/>
      <name val="Noto Sans CJK SC"/>
      <family val="2"/>
      <charset val="1"/>
    </font>
    <font>
      <sz val="11"/>
      <color theme="1"/>
      <name val="Noto Sans CJK SC"/>
      <family val="2"/>
      <charset val="1"/>
    </font>
    <font>
      <b/>
      <sz val="12"/>
      <color rgb="FFC00000"/>
      <name val="Cambria"/>
      <family val="1"/>
    </font>
    <font>
      <b/>
      <sz val="14"/>
      <name val="Noto Sans CJK SC"/>
      <family val="2"/>
      <charset val="1"/>
    </font>
    <font>
      <sz val="10"/>
      <name val="Cambria"/>
      <family val="1"/>
    </font>
    <font>
      <sz val="9"/>
      <name val="Cambria"/>
      <family val="1"/>
    </font>
    <font>
      <b/>
      <sz val="9"/>
      <name val="Cambria"/>
      <family val="1"/>
    </font>
    <font>
      <b/>
      <sz val="10"/>
      <name val="Noto Sans CJK SC"/>
      <family val="2"/>
      <charset val="1"/>
    </font>
    <font>
      <b/>
      <sz val="10"/>
      <color rgb="FF000000"/>
      <name val="Cambria"/>
      <family val="1"/>
    </font>
    <font>
      <sz val="9"/>
      <name val="Noto Sans CJK SC"/>
      <family val="2"/>
      <charset val="1"/>
    </font>
    <font>
      <sz val="11"/>
      <color theme="1"/>
      <name val="ＭＳ ゴシック"/>
      <family val="3"/>
      <charset val="128"/>
    </font>
    <font>
      <b/>
      <sz val="14"/>
      <color rgb="FFFFFFFF"/>
      <name val="ＭＳ ゴシック"/>
      <family val="3"/>
      <charset val="128"/>
    </font>
    <font>
      <sz val="9"/>
      <color rgb="FF1A3A5C"/>
      <name val="ＭＳ ゴシック"/>
      <family val="3"/>
      <charset val="128"/>
    </font>
    <font>
      <b/>
      <sz val="11"/>
      <color rgb="FFFFFFFF"/>
      <name val="ＭＳ ゴシック"/>
      <family val="3"/>
      <charset val="128"/>
    </font>
    <font>
      <sz val="10"/>
      <name val="ＭＳ ゴシック"/>
      <family val="3"/>
      <charset val="128"/>
    </font>
    <font>
      <sz val="9"/>
      <color rgb="FF666666"/>
      <name val="ＭＳ ゴシック"/>
      <family val="3"/>
      <charset val="128"/>
    </font>
    <font>
      <b/>
      <sz val="11"/>
      <name val="ＭＳ ゴシック"/>
      <family val="3"/>
      <charset val="128"/>
    </font>
    <font>
      <b/>
      <sz val="10.5"/>
      <color rgb="FFFFFFFF"/>
      <name val="ＭＳ ゴシック"/>
      <family val="3"/>
      <charset val="128"/>
    </font>
    <font>
      <b/>
      <sz val="8.5"/>
      <color rgb="FFFFFFFF"/>
      <name val="ＭＳ ゴシック"/>
      <family val="3"/>
      <charset val="128"/>
    </font>
    <font>
      <b/>
      <sz val="9"/>
      <color rgb="FFFFFFFF"/>
      <name val="ＭＳ ゴシック"/>
      <family val="3"/>
      <charset val="128"/>
    </font>
    <font>
      <b/>
      <sz val="12"/>
      <color rgb="FFC00000"/>
      <name val="ＭＳ ゴシック"/>
      <family val="3"/>
      <charset val="128"/>
    </font>
    <font>
      <b/>
      <sz val="11"/>
      <color rgb="FF000000"/>
      <name val="ＭＳ ゴシック"/>
      <family val="3"/>
      <charset val="128"/>
    </font>
    <font>
      <sz val="6"/>
      <name val="ＭＳ Ｐゴシック"/>
      <family val="3"/>
      <charset val="128"/>
    </font>
  </fonts>
  <fills count="22">
    <fill>
      <patternFill patternType="none"/>
    </fill>
    <fill>
      <patternFill patternType="gray125"/>
    </fill>
    <fill>
      <patternFill patternType="solid">
        <fgColor rgb="FF1A3A5C"/>
        <bgColor rgb="FF0D47A1"/>
      </patternFill>
    </fill>
    <fill>
      <patternFill patternType="solid">
        <fgColor rgb="FFD6E8F7"/>
        <bgColor rgb="FFDCE6F1"/>
      </patternFill>
    </fill>
    <fill>
      <patternFill patternType="solid">
        <fgColor rgb="FF2E5F8A"/>
        <bgColor rgb="FF1565C0"/>
      </patternFill>
    </fill>
    <fill>
      <patternFill patternType="solid">
        <fgColor rgb="FFB3D4EF"/>
        <bgColor rgb="FFBFBFBF"/>
      </patternFill>
    </fill>
    <fill>
      <patternFill patternType="solid">
        <fgColor rgb="FFFFFFFF"/>
        <bgColor rgb="FFF5F5F5"/>
      </patternFill>
    </fill>
    <fill>
      <patternFill patternType="solid">
        <fgColor rgb="FFFFFF00"/>
        <bgColor rgb="FF99CC00"/>
      </patternFill>
    </fill>
    <fill>
      <patternFill patternType="solid">
        <fgColor rgb="FFE3F2FD"/>
        <bgColor rgb="FFF0F4F8"/>
      </patternFill>
    </fill>
    <fill>
      <patternFill patternType="solid">
        <fgColor rgb="FFFFF8E1"/>
        <bgColor rgb="FFFFF3E0"/>
      </patternFill>
    </fill>
    <fill>
      <patternFill patternType="solid">
        <fgColor rgb="FFF3E5F5"/>
        <bgColor rgb="FFFFE8E8"/>
      </patternFill>
    </fill>
    <fill>
      <patternFill patternType="solid">
        <fgColor rgb="FFE8F5E9"/>
        <bgColor rgb="FFF0F4F8"/>
      </patternFill>
    </fill>
    <fill>
      <patternFill patternType="solid">
        <fgColor rgb="FFFFE8E8"/>
        <bgColor rgb="FFF3E5F5"/>
      </patternFill>
    </fill>
    <fill>
      <patternFill patternType="solid">
        <fgColor rgb="FFFFF3E0"/>
        <bgColor rgb="FFFFF8E1"/>
      </patternFill>
    </fill>
    <fill>
      <patternFill patternType="solid">
        <fgColor rgb="FFF5F5F5"/>
        <bgColor rgb="FFF0F4F8"/>
      </patternFill>
    </fill>
    <fill>
      <patternFill patternType="solid">
        <fgColor rgb="FF1565C0"/>
        <bgColor rgb="FF2E5F8A"/>
      </patternFill>
    </fill>
    <fill>
      <patternFill patternType="solid">
        <fgColor rgb="FFB8860B"/>
        <bgColor rgb="FFFF9900"/>
      </patternFill>
    </fill>
    <fill>
      <patternFill patternType="solid">
        <fgColor rgb="FF6A4C93"/>
        <bgColor rgb="FF666666"/>
      </patternFill>
    </fill>
    <fill>
      <patternFill patternType="solid">
        <fgColor rgb="FF888888"/>
        <bgColor rgb="FF808080"/>
      </patternFill>
    </fill>
    <fill>
      <patternFill patternType="solid">
        <fgColor rgb="FFFFF3CD"/>
        <bgColor rgb="FFFFF3E0"/>
      </patternFill>
    </fill>
    <fill>
      <patternFill patternType="solid">
        <fgColor rgb="FFDCE6F1"/>
        <bgColor rgb="FFD6E8F7"/>
      </patternFill>
    </fill>
    <fill>
      <patternFill patternType="solid">
        <fgColor rgb="FFF0F4F8"/>
        <bgColor rgb="FFF5F5F5"/>
      </patternFill>
    </fill>
  </fills>
  <borders count="4">
    <border>
      <left/>
      <right/>
      <top/>
      <bottom/>
      <diagonal/>
    </border>
    <border>
      <left style="thin">
        <color rgb="FFBDBDBD"/>
      </left>
      <right style="thin">
        <color rgb="FFBDBDBD"/>
      </right>
      <top style="thin">
        <color rgb="FFBDBDBD"/>
      </top>
      <bottom style="thin">
        <color rgb="FFBDBDBD"/>
      </bottom>
      <diagonal/>
    </border>
    <border>
      <left style="thin">
        <color rgb="FFBFBFBF"/>
      </left>
      <right style="thin">
        <color rgb="FFBFBFBF"/>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78">
    <xf numFmtId="0" fontId="0" fillId="0" borderId="0" xfId="0"/>
    <xf numFmtId="0" fontId="0" fillId="0" borderId="0" xfId="0" applyAlignment="1"/>
    <xf numFmtId="0" fontId="1" fillId="0" borderId="0" xfId="0" applyFont="1" applyAlignment="1"/>
    <xf numFmtId="0" fontId="5" fillId="5"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1" fillId="7" borderId="1" xfId="0" applyFont="1" applyFill="1" applyBorder="1" applyAlignment="1">
      <alignment horizontal="center" vertical="center"/>
    </xf>
    <xf numFmtId="0" fontId="12" fillId="6" borderId="1" xfId="0" applyFont="1" applyFill="1" applyBorder="1" applyAlignment="1">
      <alignment horizontal="left" vertical="center"/>
    </xf>
    <xf numFmtId="0" fontId="13" fillId="8" borderId="1" xfId="0" applyFont="1" applyFill="1" applyBorder="1" applyAlignment="1">
      <alignment horizontal="center" vertical="center"/>
    </xf>
    <xf numFmtId="0" fontId="14" fillId="9" borderId="1" xfId="0" applyFont="1" applyFill="1" applyBorder="1" applyAlignment="1">
      <alignment horizontal="center" vertical="center"/>
    </xf>
    <xf numFmtId="0" fontId="15" fillId="10" borderId="1" xfId="0" applyFont="1" applyFill="1" applyBorder="1" applyAlignment="1">
      <alignment horizontal="center" vertical="center"/>
    </xf>
    <xf numFmtId="0" fontId="16" fillId="6" borderId="1" xfId="0" applyFont="1" applyFill="1" applyBorder="1" applyAlignment="1">
      <alignment horizontal="center" vertical="center"/>
    </xf>
    <xf numFmtId="0" fontId="17" fillId="11" borderId="1" xfId="0" applyFont="1" applyFill="1" applyBorder="1" applyAlignment="1">
      <alignment horizontal="center" vertical="center"/>
    </xf>
    <xf numFmtId="0" fontId="18" fillId="12" borderId="1" xfId="0" applyFont="1" applyFill="1" applyBorder="1" applyAlignment="1">
      <alignment horizontal="center" vertical="center"/>
    </xf>
    <xf numFmtId="0" fontId="19" fillId="5" borderId="0" xfId="0" applyFont="1" applyFill="1" applyAlignment="1">
      <alignment horizontal="center" vertical="center" wrapText="1"/>
    </xf>
    <xf numFmtId="0" fontId="20" fillId="0" borderId="0" xfId="0" applyFont="1" applyAlignment="1">
      <alignment vertical="center" wrapText="1"/>
    </xf>
    <xf numFmtId="0" fontId="20" fillId="0" borderId="0" xfId="0" applyFont="1" applyAlignment="1"/>
    <xf numFmtId="0" fontId="19" fillId="20" borderId="3" xfId="0" applyFont="1" applyFill="1" applyBorder="1" applyAlignment="1">
      <alignment horizontal="center" vertical="center" wrapText="1"/>
    </xf>
    <xf numFmtId="0" fontId="25" fillId="0" borderId="3" xfId="0" applyFont="1" applyBorder="1" applyAlignment="1">
      <alignment horizontal="center" vertical="center"/>
    </xf>
    <xf numFmtId="3" fontId="25" fillId="0" borderId="3" xfId="0" applyNumberFormat="1" applyFont="1" applyBorder="1" applyAlignment="1">
      <alignment horizontal="right" vertical="center" indent="1"/>
    </xf>
    <xf numFmtId="0" fontId="25" fillId="21" borderId="3" xfId="0" applyFont="1" applyFill="1" applyBorder="1" applyAlignment="1"/>
    <xf numFmtId="3" fontId="25" fillId="21" borderId="3" xfId="0" applyNumberFormat="1" applyFont="1" applyFill="1" applyBorder="1" applyAlignment="1">
      <alignment horizontal="right" vertical="center" indent="1"/>
    </xf>
    <xf numFmtId="3" fontId="26" fillId="21" borderId="3" xfId="0" applyNumberFormat="1" applyFont="1" applyFill="1" applyBorder="1" applyAlignment="1">
      <alignment horizontal="right" vertical="center" indent="1"/>
    </xf>
    <xf numFmtId="0" fontId="30" fillId="0" borderId="0" xfId="0" applyFont="1" applyAlignment="1"/>
    <xf numFmtId="0" fontId="30" fillId="0" borderId="0" xfId="0" applyFont="1"/>
    <xf numFmtId="0" fontId="38" fillId="15" borderId="2" xfId="0" applyFont="1" applyFill="1" applyBorder="1" applyAlignment="1">
      <alignment horizontal="center" vertical="center" wrapText="1"/>
    </xf>
    <xf numFmtId="0" fontId="30" fillId="8" borderId="2" xfId="0" applyFont="1" applyFill="1" applyBorder="1" applyAlignment="1">
      <alignment horizontal="center" vertical="center"/>
    </xf>
    <xf numFmtId="0" fontId="30" fillId="7" borderId="2" xfId="0" applyFont="1" applyFill="1" applyBorder="1" applyAlignment="1">
      <alignment horizontal="center" vertical="center"/>
    </xf>
    <xf numFmtId="176" fontId="30" fillId="7" borderId="2" xfId="0" applyNumberFormat="1" applyFont="1" applyFill="1" applyBorder="1" applyAlignment="1">
      <alignment horizontal="center" vertical="center"/>
    </xf>
    <xf numFmtId="3" fontId="30" fillId="7" borderId="2" xfId="0" applyNumberFormat="1" applyFont="1" applyFill="1" applyBorder="1" applyAlignment="1">
      <alignment horizontal="center" vertical="center"/>
    </xf>
    <xf numFmtId="3" fontId="30" fillId="8" borderId="2" xfId="0" applyNumberFormat="1" applyFont="1" applyFill="1" applyBorder="1" applyAlignment="1">
      <alignment horizontal="right" vertical="center" indent="1"/>
    </xf>
    <xf numFmtId="0" fontId="30" fillId="7" borderId="2" xfId="0" applyFont="1" applyFill="1" applyBorder="1" applyAlignment="1"/>
    <xf numFmtId="0" fontId="38" fillId="16" borderId="2" xfId="0" applyFont="1" applyFill="1" applyBorder="1" applyAlignment="1">
      <alignment horizontal="center" vertical="center" wrapText="1"/>
    </xf>
    <xf numFmtId="0" fontId="30" fillId="13" borderId="2" xfId="0" applyFont="1" applyFill="1" applyBorder="1" applyAlignment="1">
      <alignment horizontal="center" vertical="center"/>
    </xf>
    <xf numFmtId="3" fontId="30" fillId="13" borderId="2" xfId="0" applyNumberFormat="1" applyFont="1" applyFill="1" applyBorder="1" applyAlignment="1">
      <alignment horizontal="right" vertical="center" indent="1"/>
    </xf>
    <xf numFmtId="0" fontId="38" fillId="17" borderId="2" xfId="0" applyFont="1" applyFill="1" applyBorder="1" applyAlignment="1">
      <alignment horizontal="center" vertical="center" wrapText="1"/>
    </xf>
    <xf numFmtId="0" fontId="30" fillId="10" borderId="2" xfId="0" applyFont="1" applyFill="1" applyBorder="1" applyAlignment="1">
      <alignment horizontal="center" vertical="center"/>
    </xf>
    <xf numFmtId="3" fontId="30" fillId="10" borderId="2" xfId="0" applyNumberFormat="1" applyFont="1" applyFill="1" applyBorder="1" applyAlignment="1">
      <alignment horizontal="right" vertical="center" indent="1"/>
    </xf>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 fillId="2" borderId="0" xfId="0" applyFont="1" applyFill="1" applyBorder="1" applyAlignment="1">
      <alignment horizontal="center" vertical="center" shrinkToFit="1"/>
    </xf>
    <xf numFmtId="0" fontId="3" fillId="3" borderId="0" xfId="0" applyFont="1" applyFill="1" applyBorder="1" applyAlignment="1">
      <alignment horizontal="center" vertical="center"/>
    </xf>
    <xf numFmtId="0" fontId="35" fillId="0" borderId="0" xfId="0" applyFont="1" applyBorder="1" applyAlignment="1">
      <alignment vertical="center" wrapText="1"/>
    </xf>
    <xf numFmtId="0" fontId="36" fillId="19" borderId="2" xfId="0" applyFont="1" applyFill="1" applyBorder="1" applyAlignment="1">
      <alignment vertical="center" indent="1"/>
    </xf>
    <xf numFmtId="3" fontId="40" fillId="19" borderId="2" xfId="0" applyNumberFormat="1" applyFont="1" applyFill="1" applyBorder="1" applyAlignment="1">
      <alignment horizontal="right" vertical="center" indent="1"/>
    </xf>
    <xf numFmtId="0" fontId="36" fillId="0" borderId="2" xfId="0" applyFont="1" applyBorder="1" applyAlignment="1">
      <alignment vertical="center" indent="1"/>
    </xf>
    <xf numFmtId="3" fontId="41" fillId="0" borderId="2" xfId="0" applyNumberFormat="1" applyFont="1" applyBorder="1" applyAlignment="1">
      <alignment horizontal="left" vertical="center" indent="1"/>
    </xf>
    <xf numFmtId="0" fontId="30" fillId="0" borderId="2" xfId="0" applyFont="1" applyBorder="1" applyAlignment="1">
      <alignment vertical="center" indent="1"/>
    </xf>
    <xf numFmtId="3" fontId="30" fillId="0" borderId="2" xfId="0" applyNumberFormat="1" applyFont="1" applyBorder="1" applyAlignment="1">
      <alignment horizontal="right" vertical="center" indent="1"/>
    </xf>
    <xf numFmtId="0" fontId="36" fillId="0" borderId="2" xfId="0" applyFont="1" applyBorder="1" applyAlignment="1">
      <alignment horizontal="center" vertical="center"/>
    </xf>
    <xf numFmtId="0" fontId="33" fillId="4" borderId="0" xfId="0" applyFont="1" applyFill="1" applyBorder="1" applyAlignment="1">
      <alignment vertical="center" indent="1"/>
    </xf>
    <xf numFmtId="0" fontId="37" fillId="15" borderId="0" xfId="0" applyFont="1" applyFill="1" applyBorder="1" applyAlignment="1">
      <alignment vertical="center" indent="1"/>
    </xf>
    <xf numFmtId="0" fontId="37" fillId="16" borderId="0" xfId="0" applyFont="1" applyFill="1" applyBorder="1" applyAlignment="1">
      <alignment vertical="center" indent="1"/>
    </xf>
    <xf numFmtId="0" fontId="37" fillId="17" borderId="0" xfId="0" applyFont="1" applyFill="1" applyBorder="1" applyAlignment="1">
      <alignment vertical="center" indent="1"/>
    </xf>
    <xf numFmtId="0" fontId="39" fillId="18" borderId="2" xfId="0" applyFont="1" applyFill="1" applyBorder="1" applyAlignment="1">
      <alignment horizontal="center" vertical="center"/>
    </xf>
    <xf numFmtId="0" fontId="30" fillId="5" borderId="2" xfId="0" applyFont="1" applyFill="1" applyBorder="1" applyAlignment="1">
      <alignment vertical="center" indent="1"/>
    </xf>
    <xf numFmtId="0" fontId="36" fillId="11" borderId="2" xfId="0" applyFont="1" applyFill="1" applyBorder="1" applyAlignment="1">
      <alignment vertical="center" indent="1"/>
    </xf>
    <xf numFmtId="3" fontId="30" fillId="14" borderId="2" xfId="0" applyNumberFormat="1" applyFont="1" applyFill="1" applyBorder="1" applyAlignment="1">
      <alignment horizontal="right" vertical="center" indent="1"/>
    </xf>
    <xf numFmtId="0" fontId="35" fillId="0" borderId="0" xfId="0" applyFont="1" applyBorder="1" applyAlignment="1">
      <alignment vertical="center" indent="1"/>
    </xf>
    <xf numFmtId="0" fontId="34" fillId="5" borderId="2" xfId="0" applyFont="1" applyFill="1" applyBorder="1" applyAlignment="1">
      <alignment vertical="center" indent="1"/>
    </xf>
    <xf numFmtId="0" fontId="30" fillId="7" borderId="2" xfId="0" applyFont="1" applyFill="1" applyBorder="1" applyAlignment="1">
      <alignment horizontal="right" vertical="center" indent="1"/>
    </xf>
    <xf numFmtId="3" fontId="30" fillId="7" borderId="2" xfId="0" applyNumberFormat="1" applyFont="1" applyFill="1" applyBorder="1" applyAlignment="1">
      <alignment horizontal="right" vertical="center" indent="1"/>
    </xf>
    <xf numFmtId="3" fontId="30" fillId="13" borderId="2" xfId="0" applyNumberFormat="1" applyFont="1" applyFill="1" applyBorder="1" applyAlignment="1">
      <alignment horizontal="right" vertical="center" indent="1"/>
    </xf>
    <xf numFmtId="0" fontId="31" fillId="2" borderId="0" xfId="0" applyFont="1" applyFill="1" applyBorder="1" applyAlignment="1">
      <alignment horizontal="center" vertical="center"/>
    </xf>
    <xf numFmtId="0" fontId="32" fillId="3" borderId="0" xfId="0" applyFont="1" applyFill="1" applyBorder="1" applyAlignment="1">
      <alignment horizontal="center" vertical="center"/>
    </xf>
    <xf numFmtId="0" fontId="33" fillId="4" borderId="0" xfId="0" applyFont="1" applyFill="1" applyBorder="1" applyAlignment="1">
      <alignment vertical="center"/>
    </xf>
    <xf numFmtId="0" fontId="29" fillId="0" borderId="0" xfId="0" applyFont="1" applyBorder="1" applyAlignment="1">
      <alignment vertical="center" wrapText="1"/>
    </xf>
    <xf numFmtId="0" fontId="27" fillId="19" borderId="3" xfId="0" applyFont="1" applyFill="1" applyBorder="1" applyAlignment="1">
      <alignment horizontal="right" vertical="center" indent="1"/>
    </xf>
    <xf numFmtId="3" fontId="22" fillId="19" borderId="3" xfId="0" applyNumberFormat="1" applyFont="1" applyFill="1" applyBorder="1" applyAlignment="1">
      <alignment horizontal="right" vertical="center" indent="1"/>
    </xf>
    <xf numFmtId="0" fontId="19" fillId="21" borderId="3" xfId="0" applyFont="1" applyFill="1" applyBorder="1" applyAlignment="1">
      <alignment horizontal="center" vertical="center"/>
    </xf>
    <xf numFmtId="0" fontId="27" fillId="0" borderId="3" xfId="0" applyFont="1" applyBorder="1" applyAlignment="1">
      <alignment horizontal="right" vertical="center" indent="1"/>
    </xf>
    <xf numFmtId="3" fontId="28" fillId="0" borderId="3" xfId="0" applyNumberFormat="1" applyFont="1" applyBorder="1" applyAlignment="1">
      <alignment horizontal="right" vertical="center" indent="1"/>
    </xf>
    <xf numFmtId="0" fontId="20" fillId="0" borderId="0" xfId="0" applyFont="1" applyBorder="1" applyAlignment="1"/>
    <xf numFmtId="0" fontId="24" fillId="0" borderId="0" xfId="0" applyFont="1" applyBorder="1" applyAlignment="1">
      <alignment indent="1"/>
    </xf>
    <xf numFmtId="0" fontId="21" fillId="0" borderId="0" xfId="0" applyFont="1" applyBorder="1" applyAlignment="1">
      <alignment horizontal="center"/>
    </xf>
    <xf numFmtId="0" fontId="20" fillId="0" borderId="0" xfId="0" applyFont="1" applyBorder="1" applyAlignment="1">
      <alignment horizontal="right"/>
    </xf>
    <xf numFmtId="0" fontId="2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B8860B"/>
      <rgbColor rgb="FF6A1B9A"/>
      <rgbColor rgb="FF2E5F8A"/>
      <rgbColor rgb="FFBFBFBF"/>
      <rgbColor rgb="FF808080"/>
      <rgbColor rgb="FFF0F4F8"/>
      <rgbColor rgb="FF6A4C93"/>
      <rgbColor rgb="FFFFF8E1"/>
      <rgbColor rgb="FFE3F2FD"/>
      <rgbColor rgb="FF660066"/>
      <rgbColor rgb="FFFF8080"/>
      <rgbColor rgb="FF1565C0"/>
      <rgbColor rgb="FFB3D4EF"/>
      <rgbColor rgb="FF000080"/>
      <rgbColor rgb="FFFF00FF"/>
      <rgbColor rgb="FFFFF3E0"/>
      <rgbColor rgb="FF00FFFF"/>
      <rgbColor rgb="FF800080"/>
      <rgbColor rgb="FF800000"/>
      <rgbColor rgb="FF008080"/>
      <rgbColor rgb="FF0000FF"/>
      <rgbColor rgb="FF00CCFF"/>
      <rgbColor rgb="FFE8F5E9"/>
      <rgbColor rgb="FFD6E8F7"/>
      <rgbColor rgb="FFFFF3CD"/>
      <rgbColor rgb="FFBDBDBD"/>
      <rgbColor rgb="FFF3E5F5"/>
      <rgbColor rgb="FFDCE6F1"/>
      <rgbColor rgb="FFFFE8E8"/>
      <rgbColor rgb="FF3366FF"/>
      <rgbColor rgb="FF33CCCC"/>
      <rgbColor rgb="FF99CC00"/>
      <rgbColor rgb="FFF5F5F5"/>
      <rgbColor rgb="FFFF9900"/>
      <rgbColor rgb="FFE65100"/>
      <rgbColor rgb="FF666666"/>
      <rgbColor rgb="FF888888"/>
      <rgbColor rgb="FF1A3A5C"/>
      <rgbColor rgb="FF2E7D32"/>
      <rgbColor rgb="FF003300"/>
      <rgbColor rgb="FF333300"/>
      <rgbColor rgb="FFC62828"/>
      <rgbColor rgb="FF993366"/>
      <rgbColor rgb="FF0D47A1"/>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opLeftCell="A25" zoomScaleNormal="100" workbookViewId="0">
      <selection activeCell="F15" sqref="F15"/>
    </sheetView>
  </sheetViews>
  <sheetFormatPr defaultColWidth="14.42578125" defaultRowHeight="15"/>
  <cols>
    <col min="1" max="1" width="2" style="1" customWidth="1"/>
    <col min="2" max="2" width="24" style="1" customWidth="1"/>
    <col min="3" max="3" width="102" style="1" customWidth="1"/>
    <col min="4" max="4" width="2" style="1" customWidth="1"/>
    <col min="5" max="6" width="8.7109375" style="1" customWidth="1"/>
  </cols>
  <sheetData>
    <row r="1" spans="1:26" ht="7.5" customHeight="1">
      <c r="A1" s="2"/>
      <c r="B1" s="2"/>
      <c r="C1" s="2"/>
      <c r="D1" s="2"/>
      <c r="E1" s="2"/>
      <c r="F1" s="2"/>
      <c r="G1" s="2"/>
      <c r="H1" s="2"/>
      <c r="I1" s="2"/>
      <c r="J1" s="2"/>
      <c r="K1" s="2"/>
      <c r="L1" s="2"/>
      <c r="M1" s="2"/>
      <c r="N1" s="2"/>
      <c r="O1" s="2"/>
      <c r="P1" s="2"/>
      <c r="Q1" s="2"/>
      <c r="R1" s="2"/>
      <c r="S1" s="2"/>
      <c r="T1" s="2"/>
      <c r="U1" s="2"/>
      <c r="V1" s="2"/>
      <c r="W1" s="2"/>
      <c r="X1" s="2"/>
      <c r="Y1" s="2"/>
      <c r="Z1" s="2"/>
    </row>
    <row r="2" spans="1:26" ht="45.75" customHeight="1">
      <c r="A2" s="2"/>
      <c r="B2" s="41" t="s">
        <v>0</v>
      </c>
      <c r="C2" s="41"/>
      <c r="D2" s="2"/>
      <c r="E2" s="2"/>
      <c r="F2" s="2"/>
      <c r="G2" s="2"/>
      <c r="H2" s="2"/>
      <c r="I2" s="2"/>
      <c r="J2" s="2"/>
      <c r="K2" s="2"/>
      <c r="L2" s="2"/>
      <c r="M2" s="2"/>
      <c r="N2" s="2"/>
      <c r="O2" s="2"/>
      <c r="P2" s="2"/>
      <c r="Q2" s="2"/>
      <c r="R2" s="2"/>
      <c r="S2" s="2"/>
      <c r="T2" s="2"/>
      <c r="U2" s="2"/>
      <c r="V2" s="2"/>
      <c r="W2" s="2"/>
      <c r="X2" s="2"/>
      <c r="Y2" s="2"/>
      <c r="Z2" s="2"/>
    </row>
    <row r="3" spans="1:26" ht="21.75" customHeight="1">
      <c r="A3" s="2"/>
      <c r="B3" s="42" t="s">
        <v>1</v>
      </c>
      <c r="C3" s="42"/>
      <c r="D3" s="2"/>
      <c r="E3" s="2"/>
      <c r="F3" s="2"/>
      <c r="G3" s="2"/>
      <c r="H3" s="2"/>
      <c r="I3" s="2"/>
      <c r="J3" s="2"/>
      <c r="K3" s="2"/>
      <c r="L3" s="2"/>
      <c r="M3" s="2"/>
      <c r="N3" s="2"/>
      <c r="O3" s="2"/>
      <c r="P3" s="2"/>
      <c r="Q3" s="2"/>
      <c r="R3" s="2"/>
      <c r="S3" s="2"/>
      <c r="T3" s="2"/>
      <c r="U3" s="2"/>
      <c r="V3" s="2"/>
      <c r="W3" s="2"/>
      <c r="X3" s="2"/>
      <c r="Y3" s="2"/>
      <c r="Z3" s="2"/>
    </row>
    <row r="4" spans="1:26" ht="7.5" customHeight="1">
      <c r="A4" s="2"/>
      <c r="B4" s="2"/>
      <c r="C4" s="2"/>
      <c r="D4" s="2"/>
      <c r="E4" s="2"/>
      <c r="F4" s="2"/>
      <c r="G4" s="2"/>
      <c r="H4" s="2"/>
      <c r="I4" s="2"/>
      <c r="J4" s="2"/>
      <c r="K4" s="2"/>
      <c r="L4" s="2"/>
      <c r="M4" s="2"/>
      <c r="N4" s="2"/>
      <c r="O4" s="2"/>
      <c r="P4" s="2"/>
      <c r="Q4" s="2"/>
      <c r="R4" s="2"/>
      <c r="S4" s="2"/>
      <c r="T4" s="2"/>
      <c r="U4" s="2"/>
      <c r="V4" s="2"/>
      <c r="W4" s="2"/>
      <c r="X4" s="2"/>
      <c r="Y4" s="2"/>
      <c r="Z4" s="2"/>
    </row>
    <row r="5" spans="1:26" ht="25.5" customHeight="1">
      <c r="A5" s="2"/>
      <c r="B5" s="39" t="s">
        <v>2</v>
      </c>
      <c r="C5" s="39"/>
      <c r="D5" s="2"/>
      <c r="E5" s="2"/>
      <c r="F5" s="2"/>
      <c r="G5" s="2"/>
      <c r="H5" s="2"/>
      <c r="I5" s="2"/>
      <c r="J5" s="2"/>
      <c r="K5" s="2"/>
      <c r="L5" s="2"/>
      <c r="M5" s="2"/>
      <c r="N5" s="2"/>
      <c r="O5" s="2"/>
      <c r="P5" s="2"/>
      <c r="Q5" s="2"/>
      <c r="R5" s="2"/>
      <c r="S5" s="2"/>
      <c r="T5" s="2"/>
      <c r="U5" s="2"/>
      <c r="V5" s="2"/>
      <c r="W5" s="2"/>
      <c r="X5" s="2"/>
      <c r="Y5" s="2"/>
      <c r="Z5" s="2"/>
    </row>
    <row r="6" spans="1:26" ht="43.5" customHeight="1">
      <c r="A6" s="2"/>
      <c r="B6" s="3" t="s">
        <v>3</v>
      </c>
      <c r="C6" s="4" t="s">
        <v>4</v>
      </c>
      <c r="D6" s="2"/>
      <c r="E6" s="2"/>
      <c r="F6" s="2"/>
      <c r="G6" s="2"/>
      <c r="H6" s="2"/>
      <c r="I6" s="2"/>
      <c r="J6" s="2"/>
      <c r="K6" s="2"/>
      <c r="L6" s="2"/>
      <c r="M6" s="2"/>
      <c r="N6" s="2"/>
      <c r="O6" s="2"/>
      <c r="P6" s="2"/>
      <c r="Q6" s="2"/>
      <c r="R6" s="2"/>
      <c r="S6" s="2"/>
      <c r="T6" s="2"/>
      <c r="U6" s="2"/>
      <c r="V6" s="2"/>
      <c r="W6" s="2"/>
      <c r="X6" s="2"/>
      <c r="Y6" s="2"/>
      <c r="Z6" s="2"/>
    </row>
    <row r="7" spans="1:26" ht="43.5" customHeight="1">
      <c r="A7" s="2"/>
      <c r="B7" s="3" t="s">
        <v>5</v>
      </c>
      <c r="C7" s="4" t="s">
        <v>6</v>
      </c>
      <c r="D7" s="2"/>
      <c r="E7" s="2"/>
      <c r="F7" s="2"/>
      <c r="G7" s="2"/>
      <c r="H7" s="2"/>
      <c r="I7" s="2"/>
      <c r="J7" s="2"/>
      <c r="K7" s="2"/>
      <c r="L7" s="2"/>
      <c r="M7" s="2"/>
      <c r="N7" s="2"/>
      <c r="O7" s="2"/>
      <c r="P7" s="2"/>
      <c r="Q7" s="2"/>
      <c r="R7" s="2"/>
      <c r="S7" s="2"/>
      <c r="T7" s="2"/>
      <c r="U7" s="2"/>
      <c r="V7" s="2"/>
      <c r="W7" s="2"/>
      <c r="X7" s="2"/>
      <c r="Y7" s="2"/>
      <c r="Z7" s="2"/>
    </row>
    <row r="8" spans="1:26" ht="7.5" customHeight="1">
      <c r="A8" s="2"/>
      <c r="B8" s="2"/>
      <c r="C8" s="2"/>
      <c r="D8" s="2"/>
      <c r="E8" s="2"/>
      <c r="F8" s="2"/>
      <c r="G8" s="2"/>
      <c r="H8" s="2"/>
      <c r="I8" s="2"/>
      <c r="J8" s="2"/>
      <c r="K8" s="2"/>
      <c r="L8" s="2"/>
      <c r="M8" s="2"/>
      <c r="N8" s="2"/>
      <c r="O8" s="2"/>
      <c r="P8" s="2"/>
      <c r="Q8" s="2"/>
      <c r="R8" s="2"/>
      <c r="S8" s="2"/>
      <c r="T8" s="2"/>
      <c r="U8" s="2"/>
      <c r="V8" s="2"/>
      <c r="W8" s="2"/>
      <c r="X8" s="2"/>
      <c r="Y8" s="2"/>
      <c r="Z8" s="2"/>
    </row>
    <row r="9" spans="1:26" ht="25.5" customHeight="1">
      <c r="A9" s="2"/>
      <c r="B9" s="39" t="s">
        <v>7</v>
      </c>
      <c r="C9" s="39"/>
      <c r="D9" s="2"/>
      <c r="E9" s="2"/>
      <c r="F9" s="2"/>
      <c r="G9" s="2"/>
      <c r="H9" s="2"/>
      <c r="I9" s="2"/>
      <c r="J9" s="2"/>
      <c r="K9" s="2"/>
      <c r="L9" s="2"/>
      <c r="M9" s="2"/>
      <c r="N9" s="2"/>
      <c r="O9" s="2"/>
      <c r="P9" s="2"/>
      <c r="Q9" s="2"/>
      <c r="R9" s="2"/>
      <c r="S9" s="2"/>
      <c r="T9" s="2"/>
      <c r="U9" s="2"/>
      <c r="V9" s="2"/>
      <c r="W9" s="2"/>
      <c r="X9" s="2"/>
      <c r="Y9" s="2"/>
      <c r="Z9" s="2"/>
    </row>
    <row r="10" spans="1:26" ht="43.5" customHeight="1">
      <c r="A10" s="2"/>
      <c r="B10" s="3" t="s">
        <v>8</v>
      </c>
      <c r="C10" s="4" t="s">
        <v>9</v>
      </c>
      <c r="D10" s="2"/>
      <c r="E10" s="2"/>
      <c r="F10" s="2"/>
      <c r="G10" s="2"/>
      <c r="H10" s="2"/>
      <c r="I10" s="2"/>
      <c r="J10" s="2"/>
      <c r="K10" s="2"/>
      <c r="L10" s="2"/>
      <c r="M10" s="2"/>
      <c r="N10" s="2"/>
      <c r="O10" s="2"/>
      <c r="P10" s="2"/>
      <c r="Q10" s="2"/>
      <c r="R10" s="2"/>
      <c r="S10" s="2"/>
      <c r="T10" s="2"/>
      <c r="U10" s="2"/>
      <c r="V10" s="2"/>
      <c r="W10" s="2"/>
      <c r="X10" s="2"/>
      <c r="Y10" s="2"/>
      <c r="Z10" s="2"/>
    </row>
    <row r="11" spans="1:26" ht="43.5" customHeight="1">
      <c r="A11" s="2"/>
      <c r="B11" s="3" t="s">
        <v>10</v>
      </c>
      <c r="C11" s="4" t="s">
        <v>11</v>
      </c>
      <c r="D11" s="2"/>
      <c r="E11" s="2"/>
      <c r="F11" s="2"/>
      <c r="G11" s="2"/>
      <c r="H11" s="2"/>
      <c r="I11" s="2"/>
      <c r="J11" s="2"/>
      <c r="K11" s="2"/>
      <c r="L11" s="2"/>
      <c r="M11" s="2"/>
      <c r="N11" s="2"/>
      <c r="O11" s="2"/>
      <c r="P11" s="2"/>
      <c r="Q11" s="2"/>
      <c r="R11" s="2"/>
      <c r="S11" s="2"/>
      <c r="T11" s="2"/>
      <c r="U11" s="2"/>
      <c r="V11" s="2"/>
      <c r="W11" s="2"/>
      <c r="X11" s="2"/>
      <c r="Y11" s="2"/>
      <c r="Z11" s="2"/>
    </row>
    <row r="12" spans="1:26" ht="55.5" customHeight="1">
      <c r="A12" s="2"/>
      <c r="B12" s="5" t="s">
        <v>12</v>
      </c>
      <c r="C12" s="4" t="s">
        <v>13</v>
      </c>
      <c r="D12" s="2"/>
      <c r="E12" s="2"/>
      <c r="F12" s="2"/>
      <c r="G12" s="2"/>
      <c r="H12" s="2"/>
      <c r="I12" s="2"/>
      <c r="J12" s="2"/>
      <c r="K12" s="2"/>
      <c r="L12" s="2"/>
      <c r="M12" s="2"/>
      <c r="N12" s="2"/>
      <c r="O12" s="2"/>
      <c r="P12" s="2"/>
      <c r="Q12" s="2"/>
      <c r="R12" s="2"/>
      <c r="S12" s="2"/>
      <c r="T12" s="2"/>
      <c r="U12" s="2"/>
      <c r="V12" s="2"/>
      <c r="W12" s="2"/>
      <c r="X12" s="2"/>
      <c r="Y12" s="2"/>
      <c r="Z12" s="2"/>
    </row>
    <row r="13" spans="1:26" ht="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25.5" customHeight="1">
      <c r="A14" s="2"/>
      <c r="B14" s="39" t="s">
        <v>14</v>
      </c>
      <c r="C14" s="39"/>
      <c r="D14" s="2"/>
      <c r="E14" s="2"/>
      <c r="F14" s="2"/>
      <c r="G14" s="2"/>
      <c r="H14" s="2"/>
      <c r="I14" s="2"/>
      <c r="J14" s="2"/>
      <c r="K14" s="2"/>
      <c r="L14" s="2"/>
      <c r="M14" s="2"/>
      <c r="N14" s="2"/>
      <c r="O14" s="2"/>
      <c r="P14" s="2"/>
      <c r="Q14" s="2"/>
      <c r="R14" s="2"/>
      <c r="S14" s="2"/>
      <c r="T14" s="2"/>
      <c r="U14" s="2"/>
      <c r="V14" s="2"/>
      <c r="W14" s="2"/>
      <c r="X14" s="2"/>
      <c r="Y14" s="2"/>
      <c r="Z14" s="2"/>
    </row>
    <row r="15" spans="1:26" ht="55.5" customHeight="1">
      <c r="A15" s="2"/>
      <c r="B15" s="3" t="s">
        <v>15</v>
      </c>
      <c r="C15" s="4" t="s">
        <v>16</v>
      </c>
      <c r="D15" s="2"/>
      <c r="E15" s="2"/>
      <c r="F15" s="2"/>
      <c r="G15" s="2"/>
      <c r="H15" s="2"/>
      <c r="I15" s="2"/>
      <c r="J15" s="2"/>
      <c r="K15" s="2"/>
      <c r="L15" s="2"/>
      <c r="M15" s="2"/>
      <c r="N15" s="2"/>
      <c r="O15" s="2"/>
      <c r="P15" s="2"/>
      <c r="Q15" s="2"/>
      <c r="R15" s="2"/>
      <c r="S15" s="2"/>
      <c r="T15" s="2"/>
      <c r="U15" s="2"/>
      <c r="V15" s="2"/>
      <c r="W15" s="2"/>
      <c r="X15" s="2"/>
      <c r="Y15" s="2"/>
      <c r="Z15" s="2"/>
    </row>
    <row r="16" spans="1:26" ht="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25.5" customHeight="1">
      <c r="A17" s="2"/>
      <c r="B17" s="39" t="s">
        <v>17</v>
      </c>
      <c r="C17" s="39"/>
      <c r="D17" s="2"/>
      <c r="E17" s="2"/>
      <c r="F17" s="2"/>
      <c r="G17" s="2"/>
      <c r="H17" s="2"/>
      <c r="I17" s="2"/>
      <c r="J17" s="2"/>
      <c r="K17" s="2"/>
      <c r="L17" s="2"/>
      <c r="M17" s="2"/>
      <c r="N17" s="2"/>
      <c r="O17" s="2"/>
      <c r="P17" s="2"/>
      <c r="Q17" s="2"/>
      <c r="R17" s="2"/>
      <c r="S17" s="2"/>
      <c r="T17" s="2"/>
      <c r="U17" s="2"/>
      <c r="V17" s="2"/>
      <c r="W17" s="2"/>
      <c r="X17" s="2"/>
      <c r="Y17" s="2"/>
      <c r="Z17" s="2"/>
    </row>
    <row r="18" spans="1:26" ht="43.5" customHeight="1">
      <c r="A18" s="2"/>
      <c r="B18" s="3" t="s">
        <v>18</v>
      </c>
      <c r="C18" s="6" t="s">
        <v>19</v>
      </c>
      <c r="D18" s="2"/>
      <c r="E18" s="2"/>
      <c r="F18" s="2"/>
      <c r="G18" s="2"/>
      <c r="H18" s="2"/>
      <c r="I18" s="2"/>
      <c r="J18" s="2"/>
      <c r="K18" s="2"/>
      <c r="L18" s="2"/>
      <c r="M18" s="2"/>
      <c r="N18" s="2"/>
      <c r="O18" s="2"/>
      <c r="P18" s="2"/>
      <c r="Q18" s="2"/>
      <c r="R18" s="2"/>
      <c r="S18" s="2"/>
      <c r="T18" s="2"/>
      <c r="U18" s="2"/>
      <c r="V18" s="2"/>
      <c r="W18" s="2"/>
      <c r="X18" s="2"/>
      <c r="Y18" s="2"/>
      <c r="Z18" s="2"/>
    </row>
    <row r="19" spans="1:26" ht="55.5" customHeight="1">
      <c r="A19" s="2"/>
      <c r="B19" s="3" t="s">
        <v>20</v>
      </c>
      <c r="C19" s="6" t="s">
        <v>21</v>
      </c>
      <c r="D19" s="2"/>
      <c r="E19" s="2"/>
      <c r="F19" s="2"/>
      <c r="G19" s="2"/>
      <c r="H19" s="2"/>
      <c r="I19" s="2"/>
      <c r="J19" s="2"/>
      <c r="K19" s="2"/>
      <c r="L19" s="2"/>
      <c r="M19" s="2"/>
      <c r="N19" s="2"/>
      <c r="O19" s="2"/>
      <c r="P19" s="2"/>
      <c r="Q19" s="2"/>
      <c r="R19" s="2"/>
      <c r="S19" s="2"/>
      <c r="T19" s="2"/>
      <c r="U19" s="2"/>
      <c r="V19" s="2"/>
      <c r="W19" s="2"/>
      <c r="X19" s="2"/>
      <c r="Y19" s="2"/>
      <c r="Z19" s="2"/>
    </row>
    <row r="20" spans="1:26" ht="55.5" customHeight="1">
      <c r="A20" s="2"/>
      <c r="B20" s="3" t="s">
        <v>22</v>
      </c>
      <c r="C20" s="6" t="s">
        <v>23</v>
      </c>
      <c r="D20" s="2"/>
      <c r="E20" s="2"/>
      <c r="F20" s="2"/>
      <c r="G20" s="2"/>
      <c r="H20" s="2"/>
      <c r="I20" s="2"/>
      <c r="J20" s="2"/>
      <c r="K20" s="2"/>
      <c r="L20" s="2"/>
      <c r="M20" s="2"/>
      <c r="N20" s="2"/>
      <c r="O20" s="2"/>
      <c r="P20" s="2"/>
      <c r="Q20" s="2"/>
      <c r="R20" s="2"/>
      <c r="S20" s="2"/>
      <c r="T20" s="2"/>
      <c r="U20" s="2"/>
      <c r="V20" s="2"/>
      <c r="W20" s="2"/>
      <c r="X20" s="2"/>
      <c r="Y20" s="2"/>
      <c r="Z20" s="2"/>
    </row>
    <row r="21" spans="1:26" ht="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25.5" customHeight="1">
      <c r="A22" s="2"/>
      <c r="B22" s="39" t="s">
        <v>24</v>
      </c>
      <c r="C22" s="39"/>
      <c r="D22" s="2"/>
      <c r="E22" s="2"/>
      <c r="F22" s="2"/>
      <c r="G22" s="2"/>
      <c r="H22" s="2"/>
      <c r="I22" s="2"/>
      <c r="J22" s="2"/>
      <c r="K22" s="2"/>
      <c r="L22" s="2"/>
      <c r="M22" s="2"/>
      <c r="N22" s="2"/>
      <c r="O22" s="2"/>
      <c r="P22" s="2"/>
      <c r="Q22" s="2"/>
      <c r="R22" s="2"/>
      <c r="S22" s="2"/>
      <c r="T22" s="2"/>
      <c r="U22" s="2"/>
      <c r="V22" s="2"/>
      <c r="W22" s="2"/>
      <c r="X22" s="2"/>
      <c r="Y22" s="2"/>
      <c r="Z22" s="2"/>
    </row>
    <row r="23" spans="1:26" ht="43.5" customHeight="1">
      <c r="A23" s="2"/>
      <c r="B23" s="5" t="s">
        <v>25</v>
      </c>
      <c r="C23" s="4" t="s">
        <v>26</v>
      </c>
      <c r="D23" s="2"/>
      <c r="E23" s="2"/>
      <c r="F23" s="2"/>
      <c r="G23" s="2"/>
      <c r="H23" s="2"/>
      <c r="I23" s="2"/>
      <c r="J23" s="2"/>
      <c r="K23" s="2"/>
      <c r="L23" s="2"/>
      <c r="M23" s="2"/>
      <c r="N23" s="2"/>
      <c r="O23" s="2"/>
      <c r="P23" s="2"/>
      <c r="Q23" s="2"/>
      <c r="R23" s="2"/>
      <c r="S23" s="2"/>
      <c r="T23" s="2"/>
      <c r="U23" s="2"/>
      <c r="V23" s="2"/>
      <c r="W23" s="2"/>
      <c r="X23" s="2"/>
      <c r="Y23" s="2"/>
      <c r="Z23" s="2"/>
    </row>
    <row r="24" spans="1:26" ht="43.5" customHeight="1">
      <c r="A24" s="2"/>
      <c r="B24" s="5" t="s">
        <v>27</v>
      </c>
      <c r="C24" s="4" t="s">
        <v>28</v>
      </c>
      <c r="D24" s="2"/>
      <c r="E24" s="2"/>
      <c r="F24" s="2"/>
      <c r="G24" s="2"/>
      <c r="H24" s="2"/>
      <c r="I24" s="2"/>
      <c r="J24" s="2"/>
      <c r="K24" s="2"/>
      <c r="L24" s="2"/>
      <c r="M24" s="2"/>
      <c r="N24" s="2"/>
      <c r="O24" s="2"/>
      <c r="P24" s="2"/>
      <c r="Q24" s="2"/>
      <c r="R24" s="2"/>
      <c r="S24" s="2"/>
      <c r="T24" s="2"/>
      <c r="U24" s="2"/>
      <c r="V24" s="2"/>
      <c r="W24" s="2"/>
      <c r="X24" s="2"/>
      <c r="Y24" s="2"/>
      <c r="Z24" s="2"/>
    </row>
    <row r="25" spans="1:26" ht="43.5" customHeight="1">
      <c r="A25" s="2"/>
      <c r="B25" s="5" t="s">
        <v>29</v>
      </c>
      <c r="C25" s="4" t="s">
        <v>30</v>
      </c>
      <c r="D25" s="2"/>
      <c r="E25" s="2"/>
      <c r="F25" s="2"/>
      <c r="G25" s="2"/>
      <c r="H25" s="2"/>
      <c r="I25" s="2"/>
      <c r="J25" s="2"/>
      <c r="K25" s="2"/>
      <c r="L25" s="2"/>
      <c r="M25" s="2"/>
      <c r="N25" s="2"/>
      <c r="O25" s="2"/>
      <c r="P25" s="2"/>
      <c r="Q25" s="2"/>
      <c r="R25" s="2"/>
      <c r="S25" s="2"/>
      <c r="T25" s="2"/>
      <c r="U25" s="2"/>
      <c r="V25" s="2"/>
      <c r="W25" s="2"/>
      <c r="X25" s="2"/>
      <c r="Y25" s="2"/>
      <c r="Z25" s="2"/>
    </row>
    <row r="26" spans="1:26" ht="43.5" customHeight="1">
      <c r="A26" s="2"/>
      <c r="B26" s="5" t="s">
        <v>31</v>
      </c>
      <c r="C26" s="4" t="s">
        <v>32</v>
      </c>
      <c r="D26" s="2"/>
      <c r="E26" s="2"/>
      <c r="F26" s="2"/>
      <c r="G26" s="2"/>
      <c r="H26" s="2"/>
      <c r="I26" s="2"/>
      <c r="J26" s="2"/>
      <c r="K26" s="2"/>
      <c r="L26" s="2"/>
      <c r="M26" s="2"/>
      <c r="N26" s="2"/>
      <c r="O26" s="2"/>
      <c r="P26" s="2"/>
      <c r="Q26" s="2"/>
      <c r="R26" s="2"/>
      <c r="S26" s="2"/>
      <c r="T26" s="2"/>
      <c r="U26" s="2"/>
      <c r="V26" s="2"/>
      <c r="W26" s="2"/>
      <c r="X26" s="2"/>
      <c r="Y26" s="2"/>
      <c r="Z26" s="2"/>
    </row>
    <row r="27" spans="1:26" ht="43.5" customHeight="1">
      <c r="A27" s="2"/>
      <c r="B27" s="5" t="s">
        <v>33</v>
      </c>
      <c r="C27" s="4" t="s">
        <v>34</v>
      </c>
      <c r="D27" s="2"/>
      <c r="E27" s="2"/>
      <c r="F27" s="2"/>
      <c r="G27" s="2"/>
      <c r="H27" s="2"/>
      <c r="I27" s="2"/>
      <c r="J27" s="2"/>
      <c r="K27" s="2"/>
      <c r="L27" s="2"/>
      <c r="M27" s="2"/>
      <c r="N27" s="2"/>
      <c r="O27" s="2"/>
      <c r="P27" s="2"/>
      <c r="Q27" s="2"/>
      <c r="R27" s="2"/>
      <c r="S27" s="2"/>
      <c r="T27" s="2"/>
      <c r="U27" s="2"/>
      <c r="V27" s="2"/>
      <c r="W27" s="2"/>
      <c r="X27" s="2"/>
      <c r="Y27" s="2"/>
      <c r="Z27" s="2"/>
    </row>
    <row r="28" spans="1:26" ht="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25.5" customHeight="1">
      <c r="A29" s="2"/>
      <c r="B29" s="39" t="s">
        <v>35</v>
      </c>
      <c r="C29" s="39"/>
      <c r="D29" s="2"/>
      <c r="E29" s="2"/>
      <c r="F29" s="2"/>
      <c r="G29" s="2"/>
      <c r="H29" s="2"/>
      <c r="I29" s="2"/>
      <c r="J29" s="2"/>
      <c r="K29" s="2"/>
      <c r="L29" s="2"/>
      <c r="M29" s="2"/>
      <c r="N29" s="2"/>
      <c r="O29" s="2"/>
      <c r="P29" s="2"/>
      <c r="Q29" s="2"/>
      <c r="R29" s="2"/>
      <c r="S29" s="2"/>
      <c r="T29" s="2"/>
      <c r="U29" s="2"/>
      <c r="V29" s="2"/>
      <c r="W29" s="2"/>
      <c r="X29" s="2"/>
      <c r="Y29" s="2"/>
      <c r="Z29" s="2"/>
    </row>
    <row r="30" spans="1:26" ht="21.75" customHeight="1">
      <c r="A30" s="2"/>
      <c r="B30" s="7" t="s">
        <v>36</v>
      </c>
      <c r="C30" s="8" t="s">
        <v>37</v>
      </c>
      <c r="D30" s="2"/>
      <c r="E30" s="2"/>
      <c r="F30" s="2"/>
      <c r="G30" s="2"/>
      <c r="H30" s="2"/>
      <c r="I30" s="2"/>
      <c r="J30" s="2"/>
      <c r="K30" s="2"/>
      <c r="L30" s="2"/>
      <c r="M30" s="2"/>
      <c r="N30" s="2"/>
      <c r="O30" s="2"/>
      <c r="P30" s="2"/>
      <c r="Q30" s="2"/>
      <c r="R30" s="2"/>
      <c r="S30" s="2"/>
      <c r="T30" s="2"/>
      <c r="U30" s="2"/>
      <c r="V30" s="2"/>
      <c r="W30" s="2"/>
      <c r="X30" s="2"/>
      <c r="Y30" s="2"/>
      <c r="Z30" s="2"/>
    </row>
    <row r="31" spans="1:26" ht="21.75" customHeight="1">
      <c r="A31" s="2"/>
      <c r="B31" s="9" t="s">
        <v>38</v>
      </c>
      <c r="C31" s="8" t="s">
        <v>39</v>
      </c>
      <c r="D31" s="2"/>
      <c r="E31" s="2"/>
      <c r="F31" s="2"/>
      <c r="G31" s="2"/>
      <c r="H31" s="2"/>
      <c r="I31" s="2"/>
      <c r="J31" s="2"/>
      <c r="K31" s="2"/>
      <c r="L31" s="2"/>
      <c r="M31" s="2"/>
      <c r="N31" s="2"/>
      <c r="O31" s="2"/>
      <c r="P31" s="2"/>
      <c r="Q31" s="2"/>
      <c r="R31" s="2"/>
      <c r="S31" s="2"/>
      <c r="T31" s="2"/>
      <c r="U31" s="2"/>
      <c r="V31" s="2"/>
      <c r="W31" s="2"/>
      <c r="X31" s="2"/>
      <c r="Y31" s="2"/>
      <c r="Z31" s="2"/>
    </row>
    <row r="32" spans="1:26" ht="21.75" customHeight="1">
      <c r="A32" s="2"/>
      <c r="B32" s="10" t="s">
        <v>40</v>
      </c>
      <c r="C32" s="8" t="s">
        <v>41</v>
      </c>
      <c r="D32" s="2"/>
      <c r="E32" s="2"/>
      <c r="F32" s="2"/>
      <c r="G32" s="2"/>
      <c r="H32" s="2"/>
      <c r="I32" s="2"/>
      <c r="J32" s="2"/>
      <c r="K32" s="2"/>
      <c r="L32" s="2"/>
      <c r="M32" s="2"/>
      <c r="N32" s="2"/>
      <c r="O32" s="2"/>
      <c r="P32" s="2"/>
      <c r="Q32" s="2"/>
      <c r="R32" s="2"/>
      <c r="S32" s="2"/>
      <c r="T32" s="2"/>
      <c r="U32" s="2"/>
      <c r="V32" s="2"/>
      <c r="W32" s="2"/>
      <c r="X32" s="2"/>
      <c r="Y32" s="2"/>
      <c r="Z32" s="2"/>
    </row>
    <row r="33" spans="1:26" ht="21.75" customHeight="1">
      <c r="A33" s="2"/>
      <c r="B33" s="11" t="s">
        <v>42</v>
      </c>
      <c r="C33" s="8" t="s">
        <v>43</v>
      </c>
      <c r="D33" s="2"/>
      <c r="E33" s="2"/>
      <c r="F33" s="2"/>
      <c r="G33" s="2"/>
      <c r="H33" s="2"/>
      <c r="I33" s="2"/>
      <c r="J33" s="2"/>
      <c r="K33" s="2"/>
      <c r="L33" s="2"/>
      <c r="M33" s="2"/>
      <c r="N33" s="2"/>
      <c r="O33" s="2"/>
      <c r="P33" s="2"/>
      <c r="Q33" s="2"/>
      <c r="R33" s="2"/>
      <c r="S33" s="2"/>
      <c r="T33" s="2"/>
      <c r="U33" s="2"/>
      <c r="V33" s="2"/>
      <c r="W33" s="2"/>
      <c r="X33" s="2"/>
      <c r="Y33" s="2"/>
      <c r="Z33" s="2"/>
    </row>
    <row r="34" spans="1:26" ht="21.75" customHeight="1">
      <c r="A34" s="2"/>
      <c r="B34" s="12" t="s">
        <v>44</v>
      </c>
      <c r="C34" s="8" t="s">
        <v>45</v>
      </c>
      <c r="D34" s="2"/>
      <c r="E34" s="2"/>
      <c r="F34" s="2"/>
      <c r="G34" s="2"/>
      <c r="H34" s="2"/>
      <c r="I34" s="2"/>
      <c r="J34" s="2"/>
      <c r="K34" s="2"/>
      <c r="L34" s="2"/>
      <c r="M34" s="2"/>
      <c r="N34" s="2"/>
      <c r="O34" s="2"/>
      <c r="P34" s="2"/>
      <c r="Q34" s="2"/>
      <c r="R34" s="2"/>
      <c r="S34" s="2"/>
      <c r="T34" s="2"/>
      <c r="U34" s="2"/>
      <c r="V34" s="2"/>
      <c r="W34" s="2"/>
      <c r="X34" s="2"/>
      <c r="Y34" s="2"/>
      <c r="Z34" s="2"/>
    </row>
    <row r="35" spans="1:26" ht="21.75" customHeight="1">
      <c r="A35" s="2"/>
      <c r="B35" s="13" t="s">
        <v>46</v>
      </c>
      <c r="C35" s="8" t="s">
        <v>47</v>
      </c>
      <c r="D35" s="2"/>
      <c r="E35" s="2"/>
      <c r="F35" s="2"/>
      <c r="G35" s="2"/>
      <c r="H35" s="2"/>
      <c r="I35" s="2"/>
      <c r="J35" s="2"/>
      <c r="K35" s="2"/>
      <c r="L35" s="2"/>
      <c r="M35" s="2"/>
      <c r="N35" s="2"/>
      <c r="O35" s="2"/>
      <c r="P35" s="2"/>
      <c r="Q35" s="2"/>
      <c r="R35" s="2"/>
      <c r="S35" s="2"/>
      <c r="T35" s="2"/>
      <c r="U35" s="2"/>
      <c r="V35" s="2"/>
      <c r="W35" s="2"/>
      <c r="X35" s="2"/>
      <c r="Y35" s="2"/>
      <c r="Z35" s="2"/>
    </row>
    <row r="36" spans="1:26" ht="21.75" customHeight="1">
      <c r="A36" s="2"/>
      <c r="B36" s="14" t="s">
        <v>48</v>
      </c>
      <c r="C36" s="8" t="s">
        <v>49</v>
      </c>
      <c r="D36" s="2"/>
      <c r="E36" s="2"/>
      <c r="F36" s="2"/>
      <c r="G36" s="2"/>
      <c r="H36" s="2"/>
      <c r="I36" s="2"/>
      <c r="J36" s="2"/>
      <c r="K36" s="2"/>
      <c r="L36" s="2"/>
      <c r="M36" s="2"/>
      <c r="N36" s="2"/>
      <c r="O36" s="2"/>
      <c r="P36" s="2"/>
      <c r="Q36" s="2"/>
      <c r="R36" s="2"/>
      <c r="S36" s="2"/>
      <c r="T36" s="2"/>
      <c r="U36" s="2"/>
      <c r="V36" s="2"/>
      <c r="W36" s="2"/>
      <c r="X36" s="2"/>
      <c r="Y36" s="2"/>
      <c r="Z36" s="2"/>
    </row>
    <row r="37" spans="1:26" ht="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5.5" customHeight="1">
      <c r="A38" s="2"/>
      <c r="B38" s="39" t="s">
        <v>50</v>
      </c>
      <c r="C38" s="39"/>
      <c r="D38" s="2"/>
      <c r="E38" s="2"/>
      <c r="F38" s="2"/>
      <c r="G38" s="2"/>
      <c r="H38" s="2"/>
      <c r="I38" s="2"/>
      <c r="J38" s="2"/>
      <c r="K38" s="2"/>
      <c r="L38" s="2"/>
      <c r="M38" s="2"/>
      <c r="N38" s="2"/>
      <c r="O38" s="2"/>
      <c r="P38" s="2"/>
      <c r="Q38" s="2"/>
      <c r="R38" s="2"/>
      <c r="S38" s="2"/>
      <c r="T38" s="2"/>
      <c r="U38" s="2"/>
      <c r="V38" s="2"/>
      <c r="W38" s="2"/>
      <c r="X38" s="2"/>
      <c r="Y38" s="2"/>
      <c r="Z38" s="2"/>
    </row>
    <row r="39" spans="1:26" ht="27.75" customHeight="1">
      <c r="A39" s="2"/>
      <c r="B39" s="3" t="s">
        <v>51</v>
      </c>
      <c r="C39" s="4" t="s">
        <v>52</v>
      </c>
      <c r="D39" s="2"/>
      <c r="E39" s="2"/>
      <c r="F39" s="2"/>
      <c r="G39" s="2"/>
      <c r="H39" s="2"/>
      <c r="I39" s="2"/>
      <c r="J39" s="2"/>
      <c r="K39" s="2"/>
      <c r="L39" s="2"/>
      <c r="M39" s="2"/>
      <c r="N39" s="2"/>
      <c r="O39" s="2"/>
      <c r="P39" s="2"/>
      <c r="Q39" s="2"/>
      <c r="R39" s="2"/>
      <c r="S39" s="2"/>
      <c r="T39" s="2"/>
      <c r="U39" s="2"/>
      <c r="V39" s="2"/>
      <c r="W39" s="2"/>
      <c r="X39" s="2"/>
      <c r="Y39" s="2"/>
      <c r="Z39" s="2"/>
    </row>
    <row r="40" spans="1:26" ht="27.75" customHeight="1">
      <c r="A40" s="2"/>
      <c r="B40" s="3" t="s">
        <v>53</v>
      </c>
      <c r="C40" s="4" t="s">
        <v>54</v>
      </c>
      <c r="D40" s="2"/>
      <c r="E40" s="2"/>
      <c r="F40" s="2"/>
      <c r="G40" s="2"/>
      <c r="H40" s="2"/>
      <c r="I40" s="2"/>
      <c r="J40" s="2"/>
      <c r="K40" s="2"/>
      <c r="L40" s="2"/>
      <c r="M40" s="2"/>
      <c r="N40" s="2"/>
      <c r="O40" s="2"/>
      <c r="P40" s="2"/>
      <c r="Q40" s="2"/>
      <c r="R40" s="2"/>
      <c r="S40" s="2"/>
      <c r="T40" s="2"/>
      <c r="U40" s="2"/>
      <c r="V40" s="2"/>
      <c r="W40" s="2"/>
      <c r="X40" s="2"/>
      <c r="Y40" s="2"/>
      <c r="Z40" s="2"/>
    </row>
    <row r="41" spans="1:26" ht="27.75" customHeight="1">
      <c r="A41" s="2"/>
      <c r="B41" s="3" t="s">
        <v>55</v>
      </c>
      <c r="C41" s="4" t="s">
        <v>56</v>
      </c>
      <c r="D41" s="2"/>
      <c r="E41" s="2"/>
      <c r="F41" s="2"/>
      <c r="G41" s="2"/>
      <c r="H41" s="2"/>
      <c r="I41" s="2"/>
      <c r="J41" s="2"/>
      <c r="K41" s="2"/>
      <c r="L41" s="2"/>
      <c r="M41" s="2"/>
      <c r="N41" s="2"/>
      <c r="O41" s="2"/>
      <c r="P41" s="2"/>
      <c r="Q41" s="2"/>
      <c r="R41" s="2"/>
      <c r="S41" s="2"/>
      <c r="T41" s="2"/>
      <c r="U41" s="2"/>
      <c r="V41" s="2"/>
      <c r="W41" s="2"/>
      <c r="X41" s="2"/>
      <c r="Y41" s="2"/>
      <c r="Z41" s="2"/>
    </row>
    <row r="42" spans="1:26" ht="27.75" customHeight="1">
      <c r="A42" s="2"/>
      <c r="B42" s="3" t="s">
        <v>57</v>
      </c>
      <c r="C42" s="4" t="s">
        <v>58</v>
      </c>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9.5" customHeight="1">
      <c r="A44" s="2"/>
      <c r="B44" s="40" t="s">
        <v>59</v>
      </c>
      <c r="C44" s="40"/>
      <c r="D44" s="2"/>
      <c r="E44" s="2"/>
      <c r="F44" s="2"/>
      <c r="G44" s="2"/>
      <c r="H44" s="2"/>
      <c r="I44" s="2"/>
      <c r="J44" s="2"/>
      <c r="K44" s="2"/>
      <c r="L44" s="2"/>
      <c r="M44" s="2"/>
      <c r="N44" s="2"/>
      <c r="O44" s="2"/>
      <c r="P44" s="2"/>
      <c r="Q44" s="2"/>
      <c r="R44" s="2"/>
      <c r="S44" s="2"/>
      <c r="T44" s="2"/>
      <c r="U44" s="2"/>
      <c r="V44" s="2"/>
      <c r="W44" s="2"/>
      <c r="X44" s="2"/>
      <c r="Y44" s="2"/>
      <c r="Z44" s="2"/>
    </row>
    <row r="45" spans="1:26" ht="33.75" customHeight="1">
      <c r="A45" s="2"/>
      <c r="B45" s="15" t="s">
        <v>60</v>
      </c>
      <c r="C45" s="16" t="s">
        <v>61</v>
      </c>
      <c r="D45" s="2"/>
      <c r="E45" s="2"/>
      <c r="F45" s="2"/>
      <c r="G45" s="2"/>
      <c r="H45" s="2"/>
      <c r="I45" s="2"/>
      <c r="J45" s="2"/>
      <c r="K45" s="2"/>
      <c r="L45" s="2"/>
      <c r="M45" s="2"/>
      <c r="N45" s="2"/>
      <c r="O45" s="2"/>
      <c r="P45" s="2"/>
      <c r="Q45" s="2"/>
      <c r="R45" s="2"/>
      <c r="S45" s="2"/>
      <c r="T45" s="2"/>
      <c r="U45" s="2"/>
      <c r="V45" s="2"/>
      <c r="W45" s="2"/>
      <c r="X45" s="2"/>
      <c r="Y45" s="2"/>
      <c r="Z45" s="2"/>
    </row>
    <row r="46" spans="1:26" ht="33.75" customHeight="1">
      <c r="A46" s="2"/>
      <c r="B46" s="15" t="s">
        <v>62</v>
      </c>
      <c r="C46" s="16" t="s">
        <v>63</v>
      </c>
      <c r="D46" s="2"/>
      <c r="E46" s="2"/>
      <c r="F46" s="2"/>
      <c r="G46" s="2"/>
      <c r="H46" s="2"/>
      <c r="I46" s="2"/>
      <c r="J46" s="2"/>
      <c r="K46" s="2"/>
      <c r="L46" s="2"/>
      <c r="M46" s="2"/>
      <c r="N46" s="2"/>
      <c r="O46" s="2"/>
      <c r="P46" s="2"/>
      <c r="Q46" s="2"/>
      <c r="R46" s="2"/>
      <c r="S46" s="2"/>
      <c r="T46" s="2"/>
      <c r="U46" s="2"/>
      <c r="V46" s="2"/>
      <c r="W46" s="2"/>
      <c r="X46" s="2"/>
      <c r="Y46" s="2"/>
      <c r="Z46" s="2"/>
    </row>
    <row r="47" spans="1:26" ht="33.75" customHeight="1">
      <c r="A47" s="2"/>
      <c r="B47" s="15" t="s">
        <v>64</v>
      </c>
      <c r="C47" s="16" t="s">
        <v>65</v>
      </c>
      <c r="D47" s="2"/>
      <c r="E47" s="2"/>
      <c r="F47" s="2"/>
      <c r="G47" s="2"/>
      <c r="H47" s="2"/>
      <c r="I47" s="2"/>
      <c r="J47" s="2"/>
      <c r="K47" s="2"/>
      <c r="L47" s="2"/>
      <c r="M47" s="2"/>
      <c r="N47" s="2"/>
      <c r="O47" s="2"/>
      <c r="P47" s="2"/>
      <c r="Q47" s="2"/>
      <c r="R47" s="2"/>
      <c r="S47" s="2"/>
      <c r="T47" s="2"/>
      <c r="U47" s="2"/>
      <c r="V47" s="2"/>
      <c r="W47" s="2"/>
      <c r="X47" s="2"/>
      <c r="Y47" s="2"/>
      <c r="Z47" s="2"/>
    </row>
    <row r="48" spans="1:26" ht="33.75" customHeight="1">
      <c r="A48" s="2"/>
      <c r="B48" s="15" t="s">
        <v>66</v>
      </c>
      <c r="C48" s="16" t="s">
        <v>67</v>
      </c>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0">
    <mergeCell ref="B2:C2"/>
    <mergeCell ref="B3:C3"/>
    <mergeCell ref="B5:C5"/>
    <mergeCell ref="B9:C9"/>
    <mergeCell ref="B14:C14"/>
    <mergeCell ref="B17:C17"/>
    <mergeCell ref="B22:C22"/>
    <mergeCell ref="B29:C29"/>
    <mergeCell ref="B38:C38"/>
    <mergeCell ref="B44:C44"/>
  </mergeCells>
  <phoneticPr fontId="42"/>
  <pageMargins left="0.35416666666666702" right="0.74791666666666701" top="0.98402777777777795" bottom="0.59027777777777801" header="0.511811023622047" footer="0.511811023622047"/>
  <pageSetup fitToHeight="0" orientation="portrait" horizontalDpi="300" verticalDpi="300"/>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64"/>
  <sheetViews>
    <sheetView showGridLines="0" tabSelected="1" zoomScaleNormal="100" workbookViewId="0">
      <selection activeCell="G12" sqref="G12:N12"/>
    </sheetView>
  </sheetViews>
  <sheetFormatPr defaultColWidth="8.7109375" defaultRowHeight="13.5"/>
  <cols>
    <col min="1" max="1" width="2" style="24" customWidth="1"/>
    <col min="2" max="2" width="4" style="24" customWidth="1"/>
    <col min="3" max="3" width="45" style="24" customWidth="1"/>
    <col min="4" max="4" width="14" style="24" customWidth="1"/>
    <col min="5" max="5" width="6" style="24" customWidth="1"/>
    <col min="6" max="6" width="9" style="24" customWidth="1"/>
    <col min="7" max="8" width="11" style="24" customWidth="1"/>
    <col min="9" max="9" width="14" style="24" customWidth="1"/>
    <col min="10" max="10" width="10" style="24" customWidth="1"/>
    <col min="11" max="12" width="14" style="24" customWidth="1"/>
    <col min="13" max="13" width="13" style="24" customWidth="1"/>
    <col min="14" max="14" width="12" style="24" customWidth="1"/>
    <col min="15" max="16384" width="8.7109375" style="25"/>
  </cols>
  <sheetData>
    <row r="2" spans="2:14" ht="27.75" customHeight="1">
      <c r="B2" s="64" t="s">
        <v>68</v>
      </c>
      <c r="C2" s="64"/>
      <c r="D2" s="64"/>
      <c r="E2" s="64"/>
      <c r="F2" s="64"/>
      <c r="G2" s="64"/>
      <c r="H2" s="64"/>
      <c r="I2" s="64"/>
      <c r="J2" s="64"/>
      <c r="K2" s="64"/>
      <c r="L2" s="64"/>
      <c r="M2" s="64"/>
      <c r="N2" s="64"/>
    </row>
    <row r="3" spans="2:14" ht="15.75" customHeight="1">
      <c r="B3" s="65" t="s">
        <v>69</v>
      </c>
      <c r="C3" s="65"/>
      <c r="D3" s="65"/>
      <c r="E3" s="65"/>
      <c r="F3" s="65"/>
      <c r="G3" s="65"/>
      <c r="H3" s="65"/>
      <c r="I3" s="65"/>
      <c r="J3" s="65"/>
      <c r="K3" s="65"/>
      <c r="L3" s="65"/>
      <c r="M3" s="65"/>
      <c r="N3" s="65"/>
    </row>
    <row r="5" spans="2:14" ht="19.5" customHeight="1">
      <c r="B5" s="66" t="s">
        <v>70</v>
      </c>
      <c r="C5" s="66"/>
      <c r="D5" s="66"/>
      <c r="E5" s="66"/>
      <c r="F5" s="66"/>
      <c r="G5" s="66"/>
      <c r="H5" s="66"/>
      <c r="I5" s="66"/>
      <c r="J5" s="66"/>
      <c r="K5" s="66"/>
      <c r="L5" s="66"/>
      <c r="M5" s="66"/>
      <c r="N5" s="66"/>
    </row>
    <row r="6" spans="2:14" ht="18" customHeight="1">
      <c r="B6" s="60" t="s">
        <v>71</v>
      </c>
      <c r="C6" s="60"/>
      <c r="D6" s="61"/>
      <c r="E6" s="61"/>
      <c r="F6" s="61"/>
      <c r="G6" s="59" t="s">
        <v>72</v>
      </c>
      <c r="H6" s="59"/>
      <c r="I6" s="59"/>
      <c r="J6" s="59"/>
      <c r="K6" s="59"/>
      <c r="L6" s="59"/>
      <c r="M6" s="59"/>
      <c r="N6" s="59"/>
    </row>
    <row r="7" spans="2:14" ht="18" customHeight="1">
      <c r="B7" s="60" t="s">
        <v>73</v>
      </c>
      <c r="C7" s="60"/>
      <c r="D7" s="61"/>
      <c r="E7" s="61"/>
      <c r="F7" s="61"/>
      <c r="G7" s="59" t="s">
        <v>74</v>
      </c>
      <c r="H7" s="59"/>
      <c r="I7" s="59"/>
      <c r="J7" s="59"/>
      <c r="K7" s="59"/>
      <c r="L7" s="59"/>
      <c r="M7" s="59"/>
      <c r="N7" s="59"/>
    </row>
    <row r="8" spans="2:14" ht="18" customHeight="1">
      <c r="B8" s="60" t="s">
        <v>75</v>
      </c>
      <c r="C8" s="60"/>
      <c r="D8" s="62"/>
      <c r="E8" s="62"/>
      <c r="F8" s="62"/>
      <c r="G8" s="59" t="s">
        <v>76</v>
      </c>
      <c r="H8" s="59"/>
      <c r="I8" s="59"/>
      <c r="J8" s="59"/>
      <c r="K8" s="59"/>
      <c r="L8" s="59"/>
      <c r="M8" s="59"/>
      <c r="N8" s="59"/>
    </row>
    <row r="9" spans="2:14" ht="18" customHeight="1">
      <c r="B9" s="60" t="s">
        <v>77</v>
      </c>
      <c r="C9" s="60"/>
      <c r="D9" s="62">
        <v>0</v>
      </c>
      <c r="E9" s="62"/>
      <c r="F9" s="62"/>
      <c r="G9" s="59" t="s">
        <v>78</v>
      </c>
      <c r="H9" s="59"/>
      <c r="I9" s="59"/>
      <c r="J9" s="59"/>
      <c r="K9" s="59"/>
      <c r="L9" s="59"/>
      <c r="M9" s="59"/>
      <c r="N9" s="59"/>
    </row>
    <row r="10" spans="2:14" ht="18" customHeight="1">
      <c r="B10" s="60" t="s">
        <v>79</v>
      </c>
      <c r="C10" s="60"/>
      <c r="D10" s="63">
        <f>IFERROR(D8-D9,"")</f>
        <v>0</v>
      </c>
      <c r="E10" s="63"/>
      <c r="F10" s="63"/>
      <c r="G10" s="59" t="s">
        <v>80</v>
      </c>
      <c r="H10" s="59"/>
      <c r="I10" s="59"/>
      <c r="J10" s="59"/>
      <c r="K10" s="59"/>
      <c r="L10" s="59"/>
      <c r="M10" s="59"/>
      <c r="N10" s="59"/>
    </row>
    <row r="11" spans="2:14" ht="18" customHeight="1">
      <c r="B11" s="60" t="s">
        <v>81</v>
      </c>
      <c r="C11" s="60"/>
      <c r="D11" s="61"/>
      <c r="E11" s="61"/>
      <c r="F11" s="61"/>
      <c r="G11" s="59" t="s">
        <v>82</v>
      </c>
      <c r="H11" s="59"/>
      <c r="I11" s="59"/>
      <c r="J11" s="59"/>
      <c r="K11" s="59"/>
      <c r="L11" s="59"/>
      <c r="M11" s="59"/>
      <c r="N11" s="59"/>
    </row>
    <row r="12" spans="2:14" ht="18" customHeight="1">
      <c r="B12" s="60" t="s">
        <v>83</v>
      </c>
      <c r="C12" s="60"/>
      <c r="D12" s="61">
        <v>0.1</v>
      </c>
      <c r="E12" s="61"/>
      <c r="F12" s="61"/>
      <c r="G12" s="59" t="s">
        <v>84</v>
      </c>
      <c r="H12" s="59"/>
      <c r="I12" s="59"/>
      <c r="J12" s="59"/>
      <c r="K12" s="59"/>
      <c r="L12" s="59"/>
      <c r="M12" s="59"/>
      <c r="N12" s="59"/>
    </row>
    <row r="13" spans="2:14" ht="18" customHeight="1">
      <c r="B13" s="60" t="s">
        <v>85</v>
      </c>
      <c r="C13" s="60"/>
      <c r="D13" s="61"/>
      <c r="E13" s="61"/>
      <c r="F13" s="61"/>
      <c r="G13" s="59" t="s">
        <v>86</v>
      </c>
      <c r="H13" s="59"/>
      <c r="I13" s="59"/>
      <c r="J13" s="59"/>
      <c r="K13" s="59"/>
      <c r="L13" s="59"/>
      <c r="M13" s="59"/>
      <c r="N13" s="59"/>
    </row>
    <row r="14" spans="2:14" ht="18" customHeight="1">
      <c r="B14" s="60" t="s">
        <v>87</v>
      </c>
      <c r="C14" s="60"/>
      <c r="D14" s="61"/>
      <c r="E14" s="61"/>
      <c r="F14" s="61"/>
      <c r="G14" s="59" t="s">
        <v>88</v>
      </c>
      <c r="H14" s="59"/>
      <c r="I14" s="59"/>
      <c r="J14" s="59"/>
      <c r="K14" s="59"/>
      <c r="L14" s="59"/>
      <c r="M14" s="59"/>
      <c r="N14" s="59"/>
    </row>
    <row r="15" spans="2:14" ht="15" customHeight="1">
      <c r="B15" s="56" t="s">
        <v>89</v>
      </c>
      <c r="C15" s="56"/>
      <c r="D15" s="57" t="str">
        <f>IFERROR(IF(D13&gt;=2,"✓ 適用可（残工期２か月以上）","✗ 適用不可（残工期２か月未満）"),"")</f>
        <v>✗ 適用不可（残工期２か月未満）</v>
      </c>
      <c r="E15" s="57"/>
      <c r="F15" s="57"/>
      <c r="G15" s="57"/>
      <c r="H15" s="57"/>
      <c r="I15" s="57"/>
      <c r="J15" s="57"/>
      <c r="K15" s="57"/>
      <c r="L15" s="57"/>
      <c r="M15" s="57"/>
      <c r="N15" s="57"/>
    </row>
    <row r="16" spans="2:14" ht="16.5" customHeight="1">
      <c r="B16" s="56" t="s">
        <v>90</v>
      </c>
      <c r="C16" s="56"/>
      <c r="D16" s="58">
        <f>IFERROR(D10*0.01,"")</f>
        <v>0</v>
      </c>
      <c r="E16" s="58"/>
      <c r="F16" s="58"/>
      <c r="G16" s="59" t="s">
        <v>156</v>
      </c>
      <c r="H16" s="59"/>
      <c r="I16" s="59"/>
      <c r="J16" s="59"/>
      <c r="K16" s="59"/>
      <c r="L16" s="59"/>
      <c r="M16" s="59"/>
      <c r="N16" s="59"/>
    </row>
    <row r="19" spans="2:14" ht="19.5" customHeight="1">
      <c r="B19" s="52" t="s">
        <v>91</v>
      </c>
      <c r="C19" s="52"/>
      <c r="D19" s="52"/>
      <c r="E19" s="52"/>
      <c r="F19" s="52"/>
      <c r="G19" s="52"/>
      <c r="H19" s="52"/>
      <c r="I19" s="52"/>
      <c r="J19" s="52"/>
      <c r="K19" s="52"/>
      <c r="L19" s="52"/>
      <c r="M19" s="52"/>
      <c r="N19" s="52"/>
    </row>
    <row r="20" spans="2:14" ht="30" customHeight="1">
      <c r="B20" s="26" t="s">
        <v>92</v>
      </c>
      <c r="C20" s="26" t="s">
        <v>93</v>
      </c>
      <c r="D20" s="26" t="s">
        <v>94</v>
      </c>
      <c r="E20" s="26" t="s">
        <v>95</v>
      </c>
      <c r="F20" s="26" t="s">
        <v>96</v>
      </c>
      <c r="G20" s="26" t="s">
        <v>97</v>
      </c>
      <c r="H20" s="26" t="s">
        <v>98</v>
      </c>
      <c r="I20" s="26" t="s">
        <v>99</v>
      </c>
      <c r="J20" s="26" t="s">
        <v>100</v>
      </c>
      <c r="K20" s="26" t="s">
        <v>101</v>
      </c>
      <c r="L20" s="26" t="s">
        <v>102</v>
      </c>
      <c r="M20" s="26" t="s">
        <v>103</v>
      </c>
      <c r="N20" s="26" t="s">
        <v>104</v>
      </c>
    </row>
    <row r="21" spans="2:14" ht="15.75" customHeight="1">
      <c r="B21" s="27">
        <v>1</v>
      </c>
      <c r="C21" s="28"/>
      <c r="D21" s="28"/>
      <c r="E21" s="28"/>
      <c r="F21" s="29"/>
      <c r="G21" s="30"/>
      <c r="H21" s="30"/>
      <c r="I21" s="28"/>
      <c r="J21" s="28"/>
      <c r="K21" s="31" t="str">
        <f t="shared" ref="K21:K28" si="0">IFERROR(IF(AND(G21&lt;&gt;"",H21&lt;&gt;"",F21&lt;&gt;"",G21&lt;&gt;0,H21&lt;&gt;0),ROUND(G21*F21*(1+$D$12),0),""),"")</f>
        <v/>
      </c>
      <c r="L21" s="31" t="str">
        <f t="shared" ref="L21:L28" si="1">IFERROR(IF(AND(G21&lt;&gt;"",H21&lt;&gt;"",F21&lt;&gt;"",G21&lt;&gt;0,H21&lt;&gt;0),ROUND(H21*F21*(1+$D$12),0),""),"")</f>
        <v/>
      </c>
      <c r="M21" s="31">
        <f t="shared" ref="M21:M28" si="2">IFERROR(IF(AND(K21&lt;&gt;"",L21&lt;&gt;""),L21-K21,0),0)</f>
        <v>0</v>
      </c>
      <c r="N21" s="32"/>
    </row>
    <row r="22" spans="2:14" ht="15.75" customHeight="1">
      <c r="B22" s="27">
        <v>2</v>
      </c>
      <c r="C22" s="28"/>
      <c r="D22" s="28"/>
      <c r="E22" s="28"/>
      <c r="F22" s="29"/>
      <c r="G22" s="30"/>
      <c r="H22" s="30"/>
      <c r="I22" s="28"/>
      <c r="J22" s="28"/>
      <c r="K22" s="31" t="str">
        <f t="shared" si="0"/>
        <v/>
      </c>
      <c r="L22" s="31" t="str">
        <f t="shared" si="1"/>
        <v/>
      </c>
      <c r="M22" s="31">
        <f t="shared" si="2"/>
        <v>0</v>
      </c>
      <c r="N22" s="32"/>
    </row>
    <row r="23" spans="2:14" ht="15.75" customHeight="1">
      <c r="B23" s="27">
        <v>3</v>
      </c>
      <c r="C23" s="28"/>
      <c r="D23" s="28"/>
      <c r="E23" s="28"/>
      <c r="F23" s="29"/>
      <c r="G23" s="30"/>
      <c r="H23" s="30"/>
      <c r="I23" s="28"/>
      <c r="J23" s="28"/>
      <c r="K23" s="31" t="str">
        <f t="shared" si="0"/>
        <v/>
      </c>
      <c r="L23" s="31" t="str">
        <f t="shared" si="1"/>
        <v/>
      </c>
      <c r="M23" s="31">
        <f t="shared" si="2"/>
        <v>0</v>
      </c>
      <c r="N23" s="32"/>
    </row>
    <row r="24" spans="2:14" ht="15.75" customHeight="1">
      <c r="B24" s="27">
        <v>4</v>
      </c>
      <c r="C24" s="28"/>
      <c r="D24" s="28"/>
      <c r="E24" s="28"/>
      <c r="F24" s="29"/>
      <c r="G24" s="30"/>
      <c r="H24" s="30"/>
      <c r="I24" s="28"/>
      <c r="J24" s="28"/>
      <c r="K24" s="31" t="str">
        <f t="shared" si="0"/>
        <v/>
      </c>
      <c r="L24" s="31" t="str">
        <f t="shared" si="1"/>
        <v/>
      </c>
      <c r="M24" s="31">
        <f t="shared" si="2"/>
        <v>0</v>
      </c>
      <c r="N24" s="32"/>
    </row>
    <row r="25" spans="2:14" ht="15.75" customHeight="1">
      <c r="B25" s="27">
        <v>5</v>
      </c>
      <c r="C25" s="28"/>
      <c r="D25" s="28"/>
      <c r="E25" s="28"/>
      <c r="F25" s="29"/>
      <c r="G25" s="30"/>
      <c r="H25" s="30"/>
      <c r="I25" s="28"/>
      <c r="J25" s="28"/>
      <c r="K25" s="31" t="str">
        <f t="shared" si="0"/>
        <v/>
      </c>
      <c r="L25" s="31" t="str">
        <f t="shared" si="1"/>
        <v/>
      </c>
      <c r="M25" s="31">
        <f t="shared" si="2"/>
        <v>0</v>
      </c>
      <c r="N25" s="32"/>
    </row>
    <row r="26" spans="2:14" ht="15.75" customHeight="1">
      <c r="B26" s="27">
        <v>6</v>
      </c>
      <c r="C26" s="28"/>
      <c r="D26" s="28"/>
      <c r="E26" s="28"/>
      <c r="F26" s="29"/>
      <c r="G26" s="30"/>
      <c r="H26" s="30"/>
      <c r="I26" s="28"/>
      <c r="J26" s="28"/>
      <c r="K26" s="31" t="str">
        <f t="shared" si="0"/>
        <v/>
      </c>
      <c r="L26" s="31" t="str">
        <f t="shared" si="1"/>
        <v/>
      </c>
      <c r="M26" s="31">
        <f t="shared" si="2"/>
        <v>0</v>
      </c>
      <c r="N26" s="32"/>
    </row>
    <row r="27" spans="2:14" ht="15.75" customHeight="1">
      <c r="B27" s="27">
        <v>7</v>
      </c>
      <c r="C27" s="28"/>
      <c r="D27" s="28"/>
      <c r="E27" s="28"/>
      <c r="F27" s="29"/>
      <c r="G27" s="30"/>
      <c r="H27" s="30"/>
      <c r="I27" s="28"/>
      <c r="J27" s="28"/>
      <c r="K27" s="31" t="str">
        <f t="shared" si="0"/>
        <v/>
      </c>
      <c r="L27" s="31" t="str">
        <f t="shared" si="1"/>
        <v/>
      </c>
      <c r="M27" s="31">
        <f t="shared" si="2"/>
        <v>0</v>
      </c>
      <c r="N27" s="32"/>
    </row>
    <row r="28" spans="2:14" ht="15.75" customHeight="1">
      <c r="B28" s="27">
        <v>8</v>
      </c>
      <c r="C28" s="28"/>
      <c r="D28" s="28"/>
      <c r="E28" s="28"/>
      <c r="F28" s="29"/>
      <c r="G28" s="30"/>
      <c r="H28" s="30"/>
      <c r="I28" s="28"/>
      <c r="J28" s="28"/>
      <c r="K28" s="31" t="str">
        <f t="shared" si="0"/>
        <v/>
      </c>
      <c r="L28" s="31" t="str">
        <f t="shared" si="1"/>
        <v/>
      </c>
      <c r="M28" s="31">
        <f t="shared" si="2"/>
        <v>0</v>
      </c>
      <c r="N28" s="32"/>
    </row>
    <row r="30" spans="2:14" ht="19.5" customHeight="1">
      <c r="B30" s="53" t="s">
        <v>105</v>
      </c>
      <c r="C30" s="53"/>
      <c r="D30" s="53"/>
      <c r="E30" s="53"/>
      <c r="F30" s="53"/>
      <c r="G30" s="53"/>
      <c r="H30" s="53"/>
      <c r="I30" s="53"/>
      <c r="J30" s="53"/>
      <c r="K30" s="53"/>
      <c r="L30" s="53"/>
      <c r="M30" s="53"/>
      <c r="N30" s="53"/>
    </row>
    <row r="31" spans="2:14" ht="30" customHeight="1">
      <c r="B31" s="33" t="s">
        <v>92</v>
      </c>
      <c r="C31" s="33" t="s">
        <v>93</v>
      </c>
      <c r="D31" s="33" t="s">
        <v>94</v>
      </c>
      <c r="E31" s="33" t="s">
        <v>95</v>
      </c>
      <c r="F31" s="33" t="s">
        <v>96</v>
      </c>
      <c r="G31" s="33" t="s">
        <v>97</v>
      </c>
      <c r="H31" s="33" t="s">
        <v>98</v>
      </c>
      <c r="I31" s="33" t="s">
        <v>99</v>
      </c>
      <c r="J31" s="33" t="s">
        <v>100</v>
      </c>
      <c r="K31" s="33" t="s">
        <v>101</v>
      </c>
      <c r="L31" s="33" t="s">
        <v>102</v>
      </c>
      <c r="M31" s="33" t="s">
        <v>103</v>
      </c>
      <c r="N31" s="33" t="s">
        <v>104</v>
      </c>
    </row>
    <row r="32" spans="2:14" ht="15.75" customHeight="1">
      <c r="B32" s="34">
        <v>1</v>
      </c>
      <c r="C32" s="28"/>
      <c r="D32" s="28"/>
      <c r="E32" s="28"/>
      <c r="F32" s="29"/>
      <c r="G32" s="30"/>
      <c r="H32" s="30"/>
      <c r="I32" s="28"/>
      <c r="J32" s="28"/>
      <c r="K32" s="35" t="str">
        <f>IFERROR(IF(AND(G32&lt;&gt;"",H32&lt;&gt;"",F32&lt;&gt;"",G32&lt;&gt;0,H32&lt;&gt;0),ROUND(G32*F32*(1+$D$12),0),""),"")</f>
        <v/>
      </c>
      <c r="L32" s="35" t="str">
        <f>IFERROR(IF(AND(G32&lt;&gt;"",H32&lt;&gt;"",F32&lt;&gt;"",G32&lt;&gt;0,H32&lt;&gt;0),ROUND(H32*F32*(1+$D$12),0),""),"")</f>
        <v/>
      </c>
      <c r="M32" s="35">
        <f>IFERROR(IF(AND(K32&lt;&gt;"",L32&lt;&gt;""),L32-K32,0),0)</f>
        <v>0</v>
      </c>
      <c r="N32" s="32"/>
    </row>
    <row r="33" spans="2:14" ht="15.75" customHeight="1">
      <c r="B33" s="34">
        <v>2</v>
      </c>
      <c r="C33" s="28"/>
      <c r="D33" s="28"/>
      <c r="E33" s="28"/>
      <c r="F33" s="29"/>
      <c r="G33" s="30"/>
      <c r="H33" s="30"/>
      <c r="I33" s="28"/>
      <c r="J33" s="28"/>
      <c r="K33" s="35" t="str">
        <f>IFERROR(IF(AND(G33&lt;&gt;"",H33&lt;&gt;"",F33&lt;&gt;"",G33&lt;&gt;0,H33&lt;&gt;0),ROUND(G33*F33*(1+$D$12),0),""),"")</f>
        <v/>
      </c>
      <c r="L33" s="35" t="str">
        <f>IFERROR(IF(AND(G33&lt;&gt;"",H33&lt;&gt;"",F33&lt;&gt;"",G33&lt;&gt;0,H33&lt;&gt;0),ROUND(H33*F33*(1+$D$12),0),""),"")</f>
        <v/>
      </c>
      <c r="M33" s="35">
        <f>IFERROR(IF(AND(K33&lt;&gt;"",L33&lt;&gt;""),L33-K33,0),0)</f>
        <v>0</v>
      </c>
      <c r="N33" s="32"/>
    </row>
    <row r="34" spans="2:14" ht="15.75" customHeight="1">
      <c r="B34" s="34">
        <v>3</v>
      </c>
      <c r="C34" s="28"/>
      <c r="D34" s="28"/>
      <c r="E34" s="28"/>
      <c r="F34" s="29"/>
      <c r="G34" s="30"/>
      <c r="H34" s="30"/>
      <c r="I34" s="28"/>
      <c r="J34" s="28"/>
      <c r="K34" s="35" t="str">
        <f>IFERROR(IF(AND(G34&lt;&gt;"",H34&lt;&gt;"",F34&lt;&gt;"",G34&lt;&gt;0,H34&lt;&gt;0),ROUND(G34*F34*(1+$D$12),0),""),"")</f>
        <v/>
      </c>
      <c r="L34" s="35" t="str">
        <f>IFERROR(IF(AND(G34&lt;&gt;"",H34&lt;&gt;"",F34&lt;&gt;"",G34&lt;&gt;0,H34&lt;&gt;0),ROUND(H34*F34*(1+$D$12),0),""),"")</f>
        <v/>
      </c>
      <c r="M34" s="35">
        <f>IFERROR(IF(AND(K34&lt;&gt;"",L34&lt;&gt;""),L34-K34,0),0)</f>
        <v>0</v>
      </c>
      <c r="N34" s="32"/>
    </row>
    <row r="35" spans="2:14" ht="15.75" customHeight="1">
      <c r="B35" s="34">
        <v>4</v>
      </c>
      <c r="C35" s="28"/>
      <c r="D35" s="28"/>
      <c r="E35" s="28"/>
      <c r="F35" s="29"/>
      <c r="G35" s="30"/>
      <c r="H35" s="30"/>
      <c r="I35" s="28"/>
      <c r="J35" s="28"/>
      <c r="K35" s="35" t="str">
        <f>IFERROR(IF(AND(G35&lt;&gt;"",H35&lt;&gt;"",F35&lt;&gt;"",G35&lt;&gt;0,H35&lt;&gt;0),ROUND(G35*F35*(1+$D$12),0),""),"")</f>
        <v/>
      </c>
      <c r="L35" s="35" t="str">
        <f>IFERROR(IF(AND(G35&lt;&gt;"",H35&lt;&gt;"",F35&lt;&gt;"",G35&lt;&gt;0,H35&lt;&gt;0),ROUND(H35*F35*(1+$D$12),0),""),"")</f>
        <v/>
      </c>
      <c r="M35" s="35">
        <f>IFERROR(IF(AND(K35&lt;&gt;"",L35&lt;&gt;""),L35-K35,0),0)</f>
        <v>0</v>
      </c>
      <c r="N35" s="32"/>
    </row>
    <row r="36" spans="2:14" ht="15.75" customHeight="1">
      <c r="B36" s="34">
        <v>5</v>
      </c>
      <c r="C36" s="28"/>
      <c r="D36" s="28"/>
      <c r="E36" s="28"/>
      <c r="F36" s="29"/>
      <c r="G36" s="30"/>
      <c r="H36" s="30"/>
      <c r="I36" s="28"/>
      <c r="J36" s="28"/>
      <c r="K36" s="35" t="str">
        <f>IFERROR(IF(AND(G36&lt;&gt;"",H36&lt;&gt;"",F36&lt;&gt;"",G36&lt;&gt;0,H36&lt;&gt;0),ROUND(G36*F36*(1+$D$12),0),""),"")</f>
        <v/>
      </c>
      <c r="L36" s="35" t="str">
        <f>IFERROR(IF(AND(G36&lt;&gt;"",H36&lt;&gt;"",F36&lt;&gt;"",G36&lt;&gt;0,H36&lt;&gt;0),ROUND(H36*F36*(1+$D$12),0),""),"")</f>
        <v/>
      </c>
      <c r="M36" s="35">
        <f>IFERROR(IF(AND(K36&lt;&gt;"",L36&lt;&gt;""),L36-K36,0),0)</f>
        <v>0</v>
      </c>
      <c r="N36" s="32"/>
    </row>
    <row r="38" spans="2:14" ht="19.5" customHeight="1">
      <c r="B38" s="54" t="s">
        <v>106</v>
      </c>
      <c r="C38" s="54"/>
      <c r="D38" s="54"/>
      <c r="E38" s="54"/>
      <c r="F38" s="54"/>
      <c r="G38" s="54"/>
      <c r="H38" s="54"/>
      <c r="I38" s="54"/>
      <c r="J38" s="54"/>
      <c r="K38" s="54"/>
      <c r="L38" s="54"/>
      <c r="M38" s="54"/>
      <c r="N38" s="54"/>
    </row>
    <row r="39" spans="2:14" ht="30" customHeight="1">
      <c r="B39" s="36" t="s">
        <v>92</v>
      </c>
      <c r="C39" s="36" t="s">
        <v>93</v>
      </c>
      <c r="D39" s="36" t="s">
        <v>94</v>
      </c>
      <c r="E39" s="36" t="s">
        <v>95</v>
      </c>
      <c r="F39" s="36" t="s">
        <v>96</v>
      </c>
      <c r="G39" s="36" t="s">
        <v>97</v>
      </c>
      <c r="H39" s="36" t="s">
        <v>98</v>
      </c>
      <c r="I39" s="36" t="s">
        <v>99</v>
      </c>
      <c r="J39" s="36" t="s">
        <v>100</v>
      </c>
      <c r="K39" s="36" t="s">
        <v>101</v>
      </c>
      <c r="L39" s="36" t="s">
        <v>102</v>
      </c>
      <c r="M39" s="36" t="s">
        <v>103</v>
      </c>
      <c r="N39" s="36" t="s">
        <v>104</v>
      </c>
    </row>
    <row r="40" spans="2:14" ht="15.75" customHeight="1">
      <c r="B40" s="37">
        <v>1</v>
      </c>
      <c r="C40" s="28"/>
      <c r="D40" s="28"/>
      <c r="E40" s="28"/>
      <c r="F40" s="29"/>
      <c r="G40" s="30"/>
      <c r="H40" s="30"/>
      <c r="I40" s="28"/>
      <c r="J40" s="28"/>
      <c r="K40" s="38" t="str">
        <f t="shared" ref="K40:K45" si="3">IFERROR(IF(AND(G40&lt;&gt;"",H40&lt;&gt;"",F40&lt;&gt;"",G40&lt;&gt;0,H40&lt;&gt;0),ROUND(G40*F40*(1+$D$12),0),""),"")</f>
        <v/>
      </c>
      <c r="L40" s="38" t="str">
        <f t="shared" ref="L40:L45" si="4">IFERROR(IF(AND(G40&lt;&gt;"",H40&lt;&gt;"",F40&lt;&gt;"",G40&lt;&gt;0,H40&lt;&gt;0),ROUND(H40*F40*(1+$D$12),0),""),"")</f>
        <v/>
      </c>
      <c r="M40" s="38">
        <f t="shared" ref="M40:M45" si="5">IFERROR(IF(AND(K40&lt;&gt;"",L40&lt;&gt;""),L40-K40,0),0)</f>
        <v>0</v>
      </c>
      <c r="N40" s="32"/>
    </row>
    <row r="41" spans="2:14" ht="15.75" customHeight="1">
      <c r="B41" s="37">
        <v>2</v>
      </c>
      <c r="C41" s="28"/>
      <c r="D41" s="28"/>
      <c r="E41" s="28"/>
      <c r="F41" s="29"/>
      <c r="G41" s="30"/>
      <c r="H41" s="30"/>
      <c r="I41" s="28"/>
      <c r="J41" s="28"/>
      <c r="K41" s="38" t="str">
        <f t="shared" si="3"/>
        <v/>
      </c>
      <c r="L41" s="38" t="str">
        <f t="shared" si="4"/>
        <v/>
      </c>
      <c r="M41" s="38">
        <f t="shared" si="5"/>
        <v>0</v>
      </c>
      <c r="N41" s="32"/>
    </row>
    <row r="42" spans="2:14" ht="15.75" customHeight="1">
      <c r="B42" s="37">
        <v>3</v>
      </c>
      <c r="C42" s="28"/>
      <c r="D42" s="28"/>
      <c r="E42" s="28"/>
      <c r="F42" s="29"/>
      <c r="G42" s="30"/>
      <c r="H42" s="30"/>
      <c r="I42" s="28"/>
      <c r="J42" s="28"/>
      <c r="K42" s="38" t="str">
        <f t="shared" si="3"/>
        <v/>
      </c>
      <c r="L42" s="38" t="str">
        <f t="shared" si="4"/>
        <v/>
      </c>
      <c r="M42" s="38">
        <f t="shared" si="5"/>
        <v>0</v>
      </c>
      <c r="N42" s="32"/>
    </row>
    <row r="43" spans="2:14" ht="15.75" customHeight="1">
      <c r="B43" s="37">
        <v>4</v>
      </c>
      <c r="C43" s="28"/>
      <c r="D43" s="28"/>
      <c r="E43" s="28"/>
      <c r="F43" s="29"/>
      <c r="G43" s="30"/>
      <c r="H43" s="30"/>
      <c r="I43" s="28"/>
      <c r="J43" s="28"/>
      <c r="K43" s="38" t="str">
        <f t="shared" si="3"/>
        <v/>
      </c>
      <c r="L43" s="38" t="str">
        <f t="shared" si="4"/>
        <v/>
      </c>
      <c r="M43" s="38">
        <f t="shared" si="5"/>
        <v>0</v>
      </c>
      <c r="N43" s="32"/>
    </row>
    <row r="44" spans="2:14" ht="15.75" customHeight="1">
      <c r="B44" s="37">
        <v>5</v>
      </c>
      <c r="C44" s="28"/>
      <c r="D44" s="28"/>
      <c r="E44" s="28"/>
      <c r="F44" s="29"/>
      <c r="G44" s="30"/>
      <c r="H44" s="30"/>
      <c r="I44" s="28"/>
      <c r="J44" s="28"/>
      <c r="K44" s="38" t="str">
        <f t="shared" si="3"/>
        <v/>
      </c>
      <c r="L44" s="38" t="str">
        <f t="shared" si="4"/>
        <v/>
      </c>
      <c r="M44" s="38">
        <f t="shared" si="5"/>
        <v>0</v>
      </c>
      <c r="N44" s="32"/>
    </row>
    <row r="45" spans="2:14" ht="15.75" customHeight="1">
      <c r="B45" s="37">
        <v>6</v>
      </c>
      <c r="C45" s="28"/>
      <c r="D45" s="28"/>
      <c r="E45" s="28"/>
      <c r="F45" s="29"/>
      <c r="G45" s="30"/>
      <c r="H45" s="30"/>
      <c r="I45" s="28"/>
      <c r="J45" s="28"/>
      <c r="K45" s="38" t="str">
        <f t="shared" si="3"/>
        <v/>
      </c>
      <c r="L45" s="38" t="str">
        <f t="shared" si="4"/>
        <v/>
      </c>
      <c r="M45" s="38">
        <f t="shared" si="5"/>
        <v>0</v>
      </c>
      <c r="N45" s="32"/>
    </row>
    <row r="47" spans="2:14" ht="19.5" customHeight="1">
      <c r="B47" s="51" t="s">
        <v>107</v>
      </c>
      <c r="C47" s="51"/>
      <c r="D47" s="51"/>
      <c r="E47" s="51"/>
      <c r="F47" s="51"/>
      <c r="G47" s="51"/>
      <c r="H47" s="51"/>
      <c r="I47" s="51"/>
      <c r="J47" s="51"/>
      <c r="K47" s="51"/>
      <c r="L47" s="51"/>
      <c r="M47" s="51"/>
      <c r="N47" s="51"/>
    </row>
    <row r="48" spans="2:14" ht="15" customHeight="1">
      <c r="B48" s="55" t="s">
        <v>108</v>
      </c>
      <c r="C48" s="55"/>
      <c r="D48" s="55"/>
      <c r="E48" s="55" t="s">
        <v>109</v>
      </c>
      <c r="F48" s="55"/>
      <c r="G48" s="55"/>
      <c r="H48" s="55" t="s">
        <v>157</v>
      </c>
      <c r="I48" s="55"/>
      <c r="J48" s="55" t="s">
        <v>110</v>
      </c>
      <c r="K48" s="55"/>
      <c r="L48" s="55"/>
      <c r="M48" s="55"/>
      <c r="N48" s="55"/>
    </row>
    <row r="49" spans="2:14" ht="15" customHeight="1">
      <c r="B49" s="48" t="s">
        <v>111</v>
      </c>
      <c r="C49" s="48"/>
      <c r="D49" s="48"/>
      <c r="E49" s="49">
        <f>IFERROR(SUM(M21:M28),0)</f>
        <v>0</v>
      </c>
      <c r="F49" s="49"/>
      <c r="G49" s="49"/>
      <c r="H49" s="49">
        <f>$D$16</f>
        <v>0</v>
      </c>
      <c r="I49" s="49"/>
      <c r="J49" s="50" t="str">
        <f>IFERROR(IF(E49&gt;$D$16,"◎対象","―対象外"),"")</f>
        <v>―対象外</v>
      </c>
      <c r="K49" s="50"/>
      <c r="L49" s="50"/>
      <c r="M49" s="50"/>
      <c r="N49" s="50"/>
    </row>
    <row r="50" spans="2:14" ht="15" customHeight="1">
      <c r="B50" s="48" t="s">
        <v>112</v>
      </c>
      <c r="C50" s="48"/>
      <c r="D50" s="48"/>
      <c r="E50" s="49">
        <f>IFERROR(SUM(M32:M36),0)</f>
        <v>0</v>
      </c>
      <c r="F50" s="49"/>
      <c r="G50" s="49"/>
      <c r="H50" s="49">
        <f>$D$16</f>
        <v>0</v>
      </c>
      <c r="I50" s="49"/>
      <c r="J50" s="50" t="str">
        <f>IFERROR(IF(E50&gt;$D$16,"◎対象","―対象外"),"")</f>
        <v>―対象外</v>
      </c>
      <c r="K50" s="50"/>
      <c r="L50" s="50"/>
      <c r="M50" s="50"/>
      <c r="N50" s="50"/>
    </row>
    <row r="51" spans="2:14" ht="15" customHeight="1">
      <c r="B51" s="48" t="s">
        <v>113</v>
      </c>
      <c r="C51" s="48"/>
      <c r="D51" s="48"/>
      <c r="E51" s="49">
        <f>IFERROR(SUM(M40:M45),0)</f>
        <v>0</v>
      </c>
      <c r="F51" s="49"/>
      <c r="G51" s="49"/>
      <c r="H51" s="49">
        <f>$D$16</f>
        <v>0</v>
      </c>
      <c r="I51" s="49"/>
      <c r="J51" s="50" t="str">
        <f>IFERROR(IF(E51&gt;$D$16,"◎対象","―対象外"),"")</f>
        <v>―対象外</v>
      </c>
      <c r="K51" s="50"/>
      <c r="L51" s="50"/>
      <c r="M51" s="50"/>
      <c r="N51" s="50"/>
    </row>
    <row r="53" spans="2:14" ht="19.5" customHeight="1">
      <c r="B53" s="51" t="s">
        <v>114</v>
      </c>
      <c r="C53" s="51"/>
      <c r="D53" s="51"/>
      <c r="E53" s="51"/>
      <c r="F53" s="51"/>
      <c r="G53" s="51"/>
      <c r="H53" s="51"/>
      <c r="I53" s="51"/>
      <c r="J53" s="51"/>
      <c r="K53" s="51"/>
      <c r="L53" s="51"/>
      <c r="M53" s="51"/>
      <c r="N53" s="51"/>
    </row>
    <row r="54" spans="2:14" ht="18" customHeight="1">
      <c r="B54" s="48" t="s">
        <v>115</v>
      </c>
      <c r="C54" s="48"/>
      <c r="D54" s="48"/>
      <c r="E54" s="49">
        <f>IFERROR((IF(J49="◎対象",E49,0))+(IF(J50="◎対象",E50,0))+(IF(J51="◎対象",E51,0)),0)</f>
        <v>0</v>
      </c>
      <c r="F54" s="49"/>
      <c r="G54" s="49"/>
    </row>
    <row r="55" spans="2:14" ht="18" customHeight="1">
      <c r="B55" s="48" t="s">
        <v>116</v>
      </c>
      <c r="C55" s="48"/>
      <c r="D55" s="48"/>
      <c r="E55" s="49">
        <f>IFERROR($D$16,0)</f>
        <v>0</v>
      </c>
      <c r="F55" s="49"/>
      <c r="G55" s="49"/>
    </row>
    <row r="56" spans="2:14" ht="18" customHeight="1">
      <c r="B56" s="48" t="s">
        <v>117</v>
      </c>
      <c r="C56" s="48"/>
      <c r="D56" s="48"/>
      <c r="E56" s="49">
        <f>IFERROR(IF(E54&lt;=0,0,E54-E55),0)</f>
        <v>0</v>
      </c>
      <c r="F56" s="49"/>
      <c r="G56" s="49"/>
    </row>
    <row r="57" spans="2:14" ht="18" customHeight="1">
      <c r="B57" s="48" t="s">
        <v>118</v>
      </c>
      <c r="C57" s="48"/>
      <c r="D57" s="48"/>
      <c r="E57" s="49">
        <f>IFERROR(IF(E56&lt;=0,0,E56/(1+$D$12)),0)</f>
        <v>0</v>
      </c>
      <c r="F57" s="49"/>
      <c r="G57" s="49"/>
    </row>
    <row r="58" spans="2:14" ht="18" customHeight="1">
      <c r="B58" s="48" t="s">
        <v>119</v>
      </c>
      <c r="C58" s="48"/>
      <c r="D58" s="48"/>
      <c r="E58" s="49">
        <f>IFERROR(IF(E57&lt;=0,0,FLOOR(E57,10000)),0)</f>
        <v>0</v>
      </c>
      <c r="F58" s="49"/>
      <c r="G58" s="49"/>
    </row>
    <row r="59" spans="2:14" ht="18" customHeight="1">
      <c r="B59" s="48" t="s">
        <v>120</v>
      </c>
      <c r="C59" s="48"/>
      <c r="D59" s="48"/>
      <c r="E59" s="49">
        <f>IFERROR(E58*$D$12,0)</f>
        <v>0</v>
      </c>
      <c r="F59" s="49"/>
      <c r="G59" s="49"/>
    </row>
    <row r="60" spans="2:14" ht="18" customHeight="1">
      <c r="B60" s="44" t="s">
        <v>121</v>
      </c>
      <c r="C60" s="44"/>
      <c r="D60" s="44"/>
      <c r="E60" s="45">
        <f>IFERROR(E58+E59,0)</f>
        <v>0</v>
      </c>
      <c r="F60" s="45"/>
      <c r="G60" s="45"/>
    </row>
    <row r="61" spans="2:14" ht="18" customHeight="1">
      <c r="B61" s="46" t="s">
        <v>122</v>
      </c>
      <c r="C61" s="46"/>
      <c r="D61" s="46"/>
      <c r="E61" s="47" t="str">
        <f>IFERROR(IF(AND(D13&gt;=2,E60&gt;0),"▶ 適用あり（残工期 "&amp;D13&amp;"ヶ月・スライド請求額 "&amp;TEXT(E60,"#,##0")&amp;" 円）",IF(D13&lt;2,"✗ 残工期が２か月未満のため適用不可","✗ 対象品目なし（各品目の変動額がP×1%以下）")),"入力してください")</f>
        <v>✗ 残工期が２か月未満のため適用不可</v>
      </c>
      <c r="F61" s="47"/>
      <c r="G61" s="47"/>
    </row>
    <row r="63" spans="2:14" ht="15" customHeight="1">
      <c r="B63" s="43" t="s">
        <v>123</v>
      </c>
      <c r="C63" s="43"/>
      <c r="D63" s="43"/>
      <c r="E63" s="43"/>
      <c r="F63" s="43"/>
      <c r="G63" s="43"/>
      <c r="H63" s="43"/>
      <c r="I63" s="43"/>
      <c r="J63" s="43"/>
      <c r="K63" s="43"/>
      <c r="L63" s="43"/>
      <c r="M63" s="43"/>
      <c r="N63" s="43"/>
    </row>
    <row r="64" spans="2:14" ht="15" customHeight="1">
      <c r="B64" s="43" t="s">
        <v>124</v>
      </c>
      <c r="C64" s="43"/>
      <c r="D64" s="43"/>
      <c r="E64" s="43"/>
      <c r="F64" s="43"/>
      <c r="G64" s="43"/>
      <c r="H64" s="43"/>
      <c r="I64" s="43"/>
      <c r="J64" s="43"/>
      <c r="K64" s="43"/>
      <c r="L64" s="43"/>
      <c r="M64" s="43"/>
      <c r="N64" s="43"/>
    </row>
  </sheetData>
  <mergeCells count="74">
    <mergeCell ref="B2:N2"/>
    <mergeCell ref="B3:N3"/>
    <mergeCell ref="B5:N5"/>
    <mergeCell ref="B6:C6"/>
    <mergeCell ref="D6:F6"/>
    <mergeCell ref="G6:N6"/>
    <mergeCell ref="B7:C7"/>
    <mergeCell ref="D7:F7"/>
    <mergeCell ref="G7:N7"/>
    <mergeCell ref="B8:C8"/>
    <mergeCell ref="D8:F8"/>
    <mergeCell ref="G8:N8"/>
    <mergeCell ref="B9:C9"/>
    <mergeCell ref="D9:F9"/>
    <mergeCell ref="G9:N9"/>
    <mergeCell ref="B10:C10"/>
    <mergeCell ref="D10:F10"/>
    <mergeCell ref="G10:N10"/>
    <mergeCell ref="B11:C11"/>
    <mergeCell ref="D11:F11"/>
    <mergeCell ref="G11:N11"/>
    <mergeCell ref="B12:C12"/>
    <mergeCell ref="D12:F12"/>
    <mergeCell ref="G12:N12"/>
    <mergeCell ref="B13:C13"/>
    <mergeCell ref="D13:F13"/>
    <mergeCell ref="G13:N13"/>
    <mergeCell ref="B14:C14"/>
    <mergeCell ref="D14:F14"/>
    <mergeCell ref="G14:N14"/>
    <mergeCell ref="B15:C15"/>
    <mergeCell ref="D15:N15"/>
    <mergeCell ref="B16:C16"/>
    <mergeCell ref="D16:F16"/>
    <mergeCell ref="G16:N16"/>
    <mergeCell ref="B19:N19"/>
    <mergeCell ref="B30:N30"/>
    <mergeCell ref="B38:N38"/>
    <mergeCell ref="B47:N47"/>
    <mergeCell ref="B48:D48"/>
    <mergeCell ref="E48:G48"/>
    <mergeCell ref="H48:I48"/>
    <mergeCell ref="J48:N48"/>
    <mergeCell ref="B49:D49"/>
    <mergeCell ref="E49:G49"/>
    <mergeCell ref="H49:I49"/>
    <mergeCell ref="J49:N49"/>
    <mergeCell ref="B50:D50"/>
    <mergeCell ref="E50:G50"/>
    <mergeCell ref="H50:I50"/>
    <mergeCell ref="J50:N50"/>
    <mergeCell ref="B51:D51"/>
    <mergeCell ref="E51:G51"/>
    <mergeCell ref="H51:I51"/>
    <mergeCell ref="J51:N51"/>
    <mergeCell ref="B53:N53"/>
    <mergeCell ref="B54:D54"/>
    <mergeCell ref="E54:G54"/>
    <mergeCell ref="B55:D55"/>
    <mergeCell ref="E55:G55"/>
    <mergeCell ref="B56:D56"/>
    <mergeCell ref="E56:G56"/>
    <mergeCell ref="B57:D57"/>
    <mergeCell ref="E57:G57"/>
    <mergeCell ref="B58:D58"/>
    <mergeCell ref="E58:G58"/>
    <mergeCell ref="B59:D59"/>
    <mergeCell ref="E59:G59"/>
    <mergeCell ref="B64:N64"/>
    <mergeCell ref="B60:D60"/>
    <mergeCell ref="E60:G60"/>
    <mergeCell ref="B61:D61"/>
    <mergeCell ref="E61:G61"/>
    <mergeCell ref="B63:N63"/>
  </mergeCells>
  <phoneticPr fontId="42"/>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47"/>
  <sheetViews>
    <sheetView showGridLines="0" zoomScaleNormal="100" workbookViewId="0">
      <selection activeCell="C12" sqref="C12:L12"/>
    </sheetView>
  </sheetViews>
  <sheetFormatPr defaultColWidth="8.7109375" defaultRowHeight="15"/>
  <cols>
    <col min="1" max="1" width="2" style="1" customWidth="1"/>
    <col min="2" max="2" width="14" style="1" customWidth="1"/>
    <col min="3" max="3" width="12" style="1" customWidth="1"/>
    <col min="4" max="4" width="6" style="1" customWidth="1"/>
    <col min="5" max="5" width="9" style="1" customWidth="1"/>
    <col min="6" max="6" width="11" style="1" customWidth="1"/>
    <col min="7" max="7" width="14" style="1" customWidth="1"/>
    <col min="8" max="8" width="11" style="1" customWidth="1"/>
    <col min="9" max="9" width="14" style="1" customWidth="1"/>
    <col min="10" max="10" width="10" style="1" customWidth="1"/>
    <col min="11" max="11" width="13" style="1" customWidth="1"/>
    <col min="12" max="12" width="9" style="1" customWidth="1"/>
  </cols>
  <sheetData>
    <row r="2" spans="2:12" ht="15" customHeight="1">
      <c r="K2" s="76" t="s">
        <v>60</v>
      </c>
      <c r="L2" s="76"/>
    </row>
    <row r="3" spans="2:12" ht="15" customHeight="1">
      <c r="J3" s="76" t="str">
        <f>IF(②単品スライド計算!D14="","○○年○月○○日",TEXT(②単品スライド計算!D14,"ggge年m月d日"))</f>
        <v>○○年○月○○日</v>
      </c>
      <c r="K3" s="76"/>
      <c r="L3" s="76"/>
    </row>
    <row r="4" spans="2:12" ht="25.5" customHeight="1">
      <c r="B4" s="77" t="s">
        <v>125</v>
      </c>
      <c r="C4" s="77"/>
      <c r="D4" s="77"/>
      <c r="E4" s="77"/>
      <c r="F4" s="77"/>
      <c r="G4" s="77"/>
      <c r="H4" s="77"/>
      <c r="I4" s="77"/>
      <c r="J4" s="77"/>
      <c r="K4" s="77"/>
      <c r="L4" s="77"/>
    </row>
    <row r="6" spans="2:12" ht="15" customHeight="1">
      <c r="B6" s="17" t="s">
        <v>126</v>
      </c>
      <c r="C6" s="17" t="s">
        <v>127</v>
      </c>
    </row>
    <row r="7" spans="2:12" ht="15" customHeight="1">
      <c r="H7" s="73" t="s">
        <v>128</v>
      </c>
      <c r="I7" s="73"/>
      <c r="J7" s="73"/>
      <c r="K7" s="73"/>
      <c r="L7" s="73"/>
    </row>
    <row r="8" spans="2:12" ht="15" customHeight="1">
      <c r="H8" s="73" t="s">
        <v>129</v>
      </c>
      <c r="I8" s="73"/>
      <c r="J8" s="73"/>
      <c r="K8" s="73"/>
      <c r="L8" s="73"/>
    </row>
    <row r="9" spans="2:12" ht="15" customHeight="1">
      <c r="H9" s="73" t="s">
        <v>130</v>
      </c>
      <c r="I9" s="73"/>
      <c r="J9" s="73"/>
      <c r="K9" s="73"/>
      <c r="L9" s="73"/>
    </row>
    <row r="11" spans="2:12" ht="15" customHeight="1">
      <c r="B11" s="73" t="s">
        <v>131</v>
      </c>
      <c r="C11" s="73"/>
      <c r="D11" s="73"/>
      <c r="E11" s="73"/>
      <c r="F11" s="73"/>
      <c r="G11" s="73"/>
      <c r="H11" s="73"/>
      <c r="I11" s="73"/>
      <c r="J11" s="73"/>
      <c r="K11" s="73"/>
      <c r="L11" s="73"/>
    </row>
    <row r="12" spans="2:12" ht="15" customHeight="1">
      <c r="B12" s="17" t="s">
        <v>132</v>
      </c>
      <c r="C12" s="74">
        <f>②単品スライド計算!D6</f>
        <v>0</v>
      </c>
      <c r="D12" s="74"/>
      <c r="E12" s="74"/>
      <c r="F12" s="74"/>
      <c r="G12" s="74"/>
      <c r="H12" s="74"/>
      <c r="I12" s="74"/>
      <c r="J12" s="74"/>
      <c r="K12" s="74"/>
      <c r="L12" s="74"/>
    </row>
    <row r="13" spans="2:12" ht="15" customHeight="1">
      <c r="B13" s="75" t="s">
        <v>133</v>
      </c>
      <c r="C13" s="75"/>
      <c r="D13" s="75"/>
      <c r="E13" s="75"/>
      <c r="F13" s="75"/>
      <c r="G13" s="75"/>
      <c r="H13" s="75"/>
      <c r="I13" s="75"/>
      <c r="J13" s="75"/>
      <c r="K13" s="75"/>
      <c r="L13" s="75"/>
    </row>
    <row r="14" spans="2:12" ht="27.75" customHeight="1">
      <c r="B14" s="18" t="s">
        <v>134</v>
      </c>
      <c r="C14" s="18" t="s">
        <v>94</v>
      </c>
      <c r="D14" s="18" t="s">
        <v>95</v>
      </c>
      <c r="E14" s="18" t="s">
        <v>135</v>
      </c>
      <c r="F14" s="18" t="s">
        <v>136</v>
      </c>
      <c r="G14" s="18" t="s">
        <v>137</v>
      </c>
      <c r="H14" s="18" t="s">
        <v>138</v>
      </c>
      <c r="I14" s="18" t="s">
        <v>139</v>
      </c>
      <c r="J14" s="18" t="s">
        <v>100</v>
      </c>
      <c r="K14" s="18" t="s">
        <v>140</v>
      </c>
      <c r="L14" s="18" t="s">
        <v>104</v>
      </c>
    </row>
    <row r="15" spans="2:12" ht="15" customHeight="1">
      <c r="B15" s="19" t="str">
        <f>IF(②単品スライド計算!C21="","",②単品スライド計算!C21)</f>
        <v/>
      </c>
      <c r="C15" s="19" t="str">
        <f>IF(②単品スライド計算!D21="","",②単品スライド計算!D21)</f>
        <v/>
      </c>
      <c r="D15" s="19" t="str">
        <f>IF(②単品スライド計算!E21="","",②単品スライド計算!E21)</f>
        <v/>
      </c>
      <c r="E15" s="19" t="str">
        <f>IF(②単品スライド計算!F21="","",②単品スライド計算!F21)</f>
        <v/>
      </c>
      <c r="F15" s="20" t="str">
        <f>IF(②単品スライド計算!G21="","",②単品スライド計算!G21)</f>
        <v/>
      </c>
      <c r="G15" s="20" t="str">
        <f>IF(②単品スライド計算!K21="","",②単品スライド計算!K21)</f>
        <v/>
      </c>
      <c r="H15" s="20" t="str">
        <f>IF(②単品スライド計算!H21="","",②単品スライド計算!H21)</f>
        <v/>
      </c>
      <c r="I15" s="20" t="str">
        <f>IF(②単品スライド計算!L21="","",②単品スライド計算!L21)</f>
        <v/>
      </c>
      <c r="J15" s="19" t="str">
        <f>IF(②単品スライド計算!J21="","",②単品スライド計算!J21)</f>
        <v/>
      </c>
      <c r="K15" s="20">
        <f>IF(②単品スライド計算!M21="","",②単品スライド計算!M21)</f>
        <v>0</v>
      </c>
      <c r="L15" s="19"/>
    </row>
    <row r="16" spans="2:12" ht="15" customHeight="1">
      <c r="B16" s="19" t="str">
        <f>IF(②単品スライド計算!C22="","",②単品スライド計算!C22)</f>
        <v/>
      </c>
      <c r="C16" s="19" t="str">
        <f>IF(②単品スライド計算!D22="","",②単品スライド計算!D22)</f>
        <v/>
      </c>
      <c r="D16" s="19" t="str">
        <f>IF(②単品スライド計算!E22="","",②単品スライド計算!E22)</f>
        <v/>
      </c>
      <c r="E16" s="19" t="str">
        <f>IF(②単品スライド計算!F22="","",②単品スライド計算!F22)</f>
        <v/>
      </c>
      <c r="F16" s="20" t="str">
        <f>IF(②単品スライド計算!G22="","",②単品スライド計算!G22)</f>
        <v/>
      </c>
      <c r="G16" s="20" t="str">
        <f>IF(②単品スライド計算!K22="","",②単品スライド計算!K22)</f>
        <v/>
      </c>
      <c r="H16" s="20" t="str">
        <f>IF(②単品スライド計算!H22="","",②単品スライド計算!H22)</f>
        <v/>
      </c>
      <c r="I16" s="20" t="str">
        <f>IF(②単品スライド計算!L22="","",②単品スライド計算!L22)</f>
        <v/>
      </c>
      <c r="J16" s="19" t="str">
        <f>IF(②単品スライド計算!J22="","",②単品スライド計算!J22)</f>
        <v/>
      </c>
      <c r="K16" s="20">
        <f>IF(②単品スライド計算!M22="","",②単品スライド計算!M22)</f>
        <v>0</v>
      </c>
      <c r="L16" s="19"/>
    </row>
    <row r="17" spans="2:12" ht="15" customHeight="1">
      <c r="B17" s="19" t="str">
        <f>IF(②単品スライド計算!C23="","",②単品スライド計算!C23)</f>
        <v/>
      </c>
      <c r="C17" s="19" t="str">
        <f>IF(②単品スライド計算!D23="","",②単品スライド計算!D23)</f>
        <v/>
      </c>
      <c r="D17" s="19" t="str">
        <f>IF(②単品スライド計算!E23="","",②単品スライド計算!E23)</f>
        <v/>
      </c>
      <c r="E17" s="19" t="str">
        <f>IF(②単品スライド計算!F23="","",②単品スライド計算!F23)</f>
        <v/>
      </c>
      <c r="F17" s="20" t="str">
        <f>IF(②単品スライド計算!G23="","",②単品スライド計算!G23)</f>
        <v/>
      </c>
      <c r="G17" s="20" t="str">
        <f>IF(②単品スライド計算!K23="","",②単品スライド計算!K23)</f>
        <v/>
      </c>
      <c r="H17" s="20" t="str">
        <f>IF(②単品スライド計算!H23="","",②単品スライド計算!H23)</f>
        <v/>
      </c>
      <c r="I17" s="20" t="str">
        <f>IF(②単品スライド計算!L23="","",②単品スライド計算!L23)</f>
        <v/>
      </c>
      <c r="J17" s="19" t="str">
        <f>IF(②単品スライド計算!J23="","",②単品スライド計算!J23)</f>
        <v/>
      </c>
      <c r="K17" s="20">
        <f>IF(②単品スライド計算!M23="","",②単品スライド計算!M23)</f>
        <v>0</v>
      </c>
      <c r="L17" s="19"/>
    </row>
    <row r="18" spans="2:12" ht="15" customHeight="1">
      <c r="B18" s="19" t="str">
        <f>IF(②単品スライド計算!C24="","",②単品スライド計算!C24)</f>
        <v/>
      </c>
      <c r="C18" s="19" t="str">
        <f>IF(②単品スライド計算!D24="","",②単品スライド計算!D24)</f>
        <v/>
      </c>
      <c r="D18" s="19" t="str">
        <f>IF(②単品スライド計算!E24="","",②単品スライド計算!E24)</f>
        <v/>
      </c>
      <c r="E18" s="19" t="str">
        <f>IF(②単品スライド計算!F24="","",②単品スライド計算!F24)</f>
        <v/>
      </c>
      <c r="F18" s="20" t="str">
        <f>IF(②単品スライド計算!G24="","",②単品スライド計算!G24)</f>
        <v/>
      </c>
      <c r="G18" s="20" t="str">
        <f>IF(②単品スライド計算!K24="","",②単品スライド計算!K24)</f>
        <v/>
      </c>
      <c r="H18" s="20" t="str">
        <f>IF(②単品スライド計算!H24="","",②単品スライド計算!H24)</f>
        <v/>
      </c>
      <c r="I18" s="20" t="str">
        <f>IF(②単品スライド計算!L24="","",②単品スライド計算!L24)</f>
        <v/>
      </c>
      <c r="J18" s="19" t="str">
        <f>IF(②単品スライド計算!J24="","",②単品スライド計算!J24)</f>
        <v/>
      </c>
      <c r="K18" s="20">
        <f>IF(②単品スライド計算!M24="","",②単品スライド計算!M24)</f>
        <v>0</v>
      </c>
      <c r="L18" s="19"/>
    </row>
    <row r="19" spans="2:12" ht="15" customHeight="1">
      <c r="B19" s="19" t="str">
        <f>IF(②単品スライド計算!C25="","",②単品スライド計算!C25)</f>
        <v/>
      </c>
      <c r="C19" s="19" t="str">
        <f>IF(②単品スライド計算!D25="","",②単品スライド計算!D25)</f>
        <v/>
      </c>
      <c r="D19" s="19" t="str">
        <f>IF(②単品スライド計算!E25="","",②単品スライド計算!E25)</f>
        <v/>
      </c>
      <c r="E19" s="19" t="str">
        <f>IF(②単品スライド計算!F25="","",②単品スライド計算!F25)</f>
        <v/>
      </c>
      <c r="F19" s="20" t="str">
        <f>IF(②単品スライド計算!G25="","",②単品スライド計算!G25)</f>
        <v/>
      </c>
      <c r="G19" s="20" t="str">
        <f>IF(②単品スライド計算!K25="","",②単品スライド計算!K25)</f>
        <v/>
      </c>
      <c r="H19" s="20" t="str">
        <f>IF(②単品スライド計算!H25="","",②単品スライド計算!H25)</f>
        <v/>
      </c>
      <c r="I19" s="20" t="str">
        <f>IF(②単品スライド計算!L25="","",②単品スライド計算!L25)</f>
        <v/>
      </c>
      <c r="J19" s="19" t="str">
        <f>IF(②単品スライド計算!J25="","",②単品スライド計算!J25)</f>
        <v/>
      </c>
      <c r="K19" s="20">
        <f>IF(②単品スライド計算!M25="","",②単品スライド計算!M25)</f>
        <v>0</v>
      </c>
      <c r="L19" s="19"/>
    </row>
    <row r="20" spans="2:12" ht="15" customHeight="1">
      <c r="B20" s="19" t="str">
        <f>IF(②単品スライド計算!C26="","",②単品スライド計算!C26)</f>
        <v/>
      </c>
      <c r="C20" s="19" t="str">
        <f>IF(②単品スライド計算!D26="","",②単品スライド計算!D26)</f>
        <v/>
      </c>
      <c r="D20" s="19" t="str">
        <f>IF(②単品スライド計算!E26="","",②単品スライド計算!E26)</f>
        <v/>
      </c>
      <c r="E20" s="19" t="str">
        <f>IF(②単品スライド計算!F26="","",②単品スライド計算!F26)</f>
        <v/>
      </c>
      <c r="F20" s="20" t="str">
        <f>IF(②単品スライド計算!G26="","",②単品スライド計算!G26)</f>
        <v/>
      </c>
      <c r="G20" s="20" t="str">
        <f>IF(②単品スライド計算!K26="","",②単品スライド計算!K26)</f>
        <v/>
      </c>
      <c r="H20" s="20" t="str">
        <f>IF(②単品スライド計算!H26="","",②単品スライド計算!H26)</f>
        <v/>
      </c>
      <c r="I20" s="20" t="str">
        <f>IF(②単品スライド計算!L26="","",②単品スライド計算!L26)</f>
        <v/>
      </c>
      <c r="J20" s="19" t="str">
        <f>IF(②単品スライド計算!J26="","",②単品スライド計算!J26)</f>
        <v/>
      </c>
      <c r="K20" s="20">
        <f>IF(②単品スライド計算!M26="","",②単品スライド計算!M26)</f>
        <v>0</v>
      </c>
      <c r="L20" s="19"/>
    </row>
    <row r="21" spans="2:12" ht="15" customHeight="1">
      <c r="B21" s="19" t="str">
        <f>IF(②単品スライド計算!C27="","",②単品スライド計算!C27)</f>
        <v/>
      </c>
      <c r="C21" s="19" t="str">
        <f>IF(②単品スライド計算!D27="","",②単品スライド計算!D27)</f>
        <v/>
      </c>
      <c r="D21" s="19" t="str">
        <f>IF(②単品スライド計算!E27="","",②単品スライド計算!E27)</f>
        <v/>
      </c>
      <c r="E21" s="19" t="str">
        <f>IF(②単品スライド計算!F27="","",②単品スライド計算!F27)</f>
        <v/>
      </c>
      <c r="F21" s="20" t="str">
        <f>IF(②単品スライド計算!G27="","",②単品スライド計算!G27)</f>
        <v/>
      </c>
      <c r="G21" s="20" t="str">
        <f>IF(②単品スライド計算!K27="","",②単品スライド計算!K27)</f>
        <v/>
      </c>
      <c r="H21" s="20" t="str">
        <f>IF(②単品スライド計算!H27="","",②単品スライド計算!H27)</f>
        <v/>
      </c>
      <c r="I21" s="20" t="str">
        <f>IF(②単品スライド計算!L27="","",②単品スライド計算!L27)</f>
        <v/>
      </c>
      <c r="J21" s="19" t="str">
        <f>IF(②単品スライド計算!J27="","",②単品スライド計算!J27)</f>
        <v/>
      </c>
      <c r="K21" s="20">
        <f>IF(②単品スライド計算!M27="","",②単品スライド計算!M27)</f>
        <v>0</v>
      </c>
      <c r="L21" s="19"/>
    </row>
    <row r="22" spans="2:12" ht="15" customHeight="1">
      <c r="B22" s="19" t="str">
        <f>IF(②単品スライド計算!C28="","",②単品スライド計算!C28)</f>
        <v/>
      </c>
      <c r="C22" s="19" t="str">
        <f>IF(②単品スライド計算!D28="","",②単品スライド計算!D28)</f>
        <v/>
      </c>
      <c r="D22" s="19" t="str">
        <f>IF(②単品スライド計算!E28="","",②単品スライド計算!E28)</f>
        <v/>
      </c>
      <c r="E22" s="19" t="str">
        <f>IF(②単品スライド計算!F28="","",②単品スライド計算!F28)</f>
        <v/>
      </c>
      <c r="F22" s="20" t="str">
        <f>IF(②単品スライド計算!G28="","",②単品スライド計算!G28)</f>
        <v/>
      </c>
      <c r="G22" s="20" t="str">
        <f>IF(②単品スライド計算!K28="","",②単品スライド計算!K28)</f>
        <v/>
      </c>
      <c r="H22" s="20" t="str">
        <f>IF(②単品スライド計算!H28="","",②単品スライド計算!H28)</f>
        <v/>
      </c>
      <c r="I22" s="20" t="str">
        <f>IF(②単品スライド計算!L28="","",②単品スライド計算!L28)</f>
        <v/>
      </c>
      <c r="J22" s="19" t="str">
        <f>IF(②単品スライド計算!J28="","",②単品スライド計算!J28)</f>
        <v/>
      </c>
      <c r="K22" s="20">
        <f>IF(②単品スライド計算!M28="","",②単品スライド計算!M28)</f>
        <v>0</v>
      </c>
      <c r="L22" s="19"/>
    </row>
    <row r="23" spans="2:12" ht="16.5" customHeight="1">
      <c r="B23" s="70" t="s">
        <v>141</v>
      </c>
      <c r="C23" s="70"/>
      <c r="D23" s="21"/>
      <c r="E23" s="21"/>
      <c r="F23" s="21"/>
      <c r="G23" s="22" t="str">
        <f>IF(SUM(②単品スライド計算!K21:K28)=0,"",SUM(②単品スライド計算!K21:K28))</f>
        <v/>
      </c>
      <c r="H23" s="21"/>
      <c r="I23" s="22" t="str">
        <f>IF(SUM(②単品スライド計算!L21:L28)=0,"",SUM(②単品スライド計算!L21:L28))</f>
        <v/>
      </c>
      <c r="J23" s="21"/>
      <c r="K23" s="23" t="str">
        <f>IF(②単品スライド計算!E49=0,"",②単品スライド計算!E49)</f>
        <v/>
      </c>
      <c r="L23" s="21"/>
    </row>
    <row r="24" spans="2:12" ht="15" customHeight="1">
      <c r="B24" s="19" t="str">
        <f>IF(②単品スライド計算!C32="","",②単品スライド計算!C32)</f>
        <v/>
      </c>
      <c r="C24" s="19" t="str">
        <f>IF(②単品スライド計算!D32="","",②単品スライド計算!D32)</f>
        <v/>
      </c>
      <c r="D24" s="19" t="str">
        <f>IF(②単品スライド計算!E32="","",②単品スライド計算!E32)</f>
        <v/>
      </c>
      <c r="E24" s="19" t="str">
        <f>IF(②単品スライド計算!F32="","",②単品スライド計算!F32)</f>
        <v/>
      </c>
      <c r="F24" s="20" t="str">
        <f>IF(②単品スライド計算!G32="","",②単品スライド計算!G32)</f>
        <v/>
      </c>
      <c r="G24" s="20" t="str">
        <f>IF(②単品スライド計算!K32="","",②単品スライド計算!K32)</f>
        <v/>
      </c>
      <c r="H24" s="20" t="str">
        <f>IF(②単品スライド計算!H32="","",②単品スライド計算!H32)</f>
        <v/>
      </c>
      <c r="I24" s="20" t="str">
        <f>IF(②単品スライド計算!L32="","",②単品スライド計算!L32)</f>
        <v/>
      </c>
      <c r="J24" s="19" t="str">
        <f>IF(②単品スライド計算!J32="","",②単品スライド計算!J32)</f>
        <v/>
      </c>
      <c r="K24" s="20">
        <f>IF(②単品スライド計算!M32="","",②単品スライド計算!M32)</f>
        <v>0</v>
      </c>
      <c r="L24" s="19"/>
    </row>
    <row r="25" spans="2:12" ht="15" customHeight="1">
      <c r="B25" s="19" t="str">
        <f>IF(②単品スライド計算!C33="","",②単品スライド計算!C33)</f>
        <v/>
      </c>
      <c r="C25" s="19" t="str">
        <f>IF(②単品スライド計算!D33="","",②単品スライド計算!D33)</f>
        <v/>
      </c>
      <c r="D25" s="19" t="str">
        <f>IF(②単品スライド計算!E33="","",②単品スライド計算!E33)</f>
        <v/>
      </c>
      <c r="E25" s="19" t="str">
        <f>IF(②単品スライド計算!F33="","",②単品スライド計算!F33)</f>
        <v/>
      </c>
      <c r="F25" s="20" t="str">
        <f>IF(②単品スライド計算!G33="","",②単品スライド計算!G33)</f>
        <v/>
      </c>
      <c r="G25" s="20" t="str">
        <f>IF(②単品スライド計算!K33="","",②単品スライド計算!K33)</f>
        <v/>
      </c>
      <c r="H25" s="20" t="str">
        <f>IF(②単品スライド計算!H33="","",②単品スライド計算!H33)</f>
        <v/>
      </c>
      <c r="I25" s="20" t="str">
        <f>IF(②単品スライド計算!L33="","",②単品スライド計算!L33)</f>
        <v/>
      </c>
      <c r="J25" s="19" t="str">
        <f>IF(②単品スライド計算!J33="","",②単品スライド計算!J33)</f>
        <v/>
      </c>
      <c r="K25" s="20">
        <f>IF(②単品スライド計算!M33="","",②単品スライド計算!M33)</f>
        <v>0</v>
      </c>
      <c r="L25" s="19"/>
    </row>
    <row r="26" spans="2:12" ht="15" customHeight="1">
      <c r="B26" s="19" t="str">
        <f>IF(②単品スライド計算!C34="","",②単品スライド計算!C34)</f>
        <v/>
      </c>
      <c r="C26" s="19" t="str">
        <f>IF(②単品スライド計算!D34="","",②単品スライド計算!D34)</f>
        <v/>
      </c>
      <c r="D26" s="19" t="str">
        <f>IF(②単品スライド計算!E34="","",②単品スライド計算!E34)</f>
        <v/>
      </c>
      <c r="E26" s="19" t="str">
        <f>IF(②単品スライド計算!F34="","",②単品スライド計算!F34)</f>
        <v/>
      </c>
      <c r="F26" s="20" t="str">
        <f>IF(②単品スライド計算!G34="","",②単品スライド計算!G34)</f>
        <v/>
      </c>
      <c r="G26" s="20" t="str">
        <f>IF(②単品スライド計算!K34="","",②単品スライド計算!K34)</f>
        <v/>
      </c>
      <c r="H26" s="20" t="str">
        <f>IF(②単品スライド計算!H34="","",②単品スライド計算!H34)</f>
        <v/>
      </c>
      <c r="I26" s="20" t="str">
        <f>IF(②単品スライド計算!L34="","",②単品スライド計算!L34)</f>
        <v/>
      </c>
      <c r="J26" s="19" t="str">
        <f>IF(②単品スライド計算!J34="","",②単品スライド計算!J34)</f>
        <v/>
      </c>
      <c r="K26" s="20">
        <f>IF(②単品スライド計算!M34="","",②単品スライド計算!M34)</f>
        <v>0</v>
      </c>
      <c r="L26" s="19"/>
    </row>
    <row r="27" spans="2:12" ht="15" customHeight="1">
      <c r="B27" s="19" t="str">
        <f>IF(②単品スライド計算!C35="","",②単品スライド計算!C35)</f>
        <v/>
      </c>
      <c r="C27" s="19" t="str">
        <f>IF(②単品スライド計算!D35="","",②単品スライド計算!D35)</f>
        <v/>
      </c>
      <c r="D27" s="19" t="str">
        <f>IF(②単品スライド計算!E35="","",②単品スライド計算!E35)</f>
        <v/>
      </c>
      <c r="E27" s="19" t="str">
        <f>IF(②単品スライド計算!F35="","",②単品スライド計算!F35)</f>
        <v/>
      </c>
      <c r="F27" s="20" t="str">
        <f>IF(②単品スライド計算!G35="","",②単品スライド計算!G35)</f>
        <v/>
      </c>
      <c r="G27" s="20" t="str">
        <f>IF(②単品スライド計算!K35="","",②単品スライド計算!K35)</f>
        <v/>
      </c>
      <c r="H27" s="20" t="str">
        <f>IF(②単品スライド計算!H35="","",②単品スライド計算!H35)</f>
        <v/>
      </c>
      <c r="I27" s="20" t="str">
        <f>IF(②単品スライド計算!L35="","",②単品スライド計算!L35)</f>
        <v/>
      </c>
      <c r="J27" s="19" t="str">
        <f>IF(②単品スライド計算!J35="","",②単品スライド計算!J35)</f>
        <v/>
      </c>
      <c r="K27" s="20">
        <f>IF(②単品スライド計算!M35="","",②単品スライド計算!M35)</f>
        <v>0</v>
      </c>
      <c r="L27" s="19"/>
    </row>
    <row r="28" spans="2:12" ht="15" customHeight="1">
      <c r="B28" s="19" t="str">
        <f>IF(②単品スライド計算!C36="","",②単品スライド計算!C36)</f>
        <v/>
      </c>
      <c r="C28" s="19" t="str">
        <f>IF(②単品スライド計算!D36="","",②単品スライド計算!D36)</f>
        <v/>
      </c>
      <c r="D28" s="19" t="str">
        <f>IF(②単品スライド計算!E36="","",②単品スライド計算!E36)</f>
        <v/>
      </c>
      <c r="E28" s="19" t="str">
        <f>IF(②単品スライド計算!F36="","",②単品スライド計算!F36)</f>
        <v/>
      </c>
      <c r="F28" s="20" t="str">
        <f>IF(②単品スライド計算!G36="","",②単品スライド計算!G36)</f>
        <v/>
      </c>
      <c r="G28" s="20" t="str">
        <f>IF(②単品スライド計算!K36="","",②単品スライド計算!K36)</f>
        <v/>
      </c>
      <c r="H28" s="20" t="str">
        <f>IF(②単品スライド計算!H36="","",②単品スライド計算!H36)</f>
        <v/>
      </c>
      <c r="I28" s="20" t="str">
        <f>IF(②単品スライド計算!L36="","",②単品スライド計算!L36)</f>
        <v/>
      </c>
      <c r="J28" s="19" t="str">
        <f>IF(②単品スライド計算!J36="","",②単品スライド計算!J36)</f>
        <v/>
      </c>
      <c r="K28" s="20">
        <f>IF(②単品スライド計算!M36="","",②単品スライド計算!M36)</f>
        <v>0</v>
      </c>
      <c r="L28" s="19"/>
    </row>
    <row r="29" spans="2:12" ht="16.5" customHeight="1">
      <c r="B29" s="70" t="s">
        <v>142</v>
      </c>
      <c r="C29" s="70"/>
      <c r="D29" s="21"/>
      <c r="E29" s="21"/>
      <c r="F29" s="21"/>
      <c r="G29" s="22" t="str">
        <f>IF(SUM(②単品スライド計算!K32:K36)=0,"",SUM(②単品スライド計算!K32:K36))</f>
        <v/>
      </c>
      <c r="H29" s="21"/>
      <c r="I29" s="22" t="str">
        <f>IF(SUM(②単品スライド計算!L32:L36)=0,"",SUM(②単品スライド計算!L32:L36))</f>
        <v/>
      </c>
      <c r="J29" s="21"/>
      <c r="K29" s="23" t="str">
        <f>IF(②単品スライド計算!E50=0,"",②単品スライド計算!E50)</f>
        <v/>
      </c>
      <c r="L29" s="21"/>
    </row>
    <row r="30" spans="2:12" ht="15" customHeight="1">
      <c r="B30" s="19" t="str">
        <f>IF(②単品スライド計算!C40="","",②単品スライド計算!C40)</f>
        <v/>
      </c>
      <c r="C30" s="19" t="str">
        <f>IF(②単品スライド計算!D40="","",②単品スライド計算!D40)</f>
        <v/>
      </c>
      <c r="D30" s="19" t="str">
        <f>IF(②単品スライド計算!E40="","",②単品スライド計算!E40)</f>
        <v/>
      </c>
      <c r="E30" s="19" t="str">
        <f>IF(②単品スライド計算!F40="","",②単品スライド計算!F40)</f>
        <v/>
      </c>
      <c r="F30" s="20" t="str">
        <f>IF(②単品スライド計算!G40="","",②単品スライド計算!G40)</f>
        <v/>
      </c>
      <c r="G30" s="20" t="str">
        <f>IF(②単品スライド計算!K40="","",②単品スライド計算!K40)</f>
        <v/>
      </c>
      <c r="H30" s="20" t="str">
        <f>IF(②単品スライド計算!H40="","",②単品スライド計算!H40)</f>
        <v/>
      </c>
      <c r="I30" s="20" t="str">
        <f>IF(②単品スライド計算!L40="","",②単品スライド計算!L40)</f>
        <v/>
      </c>
      <c r="J30" s="19" t="str">
        <f>IF(②単品スライド計算!J40="","",②単品スライド計算!J40)</f>
        <v/>
      </c>
      <c r="K30" s="20">
        <f>IF(②単品スライド計算!M40="","",②単品スライド計算!M40)</f>
        <v>0</v>
      </c>
      <c r="L30" s="19"/>
    </row>
    <row r="31" spans="2:12" ht="15" customHeight="1">
      <c r="B31" s="19" t="str">
        <f>IF(②単品スライド計算!C41="","",②単品スライド計算!C41)</f>
        <v/>
      </c>
      <c r="C31" s="19" t="str">
        <f>IF(②単品スライド計算!D41="","",②単品スライド計算!D41)</f>
        <v/>
      </c>
      <c r="D31" s="19" t="str">
        <f>IF(②単品スライド計算!E41="","",②単品スライド計算!E41)</f>
        <v/>
      </c>
      <c r="E31" s="19" t="str">
        <f>IF(②単品スライド計算!F41="","",②単品スライド計算!F41)</f>
        <v/>
      </c>
      <c r="F31" s="20" t="str">
        <f>IF(②単品スライド計算!G41="","",②単品スライド計算!G41)</f>
        <v/>
      </c>
      <c r="G31" s="20" t="str">
        <f>IF(②単品スライド計算!K41="","",②単品スライド計算!K41)</f>
        <v/>
      </c>
      <c r="H31" s="20" t="str">
        <f>IF(②単品スライド計算!H41="","",②単品スライド計算!H41)</f>
        <v/>
      </c>
      <c r="I31" s="20" t="str">
        <f>IF(②単品スライド計算!L41="","",②単品スライド計算!L41)</f>
        <v/>
      </c>
      <c r="J31" s="19" t="str">
        <f>IF(②単品スライド計算!J41="","",②単品スライド計算!J41)</f>
        <v/>
      </c>
      <c r="K31" s="20">
        <f>IF(②単品スライド計算!M41="","",②単品スライド計算!M41)</f>
        <v>0</v>
      </c>
      <c r="L31" s="19"/>
    </row>
    <row r="32" spans="2:12" ht="15" customHeight="1">
      <c r="B32" s="19" t="str">
        <f>IF(②単品スライド計算!C42="","",②単品スライド計算!C42)</f>
        <v/>
      </c>
      <c r="C32" s="19" t="str">
        <f>IF(②単品スライド計算!D42="","",②単品スライド計算!D42)</f>
        <v/>
      </c>
      <c r="D32" s="19" t="str">
        <f>IF(②単品スライド計算!E42="","",②単品スライド計算!E42)</f>
        <v/>
      </c>
      <c r="E32" s="19" t="str">
        <f>IF(②単品スライド計算!F42="","",②単品スライド計算!F42)</f>
        <v/>
      </c>
      <c r="F32" s="20" t="str">
        <f>IF(②単品スライド計算!G42="","",②単品スライド計算!G42)</f>
        <v/>
      </c>
      <c r="G32" s="20" t="str">
        <f>IF(②単品スライド計算!K42="","",②単品スライド計算!K42)</f>
        <v/>
      </c>
      <c r="H32" s="20" t="str">
        <f>IF(②単品スライド計算!H42="","",②単品スライド計算!H42)</f>
        <v/>
      </c>
      <c r="I32" s="20" t="str">
        <f>IF(②単品スライド計算!L42="","",②単品スライド計算!L42)</f>
        <v/>
      </c>
      <c r="J32" s="19" t="str">
        <f>IF(②単品スライド計算!J42="","",②単品スライド計算!J42)</f>
        <v/>
      </c>
      <c r="K32" s="20">
        <f>IF(②単品スライド計算!M42="","",②単品スライド計算!M42)</f>
        <v>0</v>
      </c>
      <c r="L32" s="19"/>
    </row>
    <row r="33" spans="2:12" ht="15" customHeight="1">
      <c r="B33" s="19" t="str">
        <f>IF(②単品スライド計算!C43="","",②単品スライド計算!C43)</f>
        <v/>
      </c>
      <c r="C33" s="19" t="str">
        <f>IF(②単品スライド計算!D43="","",②単品スライド計算!D43)</f>
        <v/>
      </c>
      <c r="D33" s="19" t="str">
        <f>IF(②単品スライド計算!E43="","",②単品スライド計算!E43)</f>
        <v/>
      </c>
      <c r="E33" s="19" t="str">
        <f>IF(②単品スライド計算!F43="","",②単品スライド計算!F43)</f>
        <v/>
      </c>
      <c r="F33" s="20" t="str">
        <f>IF(②単品スライド計算!G43="","",②単品スライド計算!G43)</f>
        <v/>
      </c>
      <c r="G33" s="20" t="str">
        <f>IF(②単品スライド計算!K43="","",②単品スライド計算!K43)</f>
        <v/>
      </c>
      <c r="H33" s="20" t="str">
        <f>IF(②単品スライド計算!H43="","",②単品スライド計算!H43)</f>
        <v/>
      </c>
      <c r="I33" s="20" t="str">
        <f>IF(②単品スライド計算!L43="","",②単品スライド計算!L43)</f>
        <v/>
      </c>
      <c r="J33" s="19" t="str">
        <f>IF(②単品スライド計算!J43="","",②単品スライド計算!J43)</f>
        <v/>
      </c>
      <c r="K33" s="20">
        <f>IF(②単品スライド計算!M43="","",②単品スライド計算!M43)</f>
        <v>0</v>
      </c>
      <c r="L33" s="19"/>
    </row>
    <row r="34" spans="2:12" ht="15" customHeight="1">
      <c r="B34" s="19" t="str">
        <f>IF(②単品スライド計算!C44="","",②単品スライド計算!C44)</f>
        <v/>
      </c>
      <c r="C34" s="19" t="str">
        <f>IF(②単品スライド計算!D44="","",②単品スライド計算!D44)</f>
        <v/>
      </c>
      <c r="D34" s="19" t="str">
        <f>IF(②単品スライド計算!E44="","",②単品スライド計算!E44)</f>
        <v/>
      </c>
      <c r="E34" s="19" t="str">
        <f>IF(②単品スライド計算!F44="","",②単品スライド計算!F44)</f>
        <v/>
      </c>
      <c r="F34" s="20" t="str">
        <f>IF(②単品スライド計算!G44="","",②単品スライド計算!G44)</f>
        <v/>
      </c>
      <c r="G34" s="20" t="str">
        <f>IF(②単品スライド計算!K44="","",②単品スライド計算!K44)</f>
        <v/>
      </c>
      <c r="H34" s="20" t="str">
        <f>IF(②単品スライド計算!H44="","",②単品スライド計算!H44)</f>
        <v/>
      </c>
      <c r="I34" s="20" t="str">
        <f>IF(②単品スライド計算!L44="","",②単品スライド計算!L44)</f>
        <v/>
      </c>
      <c r="J34" s="19" t="str">
        <f>IF(②単品スライド計算!J44="","",②単品スライド計算!J44)</f>
        <v/>
      </c>
      <c r="K34" s="20">
        <f>IF(②単品スライド計算!M44="","",②単品スライド計算!M44)</f>
        <v>0</v>
      </c>
      <c r="L34" s="19"/>
    </row>
    <row r="35" spans="2:12" ht="15" customHeight="1">
      <c r="B35" s="19" t="str">
        <f>IF(②単品スライド計算!C45="","",②単品スライド計算!C45)</f>
        <v/>
      </c>
      <c r="C35" s="19" t="str">
        <f>IF(②単品スライド計算!D45="","",②単品スライド計算!D45)</f>
        <v/>
      </c>
      <c r="D35" s="19" t="str">
        <f>IF(②単品スライド計算!E45="","",②単品スライド計算!E45)</f>
        <v/>
      </c>
      <c r="E35" s="19" t="str">
        <f>IF(②単品スライド計算!F45="","",②単品スライド計算!F45)</f>
        <v/>
      </c>
      <c r="F35" s="20" t="str">
        <f>IF(②単品スライド計算!G45="","",②単品スライド計算!G45)</f>
        <v/>
      </c>
      <c r="G35" s="20" t="str">
        <f>IF(②単品スライド計算!K45="","",②単品スライド計算!K45)</f>
        <v/>
      </c>
      <c r="H35" s="20" t="str">
        <f>IF(②単品スライド計算!H45="","",②単品スライド計算!H45)</f>
        <v/>
      </c>
      <c r="I35" s="20" t="str">
        <f>IF(②単品スライド計算!L45="","",②単品スライド計算!L45)</f>
        <v/>
      </c>
      <c r="J35" s="19" t="str">
        <f>IF(②単品スライド計算!J45="","",②単品スライド計算!J45)</f>
        <v/>
      </c>
      <c r="K35" s="20">
        <f>IF(②単品スライド計算!M45="","",②単品スライド計算!M45)</f>
        <v>0</v>
      </c>
      <c r="L35" s="19"/>
    </row>
    <row r="36" spans="2:12" ht="16.5" customHeight="1">
      <c r="B36" s="70" t="s">
        <v>143</v>
      </c>
      <c r="C36" s="70"/>
      <c r="D36" s="21"/>
      <c r="E36" s="21"/>
      <c r="F36" s="21"/>
      <c r="G36" s="22" t="str">
        <f>IF(SUM(②単品スライド計算!K40:K45)=0,"",SUM(②単品スライド計算!K40:K45))</f>
        <v/>
      </c>
      <c r="H36" s="21"/>
      <c r="I36" s="22" t="str">
        <f>IF(SUM(②単品スライド計算!L40:L45)=0,"",SUM(②単品スライド計算!L40:L45))</f>
        <v/>
      </c>
      <c r="J36" s="21"/>
      <c r="K36" s="23" t="str">
        <f>IF(②単品スライド計算!E51=0,"",②単品スライド計算!E51)</f>
        <v/>
      </c>
      <c r="L36" s="21"/>
    </row>
    <row r="38" spans="2:12" ht="18" customHeight="1">
      <c r="B38" s="71" t="s">
        <v>144</v>
      </c>
      <c r="C38" s="71"/>
      <c r="D38" s="71"/>
      <c r="E38" s="71"/>
      <c r="F38" s="71"/>
      <c r="G38" s="71"/>
      <c r="H38" s="71"/>
      <c r="I38" s="72">
        <f>②単品スライド計算!E54</f>
        <v>0</v>
      </c>
      <c r="J38" s="72"/>
      <c r="K38" s="72"/>
      <c r="L38" s="72"/>
    </row>
    <row r="39" spans="2:12" ht="18" customHeight="1">
      <c r="B39" s="71" t="s">
        <v>145</v>
      </c>
      <c r="C39" s="71"/>
      <c r="D39" s="71"/>
      <c r="E39" s="71"/>
      <c r="F39" s="71"/>
      <c r="G39" s="71"/>
      <c r="H39" s="71"/>
      <c r="I39" s="72">
        <f>②単品スライド計算!E55</f>
        <v>0</v>
      </c>
      <c r="J39" s="72"/>
      <c r="K39" s="72"/>
      <c r="L39" s="72"/>
    </row>
    <row r="40" spans="2:12" ht="18" customHeight="1">
      <c r="B40" s="68" t="s">
        <v>146</v>
      </c>
      <c r="C40" s="68"/>
      <c r="D40" s="68"/>
      <c r="E40" s="68"/>
      <c r="F40" s="68"/>
      <c r="G40" s="68"/>
      <c r="H40" s="68"/>
      <c r="I40" s="69">
        <f>②単品スライド計算!E60</f>
        <v>0</v>
      </c>
      <c r="J40" s="69"/>
      <c r="K40" s="69"/>
      <c r="L40" s="69"/>
    </row>
    <row r="42" spans="2:12" ht="15" customHeight="1">
      <c r="B42" s="67" t="s">
        <v>147</v>
      </c>
      <c r="C42" s="67"/>
      <c r="D42" s="67"/>
      <c r="E42" s="67"/>
      <c r="F42" s="67"/>
      <c r="G42" s="67"/>
      <c r="H42" s="67"/>
      <c r="I42" s="67"/>
      <c r="J42" s="67"/>
      <c r="K42" s="67"/>
      <c r="L42" s="67"/>
    </row>
    <row r="43" spans="2:12" ht="15" customHeight="1">
      <c r="B43" s="67" t="s">
        <v>148</v>
      </c>
      <c r="C43" s="67"/>
      <c r="D43" s="67"/>
      <c r="E43" s="67"/>
      <c r="F43" s="67"/>
      <c r="G43" s="67"/>
      <c r="H43" s="67"/>
      <c r="I43" s="67"/>
      <c r="J43" s="67"/>
      <c r="K43" s="67"/>
      <c r="L43" s="67"/>
    </row>
    <row r="44" spans="2:12" ht="15" customHeight="1">
      <c r="B44" s="67" t="s">
        <v>149</v>
      </c>
      <c r="C44" s="67"/>
      <c r="D44" s="67"/>
      <c r="E44" s="67"/>
      <c r="F44" s="67"/>
      <c r="G44" s="67"/>
      <c r="H44" s="67"/>
      <c r="I44" s="67"/>
      <c r="J44" s="67"/>
      <c r="K44" s="67"/>
      <c r="L44" s="67"/>
    </row>
    <row r="45" spans="2:12" ht="15" customHeight="1">
      <c r="B45" s="67" t="s">
        <v>150</v>
      </c>
      <c r="C45" s="67"/>
      <c r="D45" s="67"/>
      <c r="E45" s="67"/>
      <c r="F45" s="67"/>
      <c r="G45" s="67"/>
      <c r="H45" s="67"/>
      <c r="I45" s="67"/>
      <c r="J45" s="67"/>
      <c r="K45" s="67"/>
      <c r="L45" s="67"/>
    </row>
    <row r="46" spans="2:12" ht="15" customHeight="1">
      <c r="B46" s="67" t="s">
        <v>151</v>
      </c>
      <c r="C46" s="67"/>
      <c r="D46" s="67"/>
      <c r="E46" s="67"/>
      <c r="F46" s="67"/>
      <c r="G46" s="67"/>
      <c r="H46" s="67"/>
      <c r="I46" s="67"/>
      <c r="J46" s="67"/>
      <c r="K46" s="67"/>
      <c r="L46" s="67"/>
    </row>
    <row r="47" spans="2:12" ht="15" customHeight="1">
      <c r="B47" s="67" t="s">
        <v>152</v>
      </c>
      <c r="C47" s="67"/>
      <c r="D47" s="67"/>
      <c r="E47" s="67"/>
      <c r="F47" s="67"/>
      <c r="G47" s="67"/>
      <c r="H47" s="67"/>
      <c r="I47" s="67"/>
      <c r="J47" s="67"/>
      <c r="K47" s="67"/>
      <c r="L47" s="67"/>
    </row>
  </sheetData>
  <mergeCells count="24">
    <mergeCell ref="K2:L2"/>
    <mergeCell ref="J3:L3"/>
    <mergeCell ref="B4:L4"/>
    <mergeCell ref="H7:L7"/>
    <mergeCell ref="H8:L8"/>
    <mergeCell ref="H9:L9"/>
    <mergeCell ref="B11:L11"/>
    <mergeCell ref="C12:L12"/>
    <mergeCell ref="B13:L13"/>
    <mergeCell ref="B23:C23"/>
    <mergeCell ref="B29:C29"/>
    <mergeCell ref="B36:C36"/>
    <mergeCell ref="B38:H38"/>
    <mergeCell ref="I38:L38"/>
    <mergeCell ref="B39:H39"/>
    <mergeCell ref="I39:L39"/>
    <mergeCell ref="B45:L45"/>
    <mergeCell ref="B46:L46"/>
    <mergeCell ref="B47:L47"/>
    <mergeCell ref="B40:H40"/>
    <mergeCell ref="I40:L40"/>
    <mergeCell ref="B42:L42"/>
    <mergeCell ref="B43:L43"/>
    <mergeCell ref="B44:L44"/>
  </mergeCells>
  <phoneticPr fontId="42"/>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46"/>
  <sheetViews>
    <sheetView showGridLines="0" zoomScaleNormal="100" workbookViewId="0"/>
  </sheetViews>
  <sheetFormatPr defaultColWidth="8.7109375" defaultRowHeight="15"/>
  <cols>
    <col min="1" max="1" width="2" style="1" customWidth="1"/>
    <col min="2" max="2" width="14" style="1" customWidth="1"/>
    <col min="3" max="3" width="12" style="1" customWidth="1"/>
    <col min="4" max="4" width="6" style="1" customWidth="1"/>
    <col min="5" max="5" width="9" style="1" customWidth="1"/>
    <col min="6" max="6" width="11" style="1" customWidth="1"/>
    <col min="7" max="7" width="14" style="1" customWidth="1"/>
    <col min="8" max="8" width="11" style="1" customWidth="1"/>
    <col min="9" max="9" width="14" style="1" customWidth="1"/>
    <col min="10" max="10" width="12" style="1" customWidth="1"/>
    <col min="11" max="11" width="10" style="1" customWidth="1"/>
    <col min="12" max="12" width="13" style="1" customWidth="1"/>
    <col min="13" max="13" width="9" style="1" customWidth="1"/>
  </cols>
  <sheetData>
    <row r="2" spans="2:13" ht="15" customHeight="1">
      <c r="L2" s="76" t="s">
        <v>153</v>
      </c>
      <c r="M2" s="76"/>
    </row>
    <row r="3" spans="2:13" ht="15" customHeight="1">
      <c r="K3" s="76" t="str">
        <f>IF(②単品スライド計算!D14="","○○年○月○○日",TEXT(②単品スライド計算!D14,"ggge年m月d日"))</f>
        <v>○○年○月○○日</v>
      </c>
      <c r="L3" s="76"/>
      <c r="M3" s="76"/>
    </row>
    <row r="4" spans="2:13" ht="25.5" customHeight="1">
      <c r="B4" s="77" t="s">
        <v>154</v>
      </c>
      <c r="C4" s="77"/>
      <c r="D4" s="77"/>
      <c r="E4" s="77"/>
      <c r="F4" s="77"/>
      <c r="G4" s="77"/>
      <c r="H4" s="77"/>
      <c r="I4" s="77"/>
      <c r="J4" s="77"/>
      <c r="K4" s="77"/>
      <c r="L4" s="77"/>
      <c r="M4" s="77"/>
    </row>
    <row r="6" spans="2:13" ht="15" customHeight="1">
      <c r="B6" s="17" t="s">
        <v>126</v>
      </c>
      <c r="C6" s="17" t="s">
        <v>127</v>
      </c>
    </row>
    <row r="7" spans="2:13" ht="15" customHeight="1">
      <c r="I7" s="73" t="s">
        <v>128</v>
      </c>
      <c r="J7" s="73"/>
      <c r="K7" s="73"/>
      <c r="L7" s="73"/>
      <c r="M7" s="73"/>
    </row>
    <row r="8" spans="2:13" ht="15" customHeight="1">
      <c r="I8" s="73" t="s">
        <v>129</v>
      </c>
      <c r="J8" s="73"/>
      <c r="K8" s="73"/>
      <c r="L8" s="73"/>
      <c r="M8" s="73"/>
    </row>
    <row r="9" spans="2:13" ht="15" customHeight="1">
      <c r="I9" s="73" t="s">
        <v>130</v>
      </c>
      <c r="J9" s="73"/>
      <c r="K9" s="73"/>
      <c r="L9" s="73"/>
      <c r="M9" s="73"/>
    </row>
    <row r="11" spans="2:13" ht="15" customHeight="1">
      <c r="B11" s="73" t="s">
        <v>131</v>
      </c>
      <c r="C11" s="73"/>
      <c r="D11" s="73"/>
      <c r="E11" s="73"/>
      <c r="F11" s="73"/>
      <c r="G11" s="73"/>
      <c r="H11" s="73"/>
      <c r="I11" s="73"/>
      <c r="J11" s="73"/>
      <c r="K11" s="73"/>
      <c r="L11" s="73"/>
      <c r="M11" s="73"/>
    </row>
    <row r="12" spans="2:13" ht="15" customHeight="1">
      <c r="B12" s="17" t="s">
        <v>132</v>
      </c>
      <c r="C12" s="74">
        <f>②単品スライド計算!D6</f>
        <v>0</v>
      </c>
      <c r="D12" s="74"/>
      <c r="E12" s="74"/>
      <c r="F12" s="74"/>
      <c r="G12" s="74"/>
      <c r="H12" s="74"/>
      <c r="I12" s="74"/>
      <c r="J12" s="74"/>
      <c r="K12" s="74"/>
      <c r="L12" s="74"/>
      <c r="M12" s="74"/>
    </row>
    <row r="13" spans="2:13" ht="15" customHeight="1">
      <c r="B13" s="75" t="s">
        <v>133</v>
      </c>
      <c r="C13" s="75"/>
      <c r="D13" s="75"/>
      <c r="E13" s="75"/>
      <c r="F13" s="75"/>
      <c r="G13" s="75"/>
      <c r="H13" s="75"/>
      <c r="I13" s="75"/>
      <c r="J13" s="75"/>
      <c r="K13" s="75"/>
      <c r="L13" s="75"/>
      <c r="M13" s="75"/>
    </row>
    <row r="14" spans="2:13" ht="27.75" customHeight="1">
      <c r="B14" s="18" t="s">
        <v>134</v>
      </c>
      <c r="C14" s="18" t="s">
        <v>94</v>
      </c>
      <c r="D14" s="18" t="s">
        <v>95</v>
      </c>
      <c r="E14" s="18" t="s">
        <v>135</v>
      </c>
      <c r="F14" s="18" t="s">
        <v>136</v>
      </c>
      <c r="G14" s="18" t="s">
        <v>137</v>
      </c>
      <c r="H14" s="18" t="s">
        <v>138</v>
      </c>
      <c r="I14" s="18" t="s">
        <v>139</v>
      </c>
      <c r="J14" s="18" t="s">
        <v>99</v>
      </c>
      <c r="K14" s="18" t="s">
        <v>100</v>
      </c>
      <c r="L14" s="18" t="s">
        <v>140</v>
      </c>
      <c r="M14" s="18" t="s">
        <v>104</v>
      </c>
    </row>
    <row r="15" spans="2:13" ht="15" customHeight="1">
      <c r="B15" s="19" t="str">
        <f>IF(②単品スライド計算!C21="","",②単品スライド計算!C21)</f>
        <v/>
      </c>
      <c r="C15" s="19" t="str">
        <f>IF(②単品スライド計算!D21="","",②単品スライド計算!D21)</f>
        <v/>
      </c>
      <c r="D15" s="19" t="str">
        <f>IF(②単品スライド計算!E21="","",②単品スライド計算!E21)</f>
        <v/>
      </c>
      <c r="E15" s="19" t="str">
        <f>IF(②単品スライド計算!F21="","",②単品スライド計算!F21)</f>
        <v/>
      </c>
      <c r="F15" s="20" t="str">
        <f>IF(②単品スライド計算!G21="","",②単品スライド計算!G21)</f>
        <v/>
      </c>
      <c r="G15" s="20" t="str">
        <f>IF(②単品スライド計算!K21="","",②単品スライド計算!K21)</f>
        <v/>
      </c>
      <c r="H15" s="20" t="str">
        <f>IF(②単品スライド計算!H21="","",②単品スライド計算!H21)</f>
        <v/>
      </c>
      <c r="I15" s="20" t="str">
        <f>IF(②単品スライド計算!L21="","",②単品スライド計算!L21)</f>
        <v/>
      </c>
      <c r="J15" s="19" t="str">
        <f>IF(②単品スライド計算!I21="","",②単品スライド計算!I21)</f>
        <v/>
      </c>
      <c r="K15" s="19" t="str">
        <f>IF(②単品スライド計算!J21="","",②単品スライド計算!J21)</f>
        <v/>
      </c>
      <c r="L15" s="20">
        <f>IF(②単品スライド計算!M21="","",②単品スライド計算!M21)</f>
        <v>0</v>
      </c>
      <c r="M15" s="19"/>
    </row>
    <row r="16" spans="2:13" ht="15" customHeight="1">
      <c r="B16" s="19" t="str">
        <f>IF(②単品スライド計算!C22="","",②単品スライド計算!C22)</f>
        <v/>
      </c>
      <c r="C16" s="19" t="str">
        <f>IF(②単品スライド計算!D22="","",②単品スライド計算!D22)</f>
        <v/>
      </c>
      <c r="D16" s="19" t="str">
        <f>IF(②単品スライド計算!E22="","",②単品スライド計算!E22)</f>
        <v/>
      </c>
      <c r="E16" s="19" t="str">
        <f>IF(②単品スライド計算!F22="","",②単品スライド計算!F22)</f>
        <v/>
      </c>
      <c r="F16" s="20" t="str">
        <f>IF(②単品スライド計算!G22="","",②単品スライド計算!G22)</f>
        <v/>
      </c>
      <c r="G16" s="20" t="str">
        <f>IF(②単品スライド計算!K22="","",②単品スライド計算!K22)</f>
        <v/>
      </c>
      <c r="H16" s="20" t="str">
        <f>IF(②単品スライド計算!H22="","",②単品スライド計算!H22)</f>
        <v/>
      </c>
      <c r="I16" s="20" t="str">
        <f>IF(②単品スライド計算!L22="","",②単品スライド計算!L22)</f>
        <v/>
      </c>
      <c r="J16" s="19" t="str">
        <f>IF(②単品スライド計算!I22="","",②単品スライド計算!I22)</f>
        <v/>
      </c>
      <c r="K16" s="19" t="str">
        <f>IF(②単品スライド計算!J22="","",②単品スライド計算!J22)</f>
        <v/>
      </c>
      <c r="L16" s="20">
        <f>IF(②単品スライド計算!M22="","",②単品スライド計算!M22)</f>
        <v>0</v>
      </c>
      <c r="M16" s="19"/>
    </row>
    <row r="17" spans="2:13" ht="15" customHeight="1">
      <c r="B17" s="19" t="str">
        <f>IF(②単品スライド計算!C23="","",②単品スライド計算!C23)</f>
        <v/>
      </c>
      <c r="C17" s="19" t="str">
        <f>IF(②単品スライド計算!D23="","",②単品スライド計算!D23)</f>
        <v/>
      </c>
      <c r="D17" s="19" t="str">
        <f>IF(②単品スライド計算!E23="","",②単品スライド計算!E23)</f>
        <v/>
      </c>
      <c r="E17" s="19" t="str">
        <f>IF(②単品スライド計算!F23="","",②単品スライド計算!F23)</f>
        <v/>
      </c>
      <c r="F17" s="20" t="str">
        <f>IF(②単品スライド計算!G23="","",②単品スライド計算!G23)</f>
        <v/>
      </c>
      <c r="G17" s="20" t="str">
        <f>IF(②単品スライド計算!K23="","",②単品スライド計算!K23)</f>
        <v/>
      </c>
      <c r="H17" s="20" t="str">
        <f>IF(②単品スライド計算!H23="","",②単品スライド計算!H23)</f>
        <v/>
      </c>
      <c r="I17" s="20" t="str">
        <f>IF(②単品スライド計算!L23="","",②単品スライド計算!L23)</f>
        <v/>
      </c>
      <c r="J17" s="19" t="str">
        <f>IF(②単品スライド計算!I23="","",②単品スライド計算!I23)</f>
        <v/>
      </c>
      <c r="K17" s="19" t="str">
        <f>IF(②単品スライド計算!J23="","",②単品スライド計算!J23)</f>
        <v/>
      </c>
      <c r="L17" s="20">
        <f>IF(②単品スライド計算!M23="","",②単品スライド計算!M23)</f>
        <v>0</v>
      </c>
      <c r="M17" s="19"/>
    </row>
    <row r="18" spans="2:13" ht="15" customHeight="1">
      <c r="B18" s="19" t="str">
        <f>IF(②単品スライド計算!C24="","",②単品スライド計算!C24)</f>
        <v/>
      </c>
      <c r="C18" s="19" t="str">
        <f>IF(②単品スライド計算!D24="","",②単品スライド計算!D24)</f>
        <v/>
      </c>
      <c r="D18" s="19" t="str">
        <f>IF(②単品スライド計算!E24="","",②単品スライド計算!E24)</f>
        <v/>
      </c>
      <c r="E18" s="19" t="str">
        <f>IF(②単品スライド計算!F24="","",②単品スライド計算!F24)</f>
        <v/>
      </c>
      <c r="F18" s="20" t="str">
        <f>IF(②単品スライド計算!G24="","",②単品スライド計算!G24)</f>
        <v/>
      </c>
      <c r="G18" s="20" t="str">
        <f>IF(②単品スライド計算!K24="","",②単品スライド計算!K24)</f>
        <v/>
      </c>
      <c r="H18" s="20" t="str">
        <f>IF(②単品スライド計算!H24="","",②単品スライド計算!H24)</f>
        <v/>
      </c>
      <c r="I18" s="20" t="str">
        <f>IF(②単品スライド計算!L24="","",②単品スライド計算!L24)</f>
        <v/>
      </c>
      <c r="J18" s="19" t="str">
        <f>IF(②単品スライド計算!I24="","",②単品スライド計算!I24)</f>
        <v/>
      </c>
      <c r="K18" s="19" t="str">
        <f>IF(②単品スライド計算!J24="","",②単品スライド計算!J24)</f>
        <v/>
      </c>
      <c r="L18" s="20">
        <f>IF(②単品スライド計算!M24="","",②単品スライド計算!M24)</f>
        <v>0</v>
      </c>
      <c r="M18" s="19"/>
    </row>
    <row r="19" spans="2:13" ht="15" customHeight="1">
      <c r="B19" s="19" t="str">
        <f>IF(②単品スライド計算!C25="","",②単品スライド計算!C25)</f>
        <v/>
      </c>
      <c r="C19" s="19" t="str">
        <f>IF(②単品スライド計算!D25="","",②単品スライド計算!D25)</f>
        <v/>
      </c>
      <c r="D19" s="19" t="str">
        <f>IF(②単品スライド計算!E25="","",②単品スライド計算!E25)</f>
        <v/>
      </c>
      <c r="E19" s="19" t="str">
        <f>IF(②単品スライド計算!F25="","",②単品スライド計算!F25)</f>
        <v/>
      </c>
      <c r="F19" s="20" t="str">
        <f>IF(②単品スライド計算!G25="","",②単品スライド計算!G25)</f>
        <v/>
      </c>
      <c r="G19" s="20" t="str">
        <f>IF(②単品スライド計算!K25="","",②単品スライド計算!K25)</f>
        <v/>
      </c>
      <c r="H19" s="20" t="str">
        <f>IF(②単品スライド計算!H25="","",②単品スライド計算!H25)</f>
        <v/>
      </c>
      <c r="I19" s="20" t="str">
        <f>IF(②単品スライド計算!L25="","",②単品スライド計算!L25)</f>
        <v/>
      </c>
      <c r="J19" s="19" t="str">
        <f>IF(②単品スライド計算!I25="","",②単品スライド計算!I25)</f>
        <v/>
      </c>
      <c r="K19" s="19" t="str">
        <f>IF(②単品スライド計算!J25="","",②単品スライド計算!J25)</f>
        <v/>
      </c>
      <c r="L19" s="20">
        <f>IF(②単品スライド計算!M25="","",②単品スライド計算!M25)</f>
        <v>0</v>
      </c>
      <c r="M19" s="19"/>
    </row>
    <row r="20" spans="2:13" ht="15" customHeight="1">
      <c r="B20" s="19" t="str">
        <f>IF(②単品スライド計算!C26="","",②単品スライド計算!C26)</f>
        <v/>
      </c>
      <c r="C20" s="19" t="str">
        <f>IF(②単品スライド計算!D26="","",②単品スライド計算!D26)</f>
        <v/>
      </c>
      <c r="D20" s="19" t="str">
        <f>IF(②単品スライド計算!E26="","",②単品スライド計算!E26)</f>
        <v/>
      </c>
      <c r="E20" s="19" t="str">
        <f>IF(②単品スライド計算!F26="","",②単品スライド計算!F26)</f>
        <v/>
      </c>
      <c r="F20" s="20" t="str">
        <f>IF(②単品スライド計算!G26="","",②単品スライド計算!G26)</f>
        <v/>
      </c>
      <c r="G20" s="20" t="str">
        <f>IF(②単品スライド計算!K26="","",②単品スライド計算!K26)</f>
        <v/>
      </c>
      <c r="H20" s="20" t="str">
        <f>IF(②単品スライド計算!H26="","",②単品スライド計算!H26)</f>
        <v/>
      </c>
      <c r="I20" s="20" t="str">
        <f>IF(②単品スライド計算!L26="","",②単品スライド計算!L26)</f>
        <v/>
      </c>
      <c r="J20" s="19" t="str">
        <f>IF(②単品スライド計算!I26="","",②単品スライド計算!I26)</f>
        <v/>
      </c>
      <c r="K20" s="19" t="str">
        <f>IF(②単品スライド計算!J26="","",②単品スライド計算!J26)</f>
        <v/>
      </c>
      <c r="L20" s="20">
        <f>IF(②単品スライド計算!M26="","",②単品スライド計算!M26)</f>
        <v>0</v>
      </c>
      <c r="M20" s="19"/>
    </row>
    <row r="21" spans="2:13" ht="15" customHeight="1">
      <c r="B21" s="19" t="str">
        <f>IF(②単品スライド計算!C27="","",②単品スライド計算!C27)</f>
        <v/>
      </c>
      <c r="C21" s="19" t="str">
        <f>IF(②単品スライド計算!D27="","",②単品スライド計算!D27)</f>
        <v/>
      </c>
      <c r="D21" s="19" t="str">
        <f>IF(②単品スライド計算!E27="","",②単品スライド計算!E27)</f>
        <v/>
      </c>
      <c r="E21" s="19" t="str">
        <f>IF(②単品スライド計算!F27="","",②単品スライド計算!F27)</f>
        <v/>
      </c>
      <c r="F21" s="20" t="str">
        <f>IF(②単品スライド計算!G27="","",②単品スライド計算!G27)</f>
        <v/>
      </c>
      <c r="G21" s="20" t="str">
        <f>IF(②単品スライド計算!K27="","",②単品スライド計算!K27)</f>
        <v/>
      </c>
      <c r="H21" s="20" t="str">
        <f>IF(②単品スライド計算!H27="","",②単品スライド計算!H27)</f>
        <v/>
      </c>
      <c r="I21" s="20" t="str">
        <f>IF(②単品スライド計算!L27="","",②単品スライド計算!L27)</f>
        <v/>
      </c>
      <c r="J21" s="19" t="str">
        <f>IF(②単品スライド計算!I27="","",②単品スライド計算!I27)</f>
        <v/>
      </c>
      <c r="K21" s="19" t="str">
        <f>IF(②単品スライド計算!J27="","",②単品スライド計算!J27)</f>
        <v/>
      </c>
      <c r="L21" s="20">
        <f>IF(②単品スライド計算!M27="","",②単品スライド計算!M27)</f>
        <v>0</v>
      </c>
      <c r="M21" s="19"/>
    </row>
    <row r="22" spans="2:13" ht="15" customHeight="1">
      <c r="B22" s="19" t="str">
        <f>IF(②単品スライド計算!C28="","",②単品スライド計算!C28)</f>
        <v/>
      </c>
      <c r="C22" s="19" t="str">
        <f>IF(②単品スライド計算!D28="","",②単品スライド計算!D28)</f>
        <v/>
      </c>
      <c r="D22" s="19" t="str">
        <f>IF(②単品スライド計算!E28="","",②単品スライド計算!E28)</f>
        <v/>
      </c>
      <c r="E22" s="19" t="str">
        <f>IF(②単品スライド計算!F28="","",②単品スライド計算!F28)</f>
        <v/>
      </c>
      <c r="F22" s="20" t="str">
        <f>IF(②単品スライド計算!G28="","",②単品スライド計算!G28)</f>
        <v/>
      </c>
      <c r="G22" s="20" t="str">
        <f>IF(②単品スライド計算!K28="","",②単品スライド計算!K28)</f>
        <v/>
      </c>
      <c r="H22" s="20" t="str">
        <f>IF(②単品スライド計算!H28="","",②単品スライド計算!H28)</f>
        <v/>
      </c>
      <c r="I22" s="20" t="str">
        <f>IF(②単品スライド計算!L28="","",②単品スライド計算!L28)</f>
        <v/>
      </c>
      <c r="J22" s="19" t="str">
        <f>IF(②単品スライド計算!I28="","",②単品スライド計算!I28)</f>
        <v/>
      </c>
      <c r="K22" s="19" t="str">
        <f>IF(②単品スライド計算!J28="","",②単品スライド計算!J28)</f>
        <v/>
      </c>
      <c r="L22" s="20">
        <f>IF(②単品スライド計算!M28="","",②単品スライド計算!M28)</f>
        <v>0</v>
      </c>
      <c r="M22" s="19"/>
    </row>
    <row r="23" spans="2:13" ht="16.5" customHeight="1">
      <c r="B23" s="70" t="s">
        <v>141</v>
      </c>
      <c r="C23" s="70"/>
      <c r="D23" s="21"/>
      <c r="E23" s="21"/>
      <c r="F23" s="21"/>
      <c r="G23" s="22" t="str">
        <f>IF(SUM(②単品スライド計算!K21:K28)=0,"",SUM(②単品スライド計算!K21:K28))</f>
        <v/>
      </c>
      <c r="H23" s="21"/>
      <c r="I23" s="22" t="str">
        <f>IF(SUM(②単品スライド計算!L21:L28)=0,"",SUM(②単品スライド計算!L21:L28))</f>
        <v/>
      </c>
      <c r="J23" s="21"/>
      <c r="K23" s="21"/>
      <c r="L23" s="23" t="str">
        <f>IF(②単品スライド計算!E49=0,"",②単品スライド計算!E49)</f>
        <v/>
      </c>
      <c r="M23" s="21"/>
    </row>
    <row r="24" spans="2:13" ht="15" customHeight="1">
      <c r="B24" s="19" t="str">
        <f>IF(②単品スライド計算!C32="","",②単品スライド計算!C32)</f>
        <v/>
      </c>
      <c r="C24" s="19" t="str">
        <f>IF(②単品スライド計算!D32="","",②単品スライド計算!D32)</f>
        <v/>
      </c>
      <c r="D24" s="19" t="str">
        <f>IF(②単品スライド計算!E32="","",②単品スライド計算!E32)</f>
        <v/>
      </c>
      <c r="E24" s="19" t="str">
        <f>IF(②単品スライド計算!F32="","",②単品スライド計算!F32)</f>
        <v/>
      </c>
      <c r="F24" s="20" t="str">
        <f>IF(②単品スライド計算!G32="","",②単品スライド計算!G32)</f>
        <v/>
      </c>
      <c r="G24" s="20" t="str">
        <f>IF(②単品スライド計算!K32="","",②単品スライド計算!K32)</f>
        <v/>
      </c>
      <c r="H24" s="20" t="str">
        <f>IF(②単品スライド計算!H32="","",②単品スライド計算!H32)</f>
        <v/>
      </c>
      <c r="I24" s="20" t="str">
        <f>IF(②単品スライド計算!L32="","",②単品スライド計算!L32)</f>
        <v/>
      </c>
      <c r="J24" s="19" t="str">
        <f>IF(②単品スライド計算!I32="","",②単品スライド計算!I32)</f>
        <v/>
      </c>
      <c r="K24" s="19" t="str">
        <f>IF(②単品スライド計算!J32="","",②単品スライド計算!J32)</f>
        <v/>
      </c>
      <c r="L24" s="20">
        <f>IF(②単品スライド計算!M32="","",②単品スライド計算!M32)</f>
        <v>0</v>
      </c>
      <c r="M24" s="19"/>
    </row>
    <row r="25" spans="2:13" ht="15" customHeight="1">
      <c r="B25" s="19" t="str">
        <f>IF(②単品スライド計算!C33="","",②単品スライド計算!C33)</f>
        <v/>
      </c>
      <c r="C25" s="19" t="str">
        <f>IF(②単品スライド計算!D33="","",②単品スライド計算!D33)</f>
        <v/>
      </c>
      <c r="D25" s="19" t="str">
        <f>IF(②単品スライド計算!E33="","",②単品スライド計算!E33)</f>
        <v/>
      </c>
      <c r="E25" s="19" t="str">
        <f>IF(②単品スライド計算!F33="","",②単品スライド計算!F33)</f>
        <v/>
      </c>
      <c r="F25" s="20" t="str">
        <f>IF(②単品スライド計算!G33="","",②単品スライド計算!G33)</f>
        <v/>
      </c>
      <c r="G25" s="20" t="str">
        <f>IF(②単品スライド計算!K33="","",②単品スライド計算!K33)</f>
        <v/>
      </c>
      <c r="H25" s="20" t="str">
        <f>IF(②単品スライド計算!H33="","",②単品スライド計算!H33)</f>
        <v/>
      </c>
      <c r="I25" s="20" t="str">
        <f>IF(②単品スライド計算!L33="","",②単品スライド計算!L33)</f>
        <v/>
      </c>
      <c r="J25" s="19" t="str">
        <f>IF(②単品スライド計算!I33="","",②単品スライド計算!I33)</f>
        <v/>
      </c>
      <c r="K25" s="19" t="str">
        <f>IF(②単品スライド計算!J33="","",②単品スライド計算!J33)</f>
        <v/>
      </c>
      <c r="L25" s="20">
        <f>IF(②単品スライド計算!M33="","",②単品スライド計算!M33)</f>
        <v>0</v>
      </c>
      <c r="M25" s="19"/>
    </row>
    <row r="26" spans="2:13" ht="15" customHeight="1">
      <c r="B26" s="19" t="str">
        <f>IF(②単品スライド計算!C34="","",②単品スライド計算!C34)</f>
        <v/>
      </c>
      <c r="C26" s="19" t="str">
        <f>IF(②単品スライド計算!D34="","",②単品スライド計算!D34)</f>
        <v/>
      </c>
      <c r="D26" s="19" t="str">
        <f>IF(②単品スライド計算!E34="","",②単品スライド計算!E34)</f>
        <v/>
      </c>
      <c r="E26" s="19" t="str">
        <f>IF(②単品スライド計算!F34="","",②単品スライド計算!F34)</f>
        <v/>
      </c>
      <c r="F26" s="20" t="str">
        <f>IF(②単品スライド計算!G34="","",②単品スライド計算!G34)</f>
        <v/>
      </c>
      <c r="G26" s="20" t="str">
        <f>IF(②単品スライド計算!K34="","",②単品スライド計算!K34)</f>
        <v/>
      </c>
      <c r="H26" s="20" t="str">
        <f>IF(②単品スライド計算!H34="","",②単品スライド計算!H34)</f>
        <v/>
      </c>
      <c r="I26" s="20" t="str">
        <f>IF(②単品スライド計算!L34="","",②単品スライド計算!L34)</f>
        <v/>
      </c>
      <c r="J26" s="19" t="str">
        <f>IF(②単品スライド計算!I34="","",②単品スライド計算!I34)</f>
        <v/>
      </c>
      <c r="K26" s="19" t="str">
        <f>IF(②単品スライド計算!J34="","",②単品スライド計算!J34)</f>
        <v/>
      </c>
      <c r="L26" s="20">
        <f>IF(②単品スライド計算!M34="","",②単品スライド計算!M34)</f>
        <v>0</v>
      </c>
      <c r="M26" s="19"/>
    </row>
    <row r="27" spans="2:13" ht="15" customHeight="1">
      <c r="B27" s="19" t="str">
        <f>IF(②単品スライド計算!C35="","",②単品スライド計算!C35)</f>
        <v/>
      </c>
      <c r="C27" s="19" t="str">
        <f>IF(②単品スライド計算!D35="","",②単品スライド計算!D35)</f>
        <v/>
      </c>
      <c r="D27" s="19" t="str">
        <f>IF(②単品スライド計算!E35="","",②単品スライド計算!E35)</f>
        <v/>
      </c>
      <c r="E27" s="19" t="str">
        <f>IF(②単品スライド計算!F35="","",②単品スライド計算!F35)</f>
        <v/>
      </c>
      <c r="F27" s="20" t="str">
        <f>IF(②単品スライド計算!G35="","",②単品スライド計算!G35)</f>
        <v/>
      </c>
      <c r="G27" s="20" t="str">
        <f>IF(②単品スライド計算!K35="","",②単品スライド計算!K35)</f>
        <v/>
      </c>
      <c r="H27" s="20" t="str">
        <f>IF(②単品スライド計算!H35="","",②単品スライド計算!H35)</f>
        <v/>
      </c>
      <c r="I27" s="20" t="str">
        <f>IF(②単品スライド計算!L35="","",②単品スライド計算!L35)</f>
        <v/>
      </c>
      <c r="J27" s="19" t="str">
        <f>IF(②単品スライド計算!I35="","",②単品スライド計算!I35)</f>
        <v/>
      </c>
      <c r="K27" s="19" t="str">
        <f>IF(②単品スライド計算!J35="","",②単品スライド計算!J35)</f>
        <v/>
      </c>
      <c r="L27" s="20">
        <f>IF(②単品スライド計算!M35="","",②単品スライド計算!M35)</f>
        <v>0</v>
      </c>
      <c r="M27" s="19"/>
    </row>
    <row r="28" spans="2:13" ht="15" customHeight="1">
      <c r="B28" s="19" t="str">
        <f>IF(②単品スライド計算!C36="","",②単品スライド計算!C36)</f>
        <v/>
      </c>
      <c r="C28" s="19" t="str">
        <f>IF(②単品スライド計算!D36="","",②単品スライド計算!D36)</f>
        <v/>
      </c>
      <c r="D28" s="19" t="str">
        <f>IF(②単品スライド計算!E36="","",②単品スライド計算!E36)</f>
        <v/>
      </c>
      <c r="E28" s="19" t="str">
        <f>IF(②単品スライド計算!F36="","",②単品スライド計算!F36)</f>
        <v/>
      </c>
      <c r="F28" s="20" t="str">
        <f>IF(②単品スライド計算!G36="","",②単品スライド計算!G36)</f>
        <v/>
      </c>
      <c r="G28" s="20" t="str">
        <f>IF(②単品スライド計算!K36="","",②単品スライド計算!K36)</f>
        <v/>
      </c>
      <c r="H28" s="20" t="str">
        <f>IF(②単品スライド計算!H36="","",②単品スライド計算!H36)</f>
        <v/>
      </c>
      <c r="I28" s="20" t="str">
        <f>IF(②単品スライド計算!L36="","",②単品スライド計算!L36)</f>
        <v/>
      </c>
      <c r="J28" s="19" t="str">
        <f>IF(②単品スライド計算!I36="","",②単品スライド計算!I36)</f>
        <v/>
      </c>
      <c r="K28" s="19" t="str">
        <f>IF(②単品スライド計算!J36="","",②単品スライド計算!J36)</f>
        <v/>
      </c>
      <c r="L28" s="20">
        <f>IF(②単品スライド計算!M36="","",②単品スライド計算!M36)</f>
        <v>0</v>
      </c>
      <c r="M28" s="19"/>
    </row>
    <row r="29" spans="2:13" ht="16.5" customHeight="1">
      <c r="B29" s="70" t="s">
        <v>142</v>
      </c>
      <c r="C29" s="70"/>
      <c r="D29" s="21"/>
      <c r="E29" s="21"/>
      <c r="F29" s="21"/>
      <c r="G29" s="22" t="str">
        <f>IF(SUM(②単品スライド計算!K32:K36)=0,"",SUM(②単品スライド計算!K32:K36))</f>
        <v/>
      </c>
      <c r="H29" s="21"/>
      <c r="I29" s="22" t="str">
        <f>IF(SUM(②単品スライド計算!L32:L36)=0,"",SUM(②単品スライド計算!L32:L36))</f>
        <v/>
      </c>
      <c r="J29" s="21"/>
      <c r="K29" s="21"/>
      <c r="L29" s="23" t="str">
        <f>IF(②単品スライド計算!E50=0,"",②単品スライド計算!E50)</f>
        <v/>
      </c>
      <c r="M29" s="21"/>
    </row>
    <row r="30" spans="2:13" ht="15" customHeight="1">
      <c r="B30" s="19" t="str">
        <f>IF(②単品スライド計算!C40="","",②単品スライド計算!C40)</f>
        <v/>
      </c>
      <c r="C30" s="19" t="str">
        <f>IF(②単品スライド計算!D40="","",②単品スライド計算!D40)</f>
        <v/>
      </c>
      <c r="D30" s="19" t="str">
        <f>IF(②単品スライド計算!E40="","",②単品スライド計算!E40)</f>
        <v/>
      </c>
      <c r="E30" s="19" t="str">
        <f>IF(②単品スライド計算!F40="","",②単品スライド計算!F40)</f>
        <v/>
      </c>
      <c r="F30" s="20" t="str">
        <f>IF(②単品スライド計算!G40="","",②単品スライド計算!G40)</f>
        <v/>
      </c>
      <c r="G30" s="20" t="str">
        <f>IF(②単品スライド計算!K40="","",②単品スライド計算!K40)</f>
        <v/>
      </c>
      <c r="H30" s="20" t="str">
        <f>IF(②単品スライド計算!H40="","",②単品スライド計算!H40)</f>
        <v/>
      </c>
      <c r="I30" s="20" t="str">
        <f>IF(②単品スライド計算!L40="","",②単品スライド計算!L40)</f>
        <v/>
      </c>
      <c r="J30" s="19" t="str">
        <f>IF(②単品スライド計算!I40="","",②単品スライド計算!I40)</f>
        <v/>
      </c>
      <c r="K30" s="19" t="str">
        <f>IF(②単品スライド計算!J40="","",②単品スライド計算!J40)</f>
        <v/>
      </c>
      <c r="L30" s="20">
        <f>IF(②単品スライド計算!M40="","",②単品スライド計算!M40)</f>
        <v>0</v>
      </c>
      <c r="M30" s="19"/>
    </row>
    <row r="31" spans="2:13" ht="15" customHeight="1">
      <c r="B31" s="19" t="str">
        <f>IF(②単品スライド計算!C41="","",②単品スライド計算!C41)</f>
        <v/>
      </c>
      <c r="C31" s="19" t="str">
        <f>IF(②単品スライド計算!D41="","",②単品スライド計算!D41)</f>
        <v/>
      </c>
      <c r="D31" s="19" t="str">
        <f>IF(②単品スライド計算!E41="","",②単品スライド計算!E41)</f>
        <v/>
      </c>
      <c r="E31" s="19" t="str">
        <f>IF(②単品スライド計算!F41="","",②単品スライド計算!F41)</f>
        <v/>
      </c>
      <c r="F31" s="20" t="str">
        <f>IF(②単品スライド計算!G41="","",②単品スライド計算!G41)</f>
        <v/>
      </c>
      <c r="G31" s="20" t="str">
        <f>IF(②単品スライド計算!K41="","",②単品スライド計算!K41)</f>
        <v/>
      </c>
      <c r="H31" s="20" t="str">
        <f>IF(②単品スライド計算!H41="","",②単品スライド計算!H41)</f>
        <v/>
      </c>
      <c r="I31" s="20" t="str">
        <f>IF(②単品スライド計算!L41="","",②単品スライド計算!L41)</f>
        <v/>
      </c>
      <c r="J31" s="19" t="str">
        <f>IF(②単品スライド計算!I41="","",②単品スライド計算!I41)</f>
        <v/>
      </c>
      <c r="K31" s="19" t="str">
        <f>IF(②単品スライド計算!J41="","",②単品スライド計算!J41)</f>
        <v/>
      </c>
      <c r="L31" s="20">
        <f>IF(②単品スライド計算!M41="","",②単品スライド計算!M41)</f>
        <v>0</v>
      </c>
      <c r="M31" s="19"/>
    </row>
    <row r="32" spans="2:13" ht="15" customHeight="1">
      <c r="B32" s="19" t="str">
        <f>IF(②単品スライド計算!C42="","",②単品スライド計算!C42)</f>
        <v/>
      </c>
      <c r="C32" s="19" t="str">
        <f>IF(②単品スライド計算!D42="","",②単品スライド計算!D42)</f>
        <v/>
      </c>
      <c r="D32" s="19" t="str">
        <f>IF(②単品スライド計算!E42="","",②単品スライド計算!E42)</f>
        <v/>
      </c>
      <c r="E32" s="19" t="str">
        <f>IF(②単品スライド計算!F42="","",②単品スライド計算!F42)</f>
        <v/>
      </c>
      <c r="F32" s="20" t="str">
        <f>IF(②単品スライド計算!G42="","",②単品スライド計算!G42)</f>
        <v/>
      </c>
      <c r="G32" s="20" t="str">
        <f>IF(②単品スライド計算!K42="","",②単品スライド計算!K42)</f>
        <v/>
      </c>
      <c r="H32" s="20" t="str">
        <f>IF(②単品スライド計算!H42="","",②単品スライド計算!H42)</f>
        <v/>
      </c>
      <c r="I32" s="20" t="str">
        <f>IF(②単品スライド計算!L42="","",②単品スライド計算!L42)</f>
        <v/>
      </c>
      <c r="J32" s="19" t="str">
        <f>IF(②単品スライド計算!I42="","",②単品スライド計算!I42)</f>
        <v/>
      </c>
      <c r="K32" s="19" t="str">
        <f>IF(②単品スライド計算!J42="","",②単品スライド計算!J42)</f>
        <v/>
      </c>
      <c r="L32" s="20">
        <f>IF(②単品スライド計算!M42="","",②単品スライド計算!M42)</f>
        <v>0</v>
      </c>
      <c r="M32" s="19"/>
    </row>
    <row r="33" spans="2:13" ht="15" customHeight="1">
      <c r="B33" s="19" t="str">
        <f>IF(②単品スライド計算!C43="","",②単品スライド計算!C43)</f>
        <v/>
      </c>
      <c r="C33" s="19" t="str">
        <f>IF(②単品スライド計算!D43="","",②単品スライド計算!D43)</f>
        <v/>
      </c>
      <c r="D33" s="19" t="str">
        <f>IF(②単品スライド計算!E43="","",②単品スライド計算!E43)</f>
        <v/>
      </c>
      <c r="E33" s="19" t="str">
        <f>IF(②単品スライド計算!F43="","",②単品スライド計算!F43)</f>
        <v/>
      </c>
      <c r="F33" s="20" t="str">
        <f>IF(②単品スライド計算!G43="","",②単品スライド計算!G43)</f>
        <v/>
      </c>
      <c r="G33" s="20" t="str">
        <f>IF(②単品スライド計算!K43="","",②単品スライド計算!K43)</f>
        <v/>
      </c>
      <c r="H33" s="20" t="str">
        <f>IF(②単品スライド計算!H43="","",②単品スライド計算!H43)</f>
        <v/>
      </c>
      <c r="I33" s="20" t="str">
        <f>IF(②単品スライド計算!L43="","",②単品スライド計算!L43)</f>
        <v/>
      </c>
      <c r="J33" s="19" t="str">
        <f>IF(②単品スライド計算!I43="","",②単品スライド計算!I43)</f>
        <v/>
      </c>
      <c r="K33" s="19" t="str">
        <f>IF(②単品スライド計算!J43="","",②単品スライド計算!J43)</f>
        <v/>
      </c>
      <c r="L33" s="20">
        <f>IF(②単品スライド計算!M43="","",②単品スライド計算!M43)</f>
        <v>0</v>
      </c>
      <c r="M33" s="19"/>
    </row>
    <row r="34" spans="2:13" ht="15" customHeight="1">
      <c r="B34" s="19" t="str">
        <f>IF(②単品スライド計算!C44="","",②単品スライド計算!C44)</f>
        <v/>
      </c>
      <c r="C34" s="19" t="str">
        <f>IF(②単品スライド計算!D44="","",②単品スライド計算!D44)</f>
        <v/>
      </c>
      <c r="D34" s="19" t="str">
        <f>IF(②単品スライド計算!E44="","",②単品スライド計算!E44)</f>
        <v/>
      </c>
      <c r="E34" s="19" t="str">
        <f>IF(②単品スライド計算!F44="","",②単品スライド計算!F44)</f>
        <v/>
      </c>
      <c r="F34" s="20" t="str">
        <f>IF(②単品スライド計算!G44="","",②単品スライド計算!G44)</f>
        <v/>
      </c>
      <c r="G34" s="20" t="str">
        <f>IF(②単品スライド計算!K44="","",②単品スライド計算!K44)</f>
        <v/>
      </c>
      <c r="H34" s="20" t="str">
        <f>IF(②単品スライド計算!H44="","",②単品スライド計算!H44)</f>
        <v/>
      </c>
      <c r="I34" s="20" t="str">
        <f>IF(②単品スライド計算!L44="","",②単品スライド計算!L44)</f>
        <v/>
      </c>
      <c r="J34" s="19" t="str">
        <f>IF(②単品スライド計算!I44="","",②単品スライド計算!I44)</f>
        <v/>
      </c>
      <c r="K34" s="19" t="str">
        <f>IF(②単品スライド計算!J44="","",②単品スライド計算!J44)</f>
        <v/>
      </c>
      <c r="L34" s="20">
        <f>IF(②単品スライド計算!M44="","",②単品スライド計算!M44)</f>
        <v>0</v>
      </c>
      <c r="M34" s="19"/>
    </row>
    <row r="35" spans="2:13" ht="15" customHeight="1">
      <c r="B35" s="19" t="str">
        <f>IF(②単品スライド計算!C45="","",②単品スライド計算!C45)</f>
        <v/>
      </c>
      <c r="C35" s="19" t="str">
        <f>IF(②単品スライド計算!D45="","",②単品スライド計算!D45)</f>
        <v/>
      </c>
      <c r="D35" s="19" t="str">
        <f>IF(②単品スライド計算!E45="","",②単品スライド計算!E45)</f>
        <v/>
      </c>
      <c r="E35" s="19" t="str">
        <f>IF(②単品スライド計算!F45="","",②単品スライド計算!F45)</f>
        <v/>
      </c>
      <c r="F35" s="20" t="str">
        <f>IF(②単品スライド計算!G45="","",②単品スライド計算!G45)</f>
        <v/>
      </c>
      <c r="G35" s="20" t="str">
        <f>IF(②単品スライド計算!K45="","",②単品スライド計算!K45)</f>
        <v/>
      </c>
      <c r="H35" s="20" t="str">
        <f>IF(②単品スライド計算!H45="","",②単品スライド計算!H45)</f>
        <v/>
      </c>
      <c r="I35" s="20" t="str">
        <f>IF(②単品スライド計算!L45="","",②単品スライド計算!L45)</f>
        <v/>
      </c>
      <c r="J35" s="19" t="str">
        <f>IF(②単品スライド計算!I45="","",②単品スライド計算!I45)</f>
        <v/>
      </c>
      <c r="K35" s="19" t="str">
        <f>IF(②単品スライド計算!J45="","",②単品スライド計算!J45)</f>
        <v/>
      </c>
      <c r="L35" s="20">
        <f>IF(②単品スライド計算!M45="","",②単品スライド計算!M45)</f>
        <v>0</v>
      </c>
      <c r="M35" s="19"/>
    </row>
    <row r="36" spans="2:13" ht="16.5" customHeight="1">
      <c r="B36" s="70" t="s">
        <v>143</v>
      </c>
      <c r="C36" s="70"/>
      <c r="D36" s="21"/>
      <c r="E36" s="21"/>
      <c r="F36" s="21"/>
      <c r="G36" s="22" t="str">
        <f>IF(SUM(②単品スライド計算!K40:K45)=0,"",SUM(②単品スライド計算!K40:K45))</f>
        <v/>
      </c>
      <c r="H36" s="21"/>
      <c r="I36" s="22" t="str">
        <f>IF(SUM(②単品スライド計算!L40:L45)=0,"",SUM(②単品スライド計算!L40:L45))</f>
        <v/>
      </c>
      <c r="J36" s="21"/>
      <c r="K36" s="21"/>
      <c r="L36" s="23" t="str">
        <f>IF(②単品スライド計算!E51=0,"",②単品スライド計算!E51)</f>
        <v/>
      </c>
      <c r="M36" s="21"/>
    </row>
    <row r="38" spans="2:13" ht="18" customHeight="1">
      <c r="B38" s="71" t="s">
        <v>144</v>
      </c>
      <c r="C38" s="71"/>
      <c r="D38" s="71"/>
      <c r="E38" s="71"/>
      <c r="F38" s="71"/>
      <c r="G38" s="71"/>
      <c r="H38" s="71"/>
      <c r="I38" s="71"/>
      <c r="J38" s="72">
        <f>②単品スライド計算!E54</f>
        <v>0</v>
      </c>
      <c r="K38" s="72"/>
      <c r="L38" s="72"/>
      <c r="M38" s="72"/>
    </row>
    <row r="39" spans="2:13" ht="18" customHeight="1">
      <c r="B39" s="71" t="s">
        <v>145</v>
      </c>
      <c r="C39" s="71"/>
      <c r="D39" s="71"/>
      <c r="E39" s="71"/>
      <c r="F39" s="71"/>
      <c r="G39" s="71"/>
      <c r="H39" s="71"/>
      <c r="I39" s="71"/>
      <c r="J39" s="72">
        <f>②単品スライド計算!E55</f>
        <v>0</v>
      </c>
      <c r="K39" s="72"/>
      <c r="L39" s="72"/>
      <c r="M39" s="72"/>
    </row>
    <row r="40" spans="2:13" ht="18" customHeight="1">
      <c r="B40" s="68" t="s">
        <v>146</v>
      </c>
      <c r="C40" s="68"/>
      <c r="D40" s="68"/>
      <c r="E40" s="68"/>
      <c r="F40" s="68"/>
      <c r="G40" s="68"/>
      <c r="H40" s="68"/>
      <c r="I40" s="68"/>
      <c r="J40" s="69">
        <f>②単品スライド計算!E60</f>
        <v>0</v>
      </c>
      <c r="K40" s="69"/>
      <c r="L40" s="69"/>
      <c r="M40" s="69"/>
    </row>
    <row r="42" spans="2:13" ht="15" customHeight="1">
      <c r="B42" s="67" t="s">
        <v>147</v>
      </c>
      <c r="C42" s="67"/>
      <c r="D42" s="67"/>
      <c r="E42" s="67"/>
      <c r="F42" s="67"/>
      <c r="G42" s="67"/>
      <c r="H42" s="67"/>
      <c r="I42" s="67"/>
      <c r="J42" s="67"/>
      <c r="K42" s="67"/>
      <c r="L42" s="67"/>
      <c r="M42" s="67"/>
    </row>
    <row r="43" spans="2:13" ht="15" customHeight="1">
      <c r="B43" s="67" t="s">
        <v>148</v>
      </c>
      <c r="C43" s="67"/>
      <c r="D43" s="67"/>
      <c r="E43" s="67"/>
      <c r="F43" s="67"/>
      <c r="G43" s="67"/>
      <c r="H43" s="67"/>
      <c r="I43" s="67"/>
      <c r="J43" s="67"/>
      <c r="K43" s="67"/>
      <c r="L43" s="67"/>
      <c r="M43" s="67"/>
    </row>
    <row r="44" spans="2:13" ht="15" customHeight="1">
      <c r="B44" s="67" t="s">
        <v>149</v>
      </c>
      <c r="C44" s="67"/>
      <c r="D44" s="67"/>
      <c r="E44" s="67"/>
      <c r="F44" s="67"/>
      <c r="G44" s="67"/>
      <c r="H44" s="67"/>
      <c r="I44" s="67"/>
      <c r="J44" s="67"/>
      <c r="K44" s="67"/>
      <c r="L44" s="67"/>
      <c r="M44" s="67"/>
    </row>
    <row r="45" spans="2:13" ht="15" customHeight="1">
      <c r="B45" s="67" t="s">
        <v>150</v>
      </c>
      <c r="C45" s="67"/>
      <c r="D45" s="67"/>
      <c r="E45" s="67"/>
      <c r="F45" s="67"/>
      <c r="G45" s="67"/>
      <c r="H45" s="67"/>
      <c r="I45" s="67"/>
      <c r="J45" s="67"/>
      <c r="K45" s="67"/>
      <c r="L45" s="67"/>
      <c r="M45" s="67"/>
    </row>
    <row r="46" spans="2:13" ht="15" customHeight="1">
      <c r="B46" s="67" t="s">
        <v>155</v>
      </c>
      <c r="C46" s="67"/>
      <c r="D46" s="67"/>
      <c r="E46" s="67"/>
      <c r="F46" s="67"/>
      <c r="G46" s="67"/>
      <c r="H46" s="67"/>
      <c r="I46" s="67"/>
      <c r="J46" s="67"/>
      <c r="K46" s="67"/>
      <c r="L46" s="67"/>
      <c r="M46" s="67"/>
    </row>
  </sheetData>
  <mergeCells count="23">
    <mergeCell ref="L2:M2"/>
    <mergeCell ref="K3:M3"/>
    <mergeCell ref="B4:M4"/>
    <mergeCell ref="I7:M7"/>
    <mergeCell ref="I8:M8"/>
    <mergeCell ref="I9:M9"/>
    <mergeCell ref="B11:M11"/>
    <mergeCell ref="C12:M12"/>
    <mergeCell ref="B13:M13"/>
    <mergeCell ref="B23:C23"/>
    <mergeCell ref="B29:C29"/>
    <mergeCell ref="B36:C36"/>
    <mergeCell ref="B38:I38"/>
    <mergeCell ref="J38:M38"/>
    <mergeCell ref="B39:I39"/>
    <mergeCell ref="J39:M39"/>
    <mergeCell ref="B45:M45"/>
    <mergeCell ref="B46:M46"/>
    <mergeCell ref="B40:I40"/>
    <mergeCell ref="J40:M40"/>
    <mergeCell ref="B42:M42"/>
    <mergeCell ref="B43:M43"/>
    <mergeCell ref="B44:M44"/>
  </mergeCells>
  <phoneticPr fontId="42"/>
  <pageMargins left="0.75" right="0.75" top="1" bottom="1" header="0.511811023622047" footer="0.511811023622047"/>
  <pageSetup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①使い方・説明</vt:lpstr>
      <vt:lpstr>②単品スライド計算</vt:lpstr>
      <vt:lpstr>③様式１－１（概算計算書）</vt:lpstr>
      <vt:lpstr>④様式３（計算書）</vt:lpstr>
      <vt:lpstr>'③様式１－１（概算計算書）'!Print_Area</vt:lpstr>
      <vt:lpstr>'④様式３（計算書）'!Print_Area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森久保　大輔</cp:lastModifiedBy>
  <cp:revision>0</cp:revision>
  <cp:lastPrinted>2026-06-26T01:02:13Z</cp:lastPrinted>
  <dcterms:created xsi:type="dcterms:W3CDTF">2026-07-21T03:12:06Z</dcterms:created>
  <dcterms:modified xsi:type="dcterms:W3CDTF">2026-08-09T23:34:37Z</dcterms:modified>
  <dc:language>en-US</dc:language>
</cp:coreProperties>
</file>