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854\Desktop\ESCO事業\02_管財契約課へ提出（入札システム用）\"/>
    </mc:Choice>
  </mc:AlternateContent>
  <xr:revisionPtr revIDLastSave="0" documentId="13_ncr:1_{C0DED287-A47A-484A-A631-B7CF45214C11}" xr6:coauthVersionLast="47" xr6:coauthVersionMax="47" xr10:uidLastSave="{00000000-0000-0000-0000-000000000000}"/>
  <bookViews>
    <workbookView xWindow="-120" yWindow="-120" windowWidth="20730" windowHeight="11040" tabRatio="794" firstSheet="3" activeTab="3" xr2:uid="{34E41EC6-7B8E-4B0F-A047-8ECFABBFD2C2}"/>
  </bookViews>
  <sheets>
    <sheet name="価格表(工事込)" sheetId="1" state="hidden" r:id="rId1"/>
    <sheet name="価格表(機器のみ売上) " sheetId="4" state="hidden" r:id="rId2"/>
    <sheet name="価格表(機器のみ売上)  (前渡金)" sheetId="5" state="hidden" r:id="rId3"/>
    <sheet name="総括表" sheetId="53" r:id="rId4"/>
    <sheet name="1_高峰小学校" sheetId="45" r:id="rId5"/>
    <sheet name="2_中津小学校" sheetId="50" r:id="rId6"/>
    <sheet name="3_中津児童クラブ" sheetId="26" r:id="rId7"/>
    <sheet name="4_中津第二小学校" sheetId="51" r:id="rId8"/>
    <sheet name="5_半原小学校" sheetId="48" r:id="rId9"/>
    <sheet name="６_旧郷土資料館" sheetId="22" r:id="rId10"/>
    <sheet name="7_田代小学校" sheetId="39" r:id="rId11"/>
    <sheet name="8_菅原小学校" sheetId="49" r:id="rId12"/>
    <sheet name="9_菅原児童クラブ" sheetId="27" r:id="rId13"/>
    <sheet name="10_愛川中学校" sheetId="46" r:id="rId14"/>
    <sheet name="11_愛川東中学校" sheetId="52" r:id="rId15"/>
    <sheet name="12_愛川中原中学校" sheetId="47" r:id="rId16"/>
    <sheet name="BSS工事費内訳" sheetId="2" state="hidden" r:id="rId17"/>
  </sheets>
  <definedNames>
    <definedName name="_14______123Graph_ACHAR" hidden="1">#REF!</definedName>
    <definedName name="_16___123Graph_ACHART_1" hidden="1">#REF!</definedName>
    <definedName name="_18______123Graph_BCHAR" hidden="1">#REF!</definedName>
    <definedName name="_20___123Graph_BCHART_1" hidden="1">#REF!</definedName>
    <definedName name="_22______123Graph_ACHAR" hidden="1">#REF!</definedName>
    <definedName name="_22______123Graph_CCHAR" hidden="1">#REF!</definedName>
    <definedName name="_24___123Graph_ACHART_1" hidden="1">#REF!</definedName>
    <definedName name="_24___123Graph_CCHART_1" hidden="1">#REF!</definedName>
    <definedName name="_26______123Graph_BCHAR" hidden="1">#REF!</definedName>
    <definedName name="_26______123Graph_DCHAR" hidden="1">#REF!</definedName>
    <definedName name="_28___123Graph_BCHART_1" hidden="1">#REF!</definedName>
    <definedName name="_28___123Graph_DCHART_1" hidden="1">#REF!</definedName>
    <definedName name="_30______123Graph_CCHAR" hidden="1">#REF!</definedName>
    <definedName name="_30______123Graph_XCHAR" hidden="1">#REF!</definedName>
    <definedName name="_32___123Graph_CCHART_1" hidden="1">#REF!</definedName>
    <definedName name="_32___123Graph_XCHART_1" hidden="1">#REF!</definedName>
    <definedName name="_34______123Graph_DCHAR" hidden="1">#REF!</definedName>
    <definedName name="_34_123Graph_ACHAR" hidden="1">#REF!</definedName>
    <definedName name="_36___123Graph_DCHART_1" hidden="1">#REF!</definedName>
    <definedName name="_36__123Graph_ACHART_1" hidden="1">#REF!</definedName>
    <definedName name="_38______123Graph_XCHAR" hidden="1">#REF!</definedName>
    <definedName name="_38_123Graph_BCHAR" hidden="1">#REF!</definedName>
    <definedName name="_40___123Graph_XCHART_1" hidden="1">#REF!</definedName>
    <definedName name="_40__123Graph_BCHART_1" hidden="1">#REF!</definedName>
    <definedName name="_42_123Graph_CCHAR" hidden="1">#REF!</definedName>
    <definedName name="_43_123Graph_ACHAR" hidden="1">#REF!</definedName>
    <definedName name="_44__123Graph_CCHART_1" hidden="1">#REF!</definedName>
    <definedName name="_45__123Graph_ACHART_1" hidden="1">#REF!</definedName>
    <definedName name="_46_123Graph_DCHAR" hidden="1">#REF!</definedName>
    <definedName name="_47_123Graph_BCHAR" hidden="1">#REF!</definedName>
    <definedName name="_48__123Graph_DCHART_1" hidden="1">#REF!</definedName>
    <definedName name="_49__123Graph_BCHART_1" hidden="1">#REF!</definedName>
    <definedName name="_50_123Graph_XCHAR" hidden="1">#REF!</definedName>
    <definedName name="_51_123Graph_CCHAR" hidden="1">#REF!</definedName>
    <definedName name="_52__123Graph_XCHART_1" hidden="1">#REF!</definedName>
    <definedName name="_53__123Graph_CCHART_1" hidden="1">#REF!</definedName>
    <definedName name="_55_123Graph_DCHAR" hidden="1">#REF!</definedName>
    <definedName name="_56_0__123Graph_ACHAR" hidden="1">#REF!</definedName>
    <definedName name="_57__123Graph_DCHART_1" hidden="1">#REF!</definedName>
    <definedName name="_58_0__123Graph_BCHAR" hidden="1">#REF!</definedName>
    <definedName name="_59_123Graph_XCHAR" hidden="1">#REF!</definedName>
    <definedName name="_60_0__123Graph_CCHAR" hidden="1">#REF!</definedName>
    <definedName name="_61__123Graph_XCHART_1" hidden="1">#REF!</definedName>
    <definedName name="_62_0__123Graph_DCHAR" hidden="1">#REF!</definedName>
    <definedName name="_64_0__123Graph_XCHAR" hidden="1">#REF!</definedName>
    <definedName name="_68_0__123Graph_ACHAR" hidden="1">#REF!</definedName>
    <definedName name="_70_0__123Graph_BCHAR" hidden="1">#REF!</definedName>
    <definedName name="_72_0__123Graph_CCHAR" hidden="1">#REF!</definedName>
    <definedName name="_74_0__123Graph_DCHAR" hidden="1">#REF!</definedName>
    <definedName name="_76_0__123Graph_XCHAR" hidden="1">#REF!</definedName>
    <definedName name="_Fill" hidden="1">#REF!</definedName>
    <definedName name="_xlnm._FilterDatabase" localSheetId="1" hidden="1">'価格表(機器のみ売上) '!$A$6:$AL$58</definedName>
    <definedName name="_xlnm._FilterDatabase" localSheetId="2" hidden="1">'価格表(機器のみ売上)  (前渡金)'!$A$6:$AK$58</definedName>
    <definedName name="_xlnm._FilterDatabase" hidden="1">#REF!</definedName>
    <definedName name="_Key1" hidden="1">#REF!</definedName>
    <definedName name="_Key2" hidden="1">#REF!</definedName>
    <definedName name="_Order1" hidden="1">255</definedName>
    <definedName name="_Order2" hidden="1">1</definedName>
    <definedName name="_Parse_In" hidden="1">#REF!</definedName>
    <definedName name="_Parse_Out" hidden="1">#REF!</definedName>
    <definedName name="_Sort" hidden="1">#REF!</definedName>
    <definedName name="_Table1_In1" hidden="1">#REF!</definedName>
    <definedName name="_Table1_Out" hidden="1">#REF!</definedName>
    <definedName name="￥￥￥￥" hidden="1">#REF!</definedName>
    <definedName name="￥￥￥￥￥￥" hidden="1">#REF!</definedName>
    <definedName name="￥￥￥￥￥￥￥" hidden="1">#REF!</definedName>
    <definedName name="￥￥￥￥￥￥￥￥" hidden="1">#REF!</definedName>
    <definedName name="￥￥￥￥￥￥￥￥￥" hidden="1">#REF!</definedName>
    <definedName name="￥￥￥￥￥￥￥￥￥￥" hidden="1">#REF!</definedName>
    <definedName name="￥￥￥￥￥￥￥￥￥￥￥" hidden="1">#REF!</definedName>
    <definedName name="￥￥￥￥￥￥￥￥￥￥￥￥￥￥￥" hidden="1">#REF!</definedName>
    <definedName name="￥￥￥￥￥￥￥￥￥￥￥￥￥￥￥￥￥￥" hidden="1">#REF!</definedName>
    <definedName name="￥￥￥￥￥￥￥￥￥￥￥￥￥￥￥￥￥￥￥￥" hidden="1">#REF!</definedName>
    <definedName name="●" hidden="1">#REF!</definedName>
    <definedName name="・・" hidden="1">#REF!</definedName>
    <definedName name="A" hidden="1">#REF!</definedName>
    <definedName name="ad" hidden="1">#REF!</definedName>
    <definedName name="as" hidden="1">#REF!</definedName>
    <definedName name="AS2DocOpenMode" hidden="1">"AS2DocumentEdit"</definedName>
    <definedName name="asd" hidden="1">#REF!</definedName>
    <definedName name="b" hidden="1">#REF!</definedName>
    <definedName name="BB" hidden="1">#REF!</definedName>
    <definedName name="d" hidden="1">#REF!</definedName>
    <definedName name="ddyhgedytu" hidden="1">#REF!</definedName>
    <definedName name="dfg" hidden="1">#REF!</definedName>
    <definedName name="ｄｓ" hidden="1">#REF!</definedName>
    <definedName name="dtryj" hidden="1">#REF!</definedName>
    <definedName name="dtuy" hidden="1">#REF!</definedName>
    <definedName name="dty" hidden="1">#REF!</definedName>
    <definedName name="dtyd" hidden="1">#REF!</definedName>
    <definedName name="e" hidden="1">#REF!</definedName>
    <definedName name="ed" hidden="1">#REF!</definedName>
    <definedName name="f" hidden="1">#REF!</definedName>
    <definedName name="fff" hidden="1">#REF!</definedName>
    <definedName name="ｆｇ" hidden="1">#REF!</definedName>
    <definedName name="fill" hidden="1">#REF!</definedName>
    <definedName name="ftry" hidden="1">#REF!</definedName>
    <definedName name="g" hidden="1">#REF!</definedName>
    <definedName name="gh" hidden="1">#REF!</definedName>
    <definedName name="gjfj" hidden="1">#REF!</definedName>
    <definedName name="h" hidden="1">#REF!</definedName>
    <definedName name="hh" hidden="1">#REF!</definedName>
    <definedName name="HID_BHF・BHRF">#REF!</definedName>
    <definedName name="HID_CDM">#REF!</definedName>
    <definedName name="HID_CM">#REF!</definedName>
    <definedName name="HID_H・HF">#REF!</definedName>
    <definedName name="HID_M・MF">#REF!</definedName>
    <definedName name="HID_NH">#REF!</definedName>
    <definedName name="HID_ﾗﾝﾌﾟ種別不明の場合">#REF!</definedName>
    <definedName name="i" hidden="1">#REF!</definedName>
    <definedName name="iiii" hidden="1">#REF!</definedName>
    <definedName name="j" hidden="1">#REF!</definedName>
    <definedName name="k" hidden="1">#REF!</definedName>
    <definedName name="ｋｋ" hidden="1">#REF!</definedName>
    <definedName name="ko" hidden="1">#REF!</definedName>
    <definedName name="ｍｍ" hidden="1">#REF!</definedName>
    <definedName name="mono" hidden="1">#REF!</definedName>
    <definedName name="nhj" hidden="1">#REF!</definedName>
    <definedName name="nn" hidden="1">#REF!</definedName>
    <definedName name="_xlnm.Print_Area" localSheetId="4">'1_高峰小学校'!$A$1:$V$509</definedName>
    <definedName name="_xlnm.Print_Area" localSheetId="13">'10_愛川中学校'!$A$1:$V$509</definedName>
    <definedName name="_xlnm.Print_Area" localSheetId="14">'11_愛川東中学校'!$A$1:$V$509</definedName>
    <definedName name="_xlnm.Print_Area" localSheetId="15">'12_愛川中原中学校'!$A$1:$V$509</definedName>
    <definedName name="_xlnm.Print_Area" localSheetId="5">'2_中津小学校'!$A$1:$V$509</definedName>
    <definedName name="_xlnm.Print_Area" localSheetId="6">'3_中津児童クラブ'!$A$1:$V$509</definedName>
    <definedName name="_xlnm.Print_Area" localSheetId="7">'4_中津第二小学校'!$A$1:$V$509</definedName>
    <definedName name="_xlnm.Print_Area" localSheetId="8">'5_半原小学校'!$A$1:$V$509</definedName>
    <definedName name="_xlnm.Print_Area" localSheetId="9">'６_旧郷土資料館'!$A$1:$V$509</definedName>
    <definedName name="_xlnm.Print_Area" localSheetId="10">'7_田代小学校'!$A$1:$V$509</definedName>
    <definedName name="_xlnm.Print_Area" localSheetId="11">'8_菅原小学校'!$A$1:$V$509</definedName>
    <definedName name="_xlnm.Print_Area" localSheetId="12">'9_菅原児童クラブ'!$A$1:$V$509</definedName>
    <definedName name="_xlnm.Print_Area" localSheetId="1">'価格表(機器のみ売上) '!$A$1:$H$58</definedName>
    <definedName name="_xlnm.Print_Area" localSheetId="2">'価格表(機器のみ売上)  (前渡金)'!$A$1:$I$58</definedName>
    <definedName name="_xlnm.Print_Area" localSheetId="0">'価格表(工事込)'!$A$1:$H$58</definedName>
    <definedName name="_xlnm.Print_Area" localSheetId="3">総括表!$B$1:$P$28</definedName>
    <definedName name="_xlnm.Print_Titles" localSheetId="4">'1_高峰小学校'!$1:$8</definedName>
    <definedName name="_xlnm.Print_Titles" localSheetId="13">'10_愛川中学校'!$1:$8</definedName>
    <definedName name="_xlnm.Print_Titles" localSheetId="14">'11_愛川東中学校'!$1:$8</definedName>
    <definedName name="_xlnm.Print_Titles" localSheetId="15">'12_愛川中原中学校'!$1:$8</definedName>
    <definedName name="_xlnm.Print_Titles" localSheetId="5">'2_中津小学校'!$1:$8</definedName>
    <definedName name="_xlnm.Print_Titles" localSheetId="6">'3_中津児童クラブ'!$1:$8</definedName>
    <definedName name="_xlnm.Print_Titles" localSheetId="7">'4_中津第二小学校'!$1:$8</definedName>
    <definedName name="_xlnm.Print_Titles" localSheetId="8">'5_半原小学校'!$1:$8</definedName>
    <definedName name="_xlnm.Print_Titles" localSheetId="9">'６_旧郷土資料館'!$1:$8</definedName>
    <definedName name="_xlnm.Print_Titles" localSheetId="10">'7_田代小学校'!$1:$8</definedName>
    <definedName name="_xlnm.Print_Titles" localSheetId="11">'8_菅原小学校'!$1:$8</definedName>
    <definedName name="_xlnm.Print_Titles" localSheetId="12">'9_菅原児童クラブ'!$1:$8</definedName>
    <definedName name="qw" hidden="1">#REF!</definedName>
    <definedName name="rytf" hidden="1">#REF!</definedName>
    <definedName name="rytu" hidden="1">#REF!</definedName>
    <definedName name="SAPBEXdnldView" hidden="1">"6VJBV8MA63D90WOHXHEU9V57V"</definedName>
    <definedName name="SAPBEXsysID" hidden="1">"BWP"</definedName>
    <definedName name="sd" hidden="1">#REF!</definedName>
    <definedName name="sdrtud" hidden="1">#REF!</definedName>
    <definedName name="sdtfs" hidden="1">#REF!</definedName>
    <definedName name="sencount" hidden="1">1</definedName>
    <definedName name="tuiot" hidden="1">#REF!</definedName>
    <definedName name="ty" hidden="1">#REF!</definedName>
    <definedName name="tyui" hidden="1">#REF!</definedName>
    <definedName name="x" hidden="1">#REF!</definedName>
    <definedName name="ｘｘ" hidden="1">#REF!</definedName>
    <definedName name="yutik" hidden="1">#REF!</definedName>
    <definedName name="z" hidden="1">#REF!</definedName>
    <definedName name="ZZ" hidden="1">#REF!</definedName>
    <definedName name="ZZZ" hidden="1">#REF!</definedName>
    <definedName name="ZZZZ" hidden="1">#REF!</definedName>
    <definedName name="ZZZZZ" hidden="1">#REF!</definedName>
    <definedName name="ZZZZZZ" hidden="1">#REF!</definedName>
    <definedName name="ZZZZZZZZ" hidden="1">#REF!</definedName>
    <definedName name="ああああ" hidden="1">#REF!</definedName>
    <definedName name="ｲﾙﾐ" hidden="1">#REF!</definedName>
    <definedName name="ぉ" hidden="1">#REF!</definedName>
    <definedName name="おがわ" hidden="1">#REF!</definedName>
    <definedName name="ｸﾞﾗﾌ" hidden="1">#REF!</definedName>
    <definedName name="ｸﾞﾗﾌ2" hidden="1">#REF!</definedName>
    <definedName name="ｸﾘﾌﾟﾄﾝ電球_KR">#REF!</definedName>
    <definedName name="ｺﾝﾊﾟｸﾄ蛍光灯_FDL_ﾀﾞﾌﾞﾙ">#REF!</definedName>
    <definedName name="ｺﾝﾊﾟｸﾄ蛍光灯_FHP_ﾂｲﾝ">#REF!</definedName>
    <definedName name="ｺﾝﾊﾟｸﾄ蛍光灯_FHT_ﾄﾘﾌﾟﾙ">#REF!</definedName>
    <definedName name="ｺﾝﾊﾟｸﾄ蛍光灯_FML_ﾊﾟﾗﾚﾙ">#REF!</definedName>
    <definedName name="ｺﾝﾊﾟｸﾄ蛍光灯_FPL_ｼﾝｸﾞﾙ">#REF!</definedName>
    <definedName name="シーリングライト">#REF!</definedName>
    <definedName name="ｽﾄｰﾌﾞｶﾞｰﾄﾞ" hidden="1">#REF!</definedName>
    <definedName name="ｾﾚﾌﾞ" hidden="1">#REF!</definedName>
    <definedName name="その他">#REF!</definedName>
    <definedName name="その他・LED">#REF!</definedName>
    <definedName name="ﾃﾞｨｽﾞﾆｰ" hidden="1">#REF!</definedName>
    <definedName name="ﾊﾛｹﾞﾝ電球_JD">#REF!</definedName>
    <definedName name="ﾊﾛｹﾞﾝ電球_JDR">#REF!</definedName>
    <definedName name="ﾋﾞｰﾑﾗﾝﾌﾟ">#REF!</definedName>
    <definedName name="ブラケット">#REF!</definedName>
    <definedName name="ペンダントライト">#REF!</definedName>
    <definedName name="ﾎﾞｰﾙ電球">#REF!</definedName>
    <definedName name="もの" hidden="1">#REF!</definedName>
    <definedName name="ラミ" hidden="1">#REF!</definedName>
    <definedName name="ララミ" hidden="1">#REF!</definedName>
    <definedName name="ランプ分類">#REF!</definedName>
    <definedName name="ﾚﾌﾗﾝﾌﾟ_RF">#REF!</definedName>
    <definedName name="ロッキー" hidden="1">#REF!</definedName>
    <definedName name="ロッキー様御見積" hidden="1">#REF!</definedName>
    <definedName name="一次側電圧一覧">#REF!</definedName>
    <definedName name="円形蛍光灯_FCL他">#REF!</definedName>
    <definedName name="回路分類一覧">#REF!</definedName>
    <definedName name="器具分類">#REF!</definedName>
    <definedName name="工事定価紺屋">#REF!</definedName>
    <definedName name="工事定価西京橋">#REF!</definedName>
    <definedName name="工事定価東京橋１F">#REF!</definedName>
    <definedName name="工事定価東京橋BF">#REF!</definedName>
    <definedName name="工事定価北有楽">#REF!</definedName>
    <definedName name="在庫表" hidden="1">#REF!</definedName>
    <definedName name="写真" hidden="1">#REF!</definedName>
    <definedName name="写真１" hidden="1">#REF!</definedName>
    <definedName name="写真１０" hidden="1">#REF!</definedName>
    <definedName name="写真２" hidden="1">#REF!</definedName>
    <definedName name="受電接続負荷種別">#REF!</definedName>
    <definedName name="需要家受電電圧">#REF!</definedName>
    <definedName name="需要家受電方式">#REF!</definedName>
    <definedName name="商品一覧" hidden="1">#REF!</definedName>
    <definedName name="小物" hidden="1">#REF!</definedName>
    <definedName name="伸縮棒棚提案書" hidden="1">#REF!</definedName>
    <definedName name="数量調査" hidden="1">#REF!</definedName>
    <definedName name="設備種類">#REF!</definedName>
    <definedName name="直管蛍光灯_FHF_Hf">#REF!</definedName>
    <definedName name="直管蛍光灯_FL">#REF!</definedName>
    <definedName name="直管蛍光灯_FLR">#REF!</definedName>
    <definedName name="直付_ベースライト">#REF!</definedName>
    <definedName name="電球形蛍光灯_EFD他">#REF!</definedName>
    <definedName name="電力会社">#REF!</definedName>
    <definedName name="投光器">#REF!</definedName>
    <definedName name="二次側電圧一覧">#REF!</definedName>
    <definedName name="入力TR一覧">#REF!</definedName>
    <definedName name="白熱電球_IL">#REF!</definedName>
    <definedName name="非常用照明器具">#REF!</definedName>
    <definedName name="負荷種別">#REF!</definedName>
    <definedName name="北有楽工事定価">#REF!</definedName>
    <definedName name="埋込_ダウンライト">#REF!</definedName>
    <definedName name="埋込_ベースライト">#REF!</definedName>
    <definedName name="無電極ﾗﾝﾌﾟ">#REF!</definedName>
    <definedName name="誘導灯">#REF!</definedName>
    <definedName name="粒状事業計画" hidden="1">#REF!</definedName>
    <definedName name="冷陰極管_CF">#REF!</definedName>
    <definedName name="六期イー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23" i="50" l="1"/>
  <c r="U223" i="50" s="1"/>
  <c r="L223" i="50"/>
  <c r="M223" i="50" s="1"/>
  <c r="D27" i="53" l="1"/>
  <c r="R509" i="39"/>
  <c r="R509" i="22"/>
  <c r="R509" i="48"/>
  <c r="R509" i="51"/>
  <c r="R509" i="26"/>
  <c r="R509" i="50"/>
  <c r="R509" i="27"/>
  <c r="R509" i="49"/>
  <c r="R509" i="52"/>
  <c r="R509" i="47"/>
  <c r="R509" i="46"/>
  <c r="R509" i="45"/>
  <c r="B9" i="53" l="1"/>
  <c r="B10" i="53" l="1"/>
  <c r="B11" i="53" l="1"/>
  <c r="B12" i="53" l="1"/>
  <c r="B13" i="53" l="1"/>
  <c r="B14" i="53" l="1"/>
  <c r="B15" i="53" l="1"/>
  <c r="B16" i="53" l="1"/>
  <c r="B17" i="53" l="1"/>
  <c r="B18" i="53" l="1"/>
  <c r="B19" i="53" l="1"/>
  <c r="L173" i="22" l="1"/>
  <c r="M173" i="22" s="1"/>
  <c r="T173" i="22"/>
  <c r="U173" i="22" s="1"/>
  <c r="L174" i="22"/>
  <c r="M174" i="22" s="1"/>
  <c r="T174" i="22"/>
  <c r="U174" i="22" s="1"/>
  <c r="L175" i="22"/>
  <c r="M175" i="22" s="1"/>
  <c r="T175" i="22"/>
  <c r="U175" i="22" s="1"/>
  <c r="L176" i="22"/>
  <c r="M176" i="22" s="1"/>
  <c r="T176" i="22"/>
  <c r="U176" i="22" s="1"/>
  <c r="L177" i="22"/>
  <c r="M177" i="22" s="1"/>
  <c r="T177" i="22"/>
  <c r="U177" i="22" s="1"/>
  <c r="L178" i="22"/>
  <c r="M178" i="22" s="1"/>
  <c r="T178" i="22"/>
  <c r="U178" i="22" s="1"/>
  <c r="L179" i="22"/>
  <c r="M179" i="22" s="1"/>
  <c r="T179" i="22"/>
  <c r="U179" i="22" s="1"/>
  <c r="L180" i="22"/>
  <c r="M180" i="22" s="1"/>
  <c r="T180" i="22"/>
  <c r="U180" i="22" s="1"/>
  <c r="L181" i="22"/>
  <c r="M181" i="22" s="1"/>
  <c r="T181" i="22"/>
  <c r="U181" i="22" s="1"/>
  <c r="L182" i="22"/>
  <c r="M182" i="22" s="1"/>
  <c r="T182" i="22"/>
  <c r="U182" i="22" s="1"/>
  <c r="L183" i="22"/>
  <c r="M183" i="22" s="1"/>
  <c r="T183" i="22"/>
  <c r="U183" i="22" s="1"/>
  <c r="L184" i="22"/>
  <c r="M184" i="22" s="1"/>
  <c r="T184" i="22"/>
  <c r="U184" i="22" s="1"/>
  <c r="L185" i="22"/>
  <c r="M185" i="22" s="1"/>
  <c r="T185" i="22"/>
  <c r="U185" i="22" s="1"/>
  <c r="L186" i="22"/>
  <c r="M186" i="22" s="1"/>
  <c r="T186" i="22"/>
  <c r="U186" i="22" s="1"/>
  <c r="L187" i="22"/>
  <c r="M187" i="22" s="1"/>
  <c r="T187" i="22"/>
  <c r="U187" i="22" s="1"/>
  <c r="L188" i="22"/>
  <c r="M188" i="22" s="1"/>
  <c r="T188" i="22"/>
  <c r="U188" i="22" s="1"/>
  <c r="L189" i="22"/>
  <c r="M189" i="22" s="1"/>
  <c r="T189" i="22"/>
  <c r="U189" i="22" s="1"/>
  <c r="L190" i="22"/>
  <c r="M190" i="22" s="1"/>
  <c r="T190" i="22"/>
  <c r="U190" i="22" s="1"/>
  <c r="L191" i="22"/>
  <c r="M191" i="22" s="1"/>
  <c r="T191" i="22"/>
  <c r="U191" i="22" s="1"/>
  <c r="L192" i="22"/>
  <c r="M192" i="22" s="1"/>
  <c r="T192" i="22"/>
  <c r="U192" i="22" s="1"/>
  <c r="L193" i="22"/>
  <c r="M193" i="22" s="1"/>
  <c r="T193" i="22"/>
  <c r="U193" i="22" s="1"/>
  <c r="L194" i="22"/>
  <c r="M194" i="22" s="1"/>
  <c r="T194" i="22"/>
  <c r="U194" i="22" s="1"/>
  <c r="L195" i="22"/>
  <c r="M195" i="22" s="1"/>
  <c r="T195" i="22"/>
  <c r="U195" i="22" s="1"/>
  <c r="L196" i="22"/>
  <c r="M196" i="22" s="1"/>
  <c r="T196" i="22"/>
  <c r="U196" i="22" s="1"/>
  <c r="L197" i="22"/>
  <c r="M197" i="22" s="1"/>
  <c r="T197" i="22"/>
  <c r="U197" i="22" s="1"/>
  <c r="L198" i="22"/>
  <c r="M198" i="22" s="1"/>
  <c r="T198" i="22"/>
  <c r="U198" i="22" s="1"/>
  <c r="L199" i="22"/>
  <c r="M199" i="22"/>
  <c r="T199" i="22"/>
  <c r="U199" i="22" s="1"/>
  <c r="L200" i="22"/>
  <c r="M200" i="22" s="1"/>
  <c r="T200" i="22"/>
  <c r="U200" i="22" s="1"/>
  <c r="L201" i="22"/>
  <c r="M201" i="22" s="1"/>
  <c r="T201" i="22"/>
  <c r="U201" i="22" s="1"/>
  <c r="L202" i="22"/>
  <c r="M202" i="22" s="1"/>
  <c r="T202" i="22"/>
  <c r="U202" i="22" s="1"/>
  <c r="L203" i="22"/>
  <c r="M203" i="22" s="1"/>
  <c r="T203" i="22"/>
  <c r="U203" i="22" s="1"/>
  <c r="L204" i="22"/>
  <c r="M204" i="22" s="1"/>
  <c r="T204" i="22"/>
  <c r="U204" i="22" s="1"/>
  <c r="L205" i="22"/>
  <c r="M205" i="22" s="1"/>
  <c r="T205" i="22"/>
  <c r="U205" i="22" s="1"/>
  <c r="L206" i="22"/>
  <c r="M206" i="22" s="1"/>
  <c r="T206" i="22"/>
  <c r="U206" i="22" s="1"/>
  <c r="L207" i="22"/>
  <c r="M207" i="22" s="1"/>
  <c r="T207" i="22"/>
  <c r="U207" i="22" s="1"/>
  <c r="L208" i="22"/>
  <c r="M208" i="22" s="1"/>
  <c r="T208" i="22"/>
  <c r="U208" i="22" s="1"/>
  <c r="L209" i="22"/>
  <c r="M209" i="22" s="1"/>
  <c r="T209" i="22"/>
  <c r="U209" i="22" s="1"/>
  <c r="L210" i="22"/>
  <c r="M210" i="22" s="1"/>
  <c r="T210" i="22"/>
  <c r="U210" i="22" s="1"/>
  <c r="L211" i="22"/>
  <c r="M211" i="22" s="1"/>
  <c r="T211" i="22"/>
  <c r="U211" i="22" s="1"/>
  <c r="L212" i="22"/>
  <c r="M212" i="22" s="1"/>
  <c r="T212" i="22"/>
  <c r="U212" i="22" s="1"/>
  <c r="L213" i="22"/>
  <c r="M213" i="22" s="1"/>
  <c r="T213" i="22"/>
  <c r="U213" i="22" s="1"/>
  <c r="L214" i="22"/>
  <c r="M214" i="22" s="1"/>
  <c r="T214" i="22"/>
  <c r="U214" i="22" s="1"/>
  <c r="L215" i="22"/>
  <c r="M215" i="22" s="1"/>
  <c r="T215" i="22"/>
  <c r="U215" i="22" s="1"/>
  <c r="L216" i="22"/>
  <c r="M216" i="22" s="1"/>
  <c r="T216" i="22"/>
  <c r="U216" i="22" s="1"/>
  <c r="L217" i="22"/>
  <c r="M217" i="22" s="1"/>
  <c r="T217" i="22"/>
  <c r="U217" i="22" s="1"/>
  <c r="L218" i="22"/>
  <c r="M218" i="22" s="1"/>
  <c r="T218" i="22"/>
  <c r="U218" i="22" s="1"/>
  <c r="L219" i="22"/>
  <c r="M219" i="22" s="1"/>
  <c r="T219" i="22"/>
  <c r="U219" i="22" s="1"/>
  <c r="L220" i="22"/>
  <c r="M220" i="22" s="1"/>
  <c r="T220" i="22"/>
  <c r="U220" i="22" s="1"/>
  <c r="L221" i="22"/>
  <c r="M221" i="22" s="1"/>
  <c r="T221" i="22"/>
  <c r="U221" i="22" s="1"/>
  <c r="L222" i="22"/>
  <c r="M222" i="22" s="1"/>
  <c r="T222" i="22"/>
  <c r="U222" i="22" s="1"/>
  <c r="L223" i="22"/>
  <c r="M223" i="22" s="1"/>
  <c r="T223" i="22"/>
  <c r="U223" i="22" s="1"/>
  <c r="L224" i="22"/>
  <c r="M224" i="22" s="1"/>
  <c r="T224" i="22"/>
  <c r="U224" i="22" s="1"/>
  <c r="L225" i="22"/>
  <c r="M225" i="22" s="1"/>
  <c r="T225" i="22"/>
  <c r="U225" i="22" s="1"/>
  <c r="L226" i="22"/>
  <c r="M226" i="22" s="1"/>
  <c r="T226" i="22"/>
  <c r="U226" i="22" s="1"/>
  <c r="L227" i="22"/>
  <c r="M227" i="22" s="1"/>
  <c r="T227" i="22"/>
  <c r="U227" i="22" s="1"/>
  <c r="L228" i="22"/>
  <c r="M228" i="22" s="1"/>
  <c r="T228" i="22"/>
  <c r="U228" i="22" s="1"/>
  <c r="L229" i="22"/>
  <c r="M229" i="22" s="1"/>
  <c r="T229" i="22"/>
  <c r="U229" i="22" s="1"/>
  <c r="L230" i="22"/>
  <c r="M230" i="22" s="1"/>
  <c r="T230" i="22"/>
  <c r="U230" i="22" s="1"/>
  <c r="L231" i="22"/>
  <c r="M231" i="22" s="1"/>
  <c r="T231" i="22"/>
  <c r="U231" i="22" s="1"/>
  <c r="L232" i="22"/>
  <c r="M232" i="22" s="1"/>
  <c r="T232" i="22"/>
  <c r="U232" i="22" s="1"/>
  <c r="L233" i="22"/>
  <c r="M233" i="22" s="1"/>
  <c r="T233" i="22"/>
  <c r="U233" i="22" s="1"/>
  <c r="L234" i="22"/>
  <c r="M234" i="22" s="1"/>
  <c r="T234" i="22"/>
  <c r="U234" i="22" s="1"/>
  <c r="L235" i="22"/>
  <c r="M235" i="22" s="1"/>
  <c r="T235" i="22"/>
  <c r="U235" i="22" s="1"/>
  <c r="L236" i="22"/>
  <c r="M236" i="22" s="1"/>
  <c r="T236" i="22"/>
  <c r="U236" i="22" s="1"/>
  <c r="L237" i="22"/>
  <c r="M237" i="22" s="1"/>
  <c r="T237" i="22"/>
  <c r="U237" i="22" s="1"/>
  <c r="L238" i="22"/>
  <c r="M238" i="22" s="1"/>
  <c r="T238" i="22"/>
  <c r="U238" i="22" s="1"/>
  <c r="L239" i="22"/>
  <c r="M239" i="22" s="1"/>
  <c r="T239" i="22"/>
  <c r="U239" i="22" s="1"/>
  <c r="L240" i="22"/>
  <c r="M240" i="22" s="1"/>
  <c r="T240" i="22"/>
  <c r="U240" i="22" s="1"/>
  <c r="L241" i="22"/>
  <c r="M241" i="22" s="1"/>
  <c r="T241" i="22"/>
  <c r="U241" i="22" s="1"/>
  <c r="L242" i="22"/>
  <c r="M242" i="22" s="1"/>
  <c r="T242" i="22"/>
  <c r="U242" i="22" s="1"/>
  <c r="L243" i="22"/>
  <c r="M243" i="22" s="1"/>
  <c r="T243" i="22"/>
  <c r="U243" i="22" s="1"/>
  <c r="L244" i="22"/>
  <c r="M244" i="22" s="1"/>
  <c r="T244" i="22"/>
  <c r="U244" i="22" s="1"/>
  <c r="L245" i="22"/>
  <c r="M245" i="22" s="1"/>
  <c r="T245" i="22"/>
  <c r="U245" i="22" s="1"/>
  <c r="L246" i="22"/>
  <c r="M246" i="22" s="1"/>
  <c r="T246" i="22"/>
  <c r="U246" i="22" s="1"/>
  <c r="L247" i="22"/>
  <c r="M247" i="22" s="1"/>
  <c r="T247" i="22"/>
  <c r="U247" i="22" s="1"/>
  <c r="L248" i="22"/>
  <c r="M248" i="22" s="1"/>
  <c r="T248" i="22"/>
  <c r="U248" i="22" s="1"/>
  <c r="L249" i="22"/>
  <c r="M249" i="22" s="1"/>
  <c r="T249" i="22"/>
  <c r="U249" i="22" s="1"/>
  <c r="L250" i="22"/>
  <c r="M250" i="22" s="1"/>
  <c r="T250" i="22"/>
  <c r="U250" i="22" s="1"/>
  <c r="L251" i="22"/>
  <c r="M251" i="22" s="1"/>
  <c r="T251" i="22"/>
  <c r="U251" i="22" s="1"/>
  <c r="L252" i="22"/>
  <c r="M252" i="22" s="1"/>
  <c r="T252" i="22"/>
  <c r="U252" i="22" s="1"/>
  <c r="L253" i="22"/>
  <c r="M253" i="22" s="1"/>
  <c r="T253" i="22"/>
  <c r="U253" i="22" s="1"/>
  <c r="L254" i="22"/>
  <c r="M254" i="22" s="1"/>
  <c r="T254" i="22"/>
  <c r="U254" i="22" s="1"/>
  <c r="L255" i="22"/>
  <c r="M255" i="22" s="1"/>
  <c r="T255" i="22"/>
  <c r="U255" i="22" s="1"/>
  <c r="L256" i="22"/>
  <c r="M256" i="22" s="1"/>
  <c r="T256" i="22"/>
  <c r="U256" i="22" s="1"/>
  <c r="L257" i="22"/>
  <c r="M257" i="22" s="1"/>
  <c r="T257" i="22"/>
  <c r="U257" i="22" s="1"/>
  <c r="L258" i="22"/>
  <c r="M258" i="22" s="1"/>
  <c r="T258" i="22"/>
  <c r="U258" i="22" s="1"/>
  <c r="L259" i="22"/>
  <c r="M259" i="22" s="1"/>
  <c r="T259" i="22"/>
  <c r="U259" i="22" s="1"/>
  <c r="L260" i="22"/>
  <c r="M260" i="22" s="1"/>
  <c r="T260" i="22"/>
  <c r="U260" i="22" s="1"/>
  <c r="L261" i="22"/>
  <c r="M261" i="22" s="1"/>
  <c r="T261" i="22"/>
  <c r="U261" i="22" s="1"/>
  <c r="L262" i="22"/>
  <c r="M262" i="22" s="1"/>
  <c r="T262" i="22"/>
  <c r="U262" i="22" s="1"/>
  <c r="L263" i="22"/>
  <c r="M263" i="22" s="1"/>
  <c r="T263" i="22"/>
  <c r="U263" i="22" s="1"/>
  <c r="L264" i="22"/>
  <c r="M264" i="22" s="1"/>
  <c r="T264" i="22"/>
  <c r="U264" i="22" s="1"/>
  <c r="L265" i="22"/>
  <c r="M265" i="22" s="1"/>
  <c r="T265" i="22"/>
  <c r="U265" i="22" s="1"/>
  <c r="L266" i="22"/>
  <c r="M266" i="22" s="1"/>
  <c r="T266" i="22"/>
  <c r="U266" i="22" s="1"/>
  <c r="L267" i="22"/>
  <c r="M267" i="22" s="1"/>
  <c r="T267" i="22"/>
  <c r="U267" i="22" s="1"/>
  <c r="L268" i="22"/>
  <c r="M268" i="22" s="1"/>
  <c r="T268" i="22"/>
  <c r="U268" i="22" s="1"/>
  <c r="L269" i="22"/>
  <c r="M269" i="22" s="1"/>
  <c r="T269" i="22"/>
  <c r="U269" i="22" s="1"/>
  <c r="L270" i="22"/>
  <c r="M270" i="22" s="1"/>
  <c r="T270" i="22"/>
  <c r="U270" i="22" s="1"/>
  <c r="L271" i="22"/>
  <c r="M271" i="22" s="1"/>
  <c r="T271" i="22"/>
  <c r="U271" i="22" s="1"/>
  <c r="L272" i="22"/>
  <c r="M272" i="22" s="1"/>
  <c r="T272" i="22"/>
  <c r="U272" i="22" s="1"/>
  <c r="L273" i="22"/>
  <c r="M273" i="22" s="1"/>
  <c r="T273" i="22"/>
  <c r="U273" i="22" s="1"/>
  <c r="L274" i="22"/>
  <c r="M274" i="22" s="1"/>
  <c r="T274" i="22"/>
  <c r="U274" i="22" s="1"/>
  <c r="L275" i="22"/>
  <c r="M275" i="22" s="1"/>
  <c r="T275" i="22"/>
  <c r="U275" i="22" s="1"/>
  <c r="L276" i="22"/>
  <c r="M276" i="22" s="1"/>
  <c r="T276" i="22"/>
  <c r="U276" i="22" s="1"/>
  <c r="L277" i="22"/>
  <c r="M277" i="22" s="1"/>
  <c r="T277" i="22"/>
  <c r="U277" i="22" s="1"/>
  <c r="L278" i="22"/>
  <c r="M278" i="22" s="1"/>
  <c r="T278" i="22"/>
  <c r="U278" i="22" s="1"/>
  <c r="L279" i="22"/>
  <c r="M279" i="22" s="1"/>
  <c r="T279" i="22"/>
  <c r="U279" i="22" s="1"/>
  <c r="L280" i="22"/>
  <c r="M280" i="22" s="1"/>
  <c r="T280" i="22"/>
  <c r="U280" i="22" s="1"/>
  <c r="L281" i="22"/>
  <c r="M281" i="22" s="1"/>
  <c r="T281" i="22"/>
  <c r="U281" i="22" s="1"/>
  <c r="L282" i="22"/>
  <c r="M282" i="22" s="1"/>
  <c r="T282" i="22"/>
  <c r="U282" i="22" s="1"/>
  <c r="L283" i="22"/>
  <c r="M283" i="22" s="1"/>
  <c r="T283" i="22"/>
  <c r="U283" i="22" s="1"/>
  <c r="L284" i="22"/>
  <c r="M284" i="22" s="1"/>
  <c r="T284" i="22"/>
  <c r="U284" i="22" s="1"/>
  <c r="L285" i="22"/>
  <c r="M285" i="22" s="1"/>
  <c r="T285" i="22"/>
  <c r="U285" i="22" s="1"/>
  <c r="L286" i="22"/>
  <c r="M286" i="22" s="1"/>
  <c r="T286" i="22"/>
  <c r="U286" i="22" s="1"/>
  <c r="L287" i="22"/>
  <c r="M287" i="22" s="1"/>
  <c r="T287" i="22"/>
  <c r="U287" i="22" s="1"/>
  <c r="L288" i="22"/>
  <c r="M288" i="22" s="1"/>
  <c r="T288" i="22"/>
  <c r="U288" i="22" s="1"/>
  <c r="L289" i="22"/>
  <c r="M289" i="22" s="1"/>
  <c r="T289" i="22"/>
  <c r="U289" i="22" s="1"/>
  <c r="L290" i="22"/>
  <c r="M290" i="22" s="1"/>
  <c r="T290" i="22"/>
  <c r="U290" i="22" s="1"/>
  <c r="L291" i="22"/>
  <c r="M291" i="22" s="1"/>
  <c r="T291" i="22"/>
  <c r="U291" i="22" s="1"/>
  <c r="L292" i="22"/>
  <c r="M292" i="22" s="1"/>
  <c r="T292" i="22"/>
  <c r="U292" i="22" s="1"/>
  <c r="L293" i="22"/>
  <c r="M293" i="22" s="1"/>
  <c r="T293" i="22"/>
  <c r="U293" i="22" s="1"/>
  <c r="L294" i="22"/>
  <c r="M294" i="22" s="1"/>
  <c r="T294" i="22"/>
  <c r="U294" i="22" s="1"/>
  <c r="L295" i="22"/>
  <c r="M295" i="22" s="1"/>
  <c r="T295" i="22"/>
  <c r="U295" i="22" s="1"/>
  <c r="L296" i="22"/>
  <c r="M296" i="22" s="1"/>
  <c r="T296" i="22"/>
  <c r="U296" i="22" s="1"/>
  <c r="L297" i="22"/>
  <c r="M297" i="22" s="1"/>
  <c r="T297" i="22"/>
  <c r="U297" i="22" s="1"/>
  <c r="L298" i="22"/>
  <c r="M298" i="22" s="1"/>
  <c r="T298" i="22"/>
  <c r="U298" i="22" s="1"/>
  <c r="L299" i="22"/>
  <c r="M299" i="22" s="1"/>
  <c r="T299" i="22"/>
  <c r="U299" i="22" s="1"/>
  <c r="L300" i="22"/>
  <c r="M300" i="22" s="1"/>
  <c r="T300" i="22"/>
  <c r="U300" i="22" s="1"/>
  <c r="L301" i="22"/>
  <c r="M301" i="22" s="1"/>
  <c r="T301" i="22"/>
  <c r="U301" i="22" s="1"/>
  <c r="L302" i="22"/>
  <c r="M302" i="22" s="1"/>
  <c r="T302" i="22"/>
  <c r="U302" i="22" s="1"/>
  <c r="L303" i="22"/>
  <c r="M303" i="22" s="1"/>
  <c r="T303" i="22"/>
  <c r="U303" i="22" s="1"/>
  <c r="L304" i="22"/>
  <c r="M304" i="22" s="1"/>
  <c r="T304" i="22"/>
  <c r="U304" i="22" s="1"/>
  <c r="L305" i="22"/>
  <c r="M305" i="22" s="1"/>
  <c r="T305" i="22"/>
  <c r="U305" i="22" s="1"/>
  <c r="L306" i="22"/>
  <c r="M306" i="22" s="1"/>
  <c r="T306" i="22"/>
  <c r="U306" i="22" s="1"/>
  <c r="L307" i="22"/>
  <c r="M307" i="22" s="1"/>
  <c r="T307" i="22"/>
  <c r="U307" i="22" s="1"/>
  <c r="L308" i="22"/>
  <c r="M308" i="22" s="1"/>
  <c r="T308" i="22"/>
  <c r="U308" i="22" s="1"/>
  <c r="L309" i="22"/>
  <c r="M309" i="22" s="1"/>
  <c r="T309" i="22"/>
  <c r="U309" i="22" s="1"/>
  <c r="L310" i="22"/>
  <c r="M310" i="22"/>
  <c r="T310" i="22"/>
  <c r="U310" i="22" s="1"/>
  <c r="L311" i="22"/>
  <c r="M311" i="22" s="1"/>
  <c r="T311" i="22"/>
  <c r="U311" i="22" s="1"/>
  <c r="L312" i="22"/>
  <c r="M312" i="22" s="1"/>
  <c r="T312" i="22"/>
  <c r="U312" i="22" s="1"/>
  <c r="L313" i="22"/>
  <c r="M313" i="22" s="1"/>
  <c r="T313" i="22"/>
  <c r="U313" i="22" s="1"/>
  <c r="L314" i="22"/>
  <c r="M314" i="22" s="1"/>
  <c r="T314" i="22"/>
  <c r="U314" i="22" s="1"/>
  <c r="L315" i="22"/>
  <c r="M315" i="22" s="1"/>
  <c r="T315" i="22"/>
  <c r="U315" i="22" s="1"/>
  <c r="L316" i="22"/>
  <c r="M316" i="22" s="1"/>
  <c r="T316" i="22"/>
  <c r="U316" i="22" s="1"/>
  <c r="L317" i="22"/>
  <c r="M317" i="22" s="1"/>
  <c r="T317" i="22"/>
  <c r="U317" i="22" s="1"/>
  <c r="L318" i="22"/>
  <c r="M318" i="22" s="1"/>
  <c r="T318" i="22"/>
  <c r="U318" i="22" s="1"/>
  <c r="L319" i="22"/>
  <c r="M319" i="22" s="1"/>
  <c r="T319" i="22"/>
  <c r="U319" i="22" s="1"/>
  <c r="L320" i="22"/>
  <c r="M320" i="22" s="1"/>
  <c r="T320" i="22"/>
  <c r="U320" i="22" s="1"/>
  <c r="L321" i="22"/>
  <c r="M321" i="22" s="1"/>
  <c r="T321" i="22"/>
  <c r="U321" i="22" s="1"/>
  <c r="L322" i="22"/>
  <c r="M322" i="22" s="1"/>
  <c r="T322" i="22"/>
  <c r="U322" i="22" s="1"/>
  <c r="L323" i="22"/>
  <c r="M323" i="22" s="1"/>
  <c r="T323" i="22"/>
  <c r="U323" i="22" s="1"/>
  <c r="L324" i="22"/>
  <c r="M324" i="22" s="1"/>
  <c r="T324" i="22"/>
  <c r="U324" i="22" s="1"/>
  <c r="L325" i="22"/>
  <c r="M325" i="22" s="1"/>
  <c r="T325" i="22"/>
  <c r="U325" i="22" s="1"/>
  <c r="L326" i="22"/>
  <c r="M326" i="22" s="1"/>
  <c r="T326" i="22"/>
  <c r="U326" i="22" s="1"/>
  <c r="L327" i="22"/>
  <c r="M327" i="22" s="1"/>
  <c r="T327" i="22"/>
  <c r="U327" i="22" s="1"/>
  <c r="L328" i="22"/>
  <c r="M328" i="22" s="1"/>
  <c r="T328" i="22"/>
  <c r="U328" i="22" s="1"/>
  <c r="L329" i="22"/>
  <c r="M329" i="22" s="1"/>
  <c r="T329" i="22"/>
  <c r="U329" i="22" s="1"/>
  <c r="L330" i="22"/>
  <c r="M330" i="22" s="1"/>
  <c r="T330" i="22"/>
  <c r="U330" i="22" s="1"/>
  <c r="L331" i="22"/>
  <c r="M331" i="22" s="1"/>
  <c r="T331" i="22"/>
  <c r="U331" i="22" s="1"/>
  <c r="L332" i="22"/>
  <c r="M332" i="22" s="1"/>
  <c r="T332" i="22"/>
  <c r="U332" i="22" s="1"/>
  <c r="L333" i="22"/>
  <c r="M333" i="22" s="1"/>
  <c r="T333" i="22"/>
  <c r="U333" i="22" s="1"/>
  <c r="L334" i="22"/>
  <c r="M334" i="22" s="1"/>
  <c r="T334" i="22"/>
  <c r="U334" i="22" s="1"/>
  <c r="L335" i="22"/>
  <c r="M335" i="22" s="1"/>
  <c r="T335" i="22"/>
  <c r="U335" i="22" s="1"/>
  <c r="L336" i="22"/>
  <c r="M336" i="22" s="1"/>
  <c r="T336" i="22"/>
  <c r="U336" i="22" s="1"/>
  <c r="L337" i="22"/>
  <c r="M337" i="22" s="1"/>
  <c r="T337" i="22"/>
  <c r="U337" i="22" s="1"/>
  <c r="L338" i="22"/>
  <c r="M338" i="22" s="1"/>
  <c r="T338" i="22"/>
  <c r="U338" i="22" s="1"/>
  <c r="L339" i="22"/>
  <c r="M339" i="22" s="1"/>
  <c r="T339" i="22"/>
  <c r="U339" i="22" s="1"/>
  <c r="L340" i="22"/>
  <c r="M340" i="22" s="1"/>
  <c r="T340" i="22"/>
  <c r="U340" i="22" s="1"/>
  <c r="L341" i="22"/>
  <c r="M341" i="22" s="1"/>
  <c r="T341" i="22"/>
  <c r="U341" i="22" s="1"/>
  <c r="L342" i="22"/>
  <c r="M342" i="22" s="1"/>
  <c r="T342" i="22"/>
  <c r="U342" i="22" s="1"/>
  <c r="L343" i="22"/>
  <c r="M343" i="22" s="1"/>
  <c r="T343" i="22"/>
  <c r="U343" i="22" s="1"/>
  <c r="L344" i="22"/>
  <c r="M344" i="22" s="1"/>
  <c r="T344" i="22"/>
  <c r="U344" i="22" s="1"/>
  <c r="L345" i="22"/>
  <c r="M345" i="22" s="1"/>
  <c r="T345" i="22"/>
  <c r="U345" i="22" s="1"/>
  <c r="L346" i="22"/>
  <c r="M346" i="22" s="1"/>
  <c r="T346" i="22"/>
  <c r="U346" i="22" s="1"/>
  <c r="L347" i="22"/>
  <c r="M347" i="22" s="1"/>
  <c r="T347" i="22"/>
  <c r="U347" i="22" s="1"/>
  <c r="L348" i="22"/>
  <c r="M348" i="22" s="1"/>
  <c r="T348" i="22"/>
  <c r="U348" i="22" s="1"/>
  <c r="L349" i="22"/>
  <c r="M349" i="22" s="1"/>
  <c r="T349" i="22"/>
  <c r="U349" i="22" s="1"/>
  <c r="L350" i="22"/>
  <c r="M350" i="22" s="1"/>
  <c r="T350" i="22"/>
  <c r="U350" i="22" s="1"/>
  <c r="L351" i="22"/>
  <c r="M351" i="22" s="1"/>
  <c r="T351" i="22"/>
  <c r="U351" i="22" s="1"/>
  <c r="L352" i="22"/>
  <c r="M352" i="22" s="1"/>
  <c r="T352" i="22"/>
  <c r="U352" i="22" s="1"/>
  <c r="L353" i="22"/>
  <c r="M353" i="22" s="1"/>
  <c r="T353" i="22"/>
  <c r="U353" i="22" s="1"/>
  <c r="L354" i="22"/>
  <c r="M354" i="22" s="1"/>
  <c r="T354" i="22"/>
  <c r="U354" i="22" s="1"/>
  <c r="L355" i="22"/>
  <c r="M355" i="22" s="1"/>
  <c r="T355" i="22"/>
  <c r="U355" i="22" s="1"/>
  <c r="L356" i="22"/>
  <c r="M356" i="22" s="1"/>
  <c r="T356" i="22"/>
  <c r="U356" i="22" s="1"/>
  <c r="L357" i="22"/>
  <c r="M357" i="22" s="1"/>
  <c r="T357" i="22"/>
  <c r="U357" i="22" s="1"/>
  <c r="L358" i="22"/>
  <c r="M358" i="22" s="1"/>
  <c r="T358" i="22"/>
  <c r="U358" i="22" s="1"/>
  <c r="L359" i="22"/>
  <c r="M359" i="22" s="1"/>
  <c r="T359" i="22"/>
  <c r="U359" i="22" s="1"/>
  <c r="L360" i="22"/>
  <c r="M360" i="22" s="1"/>
  <c r="T360" i="22"/>
  <c r="U360" i="22" s="1"/>
  <c r="L361" i="22"/>
  <c r="M361" i="22" s="1"/>
  <c r="T361" i="22"/>
  <c r="U361" i="22" s="1"/>
  <c r="L362" i="22"/>
  <c r="M362" i="22" s="1"/>
  <c r="T362" i="22"/>
  <c r="U362" i="22" s="1"/>
  <c r="L363" i="22"/>
  <c r="M363" i="22" s="1"/>
  <c r="T363" i="22"/>
  <c r="U363" i="22" s="1"/>
  <c r="L364" i="22"/>
  <c r="M364" i="22" s="1"/>
  <c r="T364" i="22"/>
  <c r="U364" i="22" s="1"/>
  <c r="L365" i="22"/>
  <c r="M365" i="22" s="1"/>
  <c r="T365" i="22"/>
  <c r="U365" i="22" s="1"/>
  <c r="L366" i="22"/>
  <c r="M366" i="22" s="1"/>
  <c r="T366" i="22"/>
  <c r="U366" i="22" s="1"/>
  <c r="L367" i="22"/>
  <c r="M367" i="22" s="1"/>
  <c r="T367" i="22"/>
  <c r="U367" i="22" s="1"/>
  <c r="L368" i="22"/>
  <c r="M368" i="22" s="1"/>
  <c r="T368" i="22"/>
  <c r="U368" i="22" s="1"/>
  <c r="L369" i="22"/>
  <c r="M369" i="22" s="1"/>
  <c r="T369" i="22"/>
  <c r="U369" i="22" s="1"/>
  <c r="L370" i="22"/>
  <c r="M370" i="22" s="1"/>
  <c r="T370" i="22"/>
  <c r="U370" i="22" s="1"/>
  <c r="L371" i="22"/>
  <c r="M371" i="22" s="1"/>
  <c r="T371" i="22"/>
  <c r="U371" i="22" s="1"/>
  <c r="L372" i="22"/>
  <c r="M372" i="22" s="1"/>
  <c r="T372" i="22"/>
  <c r="U372" i="22" s="1"/>
  <c r="L373" i="22"/>
  <c r="M373" i="22" s="1"/>
  <c r="T373" i="22"/>
  <c r="U373" i="22" s="1"/>
  <c r="L374" i="22"/>
  <c r="M374" i="22" s="1"/>
  <c r="T374" i="22"/>
  <c r="U374" i="22" s="1"/>
  <c r="L375" i="22"/>
  <c r="M375" i="22" s="1"/>
  <c r="T375" i="22"/>
  <c r="U375" i="22" s="1"/>
  <c r="L376" i="22"/>
  <c r="M376" i="22" s="1"/>
  <c r="T376" i="22"/>
  <c r="U376" i="22" s="1"/>
  <c r="L377" i="22"/>
  <c r="M377" i="22" s="1"/>
  <c r="T377" i="22"/>
  <c r="U377" i="22" s="1"/>
  <c r="L378" i="22"/>
  <c r="M378" i="22" s="1"/>
  <c r="T378" i="22"/>
  <c r="U378" i="22" s="1"/>
  <c r="L379" i="22"/>
  <c r="M379" i="22" s="1"/>
  <c r="T379" i="22"/>
  <c r="U379" i="22" s="1"/>
  <c r="L380" i="22"/>
  <c r="M380" i="22" s="1"/>
  <c r="T380" i="22"/>
  <c r="U380" i="22" s="1"/>
  <c r="L381" i="22"/>
  <c r="M381" i="22" s="1"/>
  <c r="T381" i="22"/>
  <c r="U381" i="22" s="1"/>
  <c r="L382" i="22"/>
  <c r="M382" i="22" s="1"/>
  <c r="T382" i="22"/>
  <c r="U382" i="22" s="1"/>
  <c r="L383" i="22"/>
  <c r="M383" i="22" s="1"/>
  <c r="T383" i="22"/>
  <c r="U383" i="22" s="1"/>
  <c r="L384" i="22"/>
  <c r="M384" i="22" s="1"/>
  <c r="T384" i="22"/>
  <c r="U384" i="22" s="1"/>
  <c r="L385" i="22"/>
  <c r="M385" i="22" s="1"/>
  <c r="T385" i="22"/>
  <c r="U385" i="22" s="1"/>
  <c r="L386" i="22"/>
  <c r="M386" i="22" s="1"/>
  <c r="T386" i="22"/>
  <c r="U386" i="22" s="1"/>
  <c r="L387" i="22"/>
  <c r="M387" i="22" s="1"/>
  <c r="T387" i="22"/>
  <c r="U387" i="22" s="1"/>
  <c r="L388" i="22"/>
  <c r="M388" i="22" s="1"/>
  <c r="T388" i="22"/>
  <c r="U388" i="22" s="1"/>
  <c r="L389" i="22"/>
  <c r="M389" i="22" s="1"/>
  <c r="T389" i="22"/>
  <c r="U389" i="22" s="1"/>
  <c r="L390" i="22"/>
  <c r="M390" i="22" s="1"/>
  <c r="T390" i="22"/>
  <c r="U390" i="22" s="1"/>
  <c r="L391" i="22"/>
  <c r="M391" i="22" s="1"/>
  <c r="T391" i="22"/>
  <c r="U391" i="22" s="1"/>
  <c r="L392" i="22"/>
  <c r="M392" i="22" s="1"/>
  <c r="T392" i="22"/>
  <c r="U392" i="22" s="1"/>
  <c r="L393" i="22"/>
  <c r="M393" i="22" s="1"/>
  <c r="T393" i="22"/>
  <c r="U393" i="22" s="1"/>
  <c r="L394" i="22"/>
  <c r="M394" i="22" s="1"/>
  <c r="T394" i="22"/>
  <c r="U394" i="22" s="1"/>
  <c r="L395" i="22"/>
  <c r="M395" i="22" s="1"/>
  <c r="T395" i="22"/>
  <c r="U395" i="22" s="1"/>
  <c r="L396" i="22"/>
  <c r="M396" i="22" s="1"/>
  <c r="T396" i="22"/>
  <c r="U396" i="22" s="1"/>
  <c r="L397" i="22"/>
  <c r="M397" i="22" s="1"/>
  <c r="T397" i="22"/>
  <c r="U397" i="22" s="1"/>
  <c r="L398" i="22"/>
  <c r="M398" i="22" s="1"/>
  <c r="T398" i="22"/>
  <c r="U398" i="22" s="1"/>
  <c r="L399" i="22"/>
  <c r="M399" i="22" s="1"/>
  <c r="T399" i="22"/>
  <c r="U399" i="22" s="1"/>
  <c r="L400" i="22"/>
  <c r="M400" i="22" s="1"/>
  <c r="T400" i="22"/>
  <c r="U400" i="22" s="1"/>
  <c r="L401" i="22"/>
  <c r="M401" i="22" s="1"/>
  <c r="T401" i="22"/>
  <c r="U401" i="22" s="1"/>
  <c r="L402" i="22"/>
  <c r="M402" i="22" s="1"/>
  <c r="T402" i="22"/>
  <c r="U402" i="22" s="1"/>
  <c r="L403" i="22"/>
  <c r="M403" i="22" s="1"/>
  <c r="T403" i="22"/>
  <c r="U403" i="22" s="1"/>
  <c r="L404" i="22"/>
  <c r="M404" i="22" s="1"/>
  <c r="T404" i="22"/>
  <c r="U404" i="22" s="1"/>
  <c r="L405" i="22"/>
  <c r="M405" i="22" s="1"/>
  <c r="T405" i="22"/>
  <c r="U405" i="22" s="1"/>
  <c r="L406" i="22"/>
  <c r="M406" i="22" s="1"/>
  <c r="T406" i="22"/>
  <c r="U406" i="22" s="1"/>
  <c r="L407" i="22"/>
  <c r="M407" i="22" s="1"/>
  <c r="T407" i="22"/>
  <c r="U407" i="22" s="1"/>
  <c r="L408" i="22"/>
  <c r="M408" i="22" s="1"/>
  <c r="T408" i="22"/>
  <c r="U408" i="22" s="1"/>
  <c r="L409" i="22"/>
  <c r="M409" i="22" s="1"/>
  <c r="T409" i="22"/>
  <c r="U409" i="22" s="1"/>
  <c r="L410" i="22"/>
  <c r="M410" i="22" s="1"/>
  <c r="T410" i="22"/>
  <c r="U410" i="22" s="1"/>
  <c r="L411" i="22"/>
  <c r="M411" i="22" s="1"/>
  <c r="T411" i="22"/>
  <c r="U411" i="22" s="1"/>
  <c r="L412" i="22"/>
  <c r="M412" i="22" s="1"/>
  <c r="T412" i="22"/>
  <c r="U412" i="22" s="1"/>
  <c r="L413" i="22"/>
  <c r="M413" i="22" s="1"/>
  <c r="T413" i="22"/>
  <c r="U413" i="22" s="1"/>
  <c r="L414" i="22"/>
  <c r="M414" i="22" s="1"/>
  <c r="T414" i="22"/>
  <c r="U414" i="22" s="1"/>
  <c r="L415" i="22"/>
  <c r="M415" i="22" s="1"/>
  <c r="T415" i="22"/>
  <c r="U415" i="22" s="1"/>
  <c r="L416" i="22"/>
  <c r="M416" i="22" s="1"/>
  <c r="T416" i="22"/>
  <c r="U416" i="22" s="1"/>
  <c r="L417" i="22"/>
  <c r="M417" i="22" s="1"/>
  <c r="T417" i="22"/>
  <c r="U417" i="22" s="1"/>
  <c r="L418" i="22"/>
  <c r="M418" i="22" s="1"/>
  <c r="T418" i="22"/>
  <c r="U418" i="22" s="1"/>
  <c r="L419" i="22"/>
  <c r="M419" i="22" s="1"/>
  <c r="T419" i="22"/>
  <c r="U419" i="22" s="1"/>
  <c r="L420" i="22"/>
  <c r="M420" i="22" s="1"/>
  <c r="T420" i="22"/>
  <c r="U420" i="22" s="1"/>
  <c r="L421" i="22"/>
  <c r="M421" i="22" s="1"/>
  <c r="T421" i="22"/>
  <c r="U421" i="22" s="1"/>
  <c r="L422" i="22"/>
  <c r="M422" i="22" s="1"/>
  <c r="T422" i="22"/>
  <c r="U422" i="22" s="1"/>
  <c r="L423" i="22"/>
  <c r="M423" i="22" s="1"/>
  <c r="T423" i="22"/>
  <c r="U423" i="22" s="1"/>
  <c r="L424" i="22"/>
  <c r="M424" i="22" s="1"/>
  <c r="T424" i="22"/>
  <c r="U424" i="22" s="1"/>
  <c r="L425" i="22"/>
  <c r="M425" i="22" s="1"/>
  <c r="T425" i="22"/>
  <c r="U425" i="22" s="1"/>
  <c r="L426" i="22"/>
  <c r="M426" i="22" s="1"/>
  <c r="T426" i="22"/>
  <c r="U426" i="22" s="1"/>
  <c r="L427" i="22"/>
  <c r="M427" i="22" s="1"/>
  <c r="T427" i="22"/>
  <c r="U427" i="22" s="1"/>
  <c r="L428" i="22"/>
  <c r="M428" i="22" s="1"/>
  <c r="T428" i="22"/>
  <c r="U428" i="22" s="1"/>
  <c r="L429" i="22"/>
  <c r="M429" i="22" s="1"/>
  <c r="T429" i="22"/>
  <c r="U429" i="22" s="1"/>
  <c r="L430" i="22"/>
  <c r="M430" i="22" s="1"/>
  <c r="T430" i="22"/>
  <c r="U430" i="22" s="1"/>
  <c r="L431" i="22"/>
  <c r="M431" i="22" s="1"/>
  <c r="T431" i="22"/>
  <c r="U431" i="22" s="1"/>
  <c r="L432" i="22"/>
  <c r="M432" i="22" s="1"/>
  <c r="T432" i="22"/>
  <c r="U432" i="22" s="1"/>
  <c r="L433" i="22"/>
  <c r="M433" i="22" s="1"/>
  <c r="T433" i="22"/>
  <c r="U433" i="22" s="1"/>
  <c r="L434" i="22"/>
  <c r="M434" i="22" s="1"/>
  <c r="T434" i="22"/>
  <c r="U434" i="22" s="1"/>
  <c r="L435" i="22"/>
  <c r="M435" i="22" s="1"/>
  <c r="T435" i="22"/>
  <c r="U435" i="22" s="1"/>
  <c r="L436" i="22"/>
  <c r="M436" i="22" s="1"/>
  <c r="T436" i="22"/>
  <c r="U436" i="22" s="1"/>
  <c r="L437" i="22"/>
  <c r="M437" i="22" s="1"/>
  <c r="T437" i="22"/>
  <c r="U437" i="22" s="1"/>
  <c r="L438" i="22"/>
  <c r="M438" i="22" s="1"/>
  <c r="T438" i="22"/>
  <c r="U438" i="22" s="1"/>
  <c r="L439" i="22"/>
  <c r="M439" i="22" s="1"/>
  <c r="T439" i="22"/>
  <c r="U439" i="22" s="1"/>
  <c r="L440" i="22"/>
  <c r="M440" i="22" s="1"/>
  <c r="T440" i="22"/>
  <c r="U440" i="22" s="1"/>
  <c r="L441" i="22"/>
  <c r="M441" i="22" s="1"/>
  <c r="T441" i="22"/>
  <c r="U441" i="22" s="1"/>
  <c r="L442" i="22"/>
  <c r="M442" i="22" s="1"/>
  <c r="T442" i="22"/>
  <c r="U442" i="22" s="1"/>
  <c r="L443" i="22"/>
  <c r="M443" i="22" s="1"/>
  <c r="T443" i="22"/>
  <c r="U443" i="22" s="1"/>
  <c r="L444" i="22"/>
  <c r="M444" i="22" s="1"/>
  <c r="T444" i="22"/>
  <c r="U444" i="22" s="1"/>
  <c r="L445" i="22"/>
  <c r="M445" i="22" s="1"/>
  <c r="T445" i="22"/>
  <c r="U445" i="22" s="1"/>
  <c r="L446" i="22"/>
  <c r="M446" i="22" s="1"/>
  <c r="T446" i="22"/>
  <c r="U446" i="22" s="1"/>
  <c r="L447" i="22"/>
  <c r="M447" i="22" s="1"/>
  <c r="T447" i="22"/>
  <c r="U447" i="22" s="1"/>
  <c r="L448" i="22"/>
  <c r="M448" i="22" s="1"/>
  <c r="T448" i="22"/>
  <c r="U448" i="22" s="1"/>
  <c r="L449" i="22"/>
  <c r="M449" i="22" s="1"/>
  <c r="T449" i="22"/>
  <c r="U449" i="22" s="1"/>
  <c r="L450" i="22"/>
  <c r="M450" i="22" s="1"/>
  <c r="T450" i="22"/>
  <c r="U450" i="22" s="1"/>
  <c r="L451" i="22"/>
  <c r="M451" i="22" s="1"/>
  <c r="T451" i="22"/>
  <c r="U451" i="22" s="1"/>
  <c r="L452" i="22"/>
  <c r="M452" i="22" s="1"/>
  <c r="T452" i="22"/>
  <c r="U452" i="22" s="1"/>
  <c r="L453" i="22"/>
  <c r="M453" i="22" s="1"/>
  <c r="T453" i="22"/>
  <c r="U453" i="22" s="1"/>
  <c r="L454" i="22"/>
  <c r="M454" i="22" s="1"/>
  <c r="T454" i="22"/>
  <c r="U454" i="22" s="1"/>
  <c r="L455" i="22"/>
  <c r="M455" i="22" s="1"/>
  <c r="T455" i="22"/>
  <c r="U455" i="22" s="1"/>
  <c r="L456" i="22"/>
  <c r="M456" i="22" s="1"/>
  <c r="T456" i="22"/>
  <c r="U456" i="22" s="1"/>
  <c r="L457" i="22"/>
  <c r="M457" i="22" s="1"/>
  <c r="T457" i="22"/>
  <c r="U457" i="22" s="1"/>
  <c r="L458" i="22"/>
  <c r="M458" i="22" s="1"/>
  <c r="T458" i="22"/>
  <c r="U458" i="22" s="1"/>
  <c r="L459" i="22"/>
  <c r="M459" i="22" s="1"/>
  <c r="T459" i="22"/>
  <c r="U459" i="22" s="1"/>
  <c r="L460" i="22"/>
  <c r="M460" i="22" s="1"/>
  <c r="T460" i="22"/>
  <c r="U460" i="22" s="1"/>
  <c r="L461" i="22"/>
  <c r="M461" i="22" s="1"/>
  <c r="T461" i="22"/>
  <c r="U461" i="22" s="1"/>
  <c r="L462" i="22"/>
  <c r="M462" i="22" s="1"/>
  <c r="T462" i="22"/>
  <c r="U462" i="22" s="1"/>
  <c r="L463" i="22"/>
  <c r="M463" i="22" s="1"/>
  <c r="T463" i="22"/>
  <c r="U463" i="22" s="1"/>
  <c r="L464" i="22"/>
  <c r="M464" i="22" s="1"/>
  <c r="T464" i="22"/>
  <c r="U464" i="22" s="1"/>
  <c r="L465" i="22"/>
  <c r="M465" i="22" s="1"/>
  <c r="T465" i="22"/>
  <c r="U465" i="22" s="1"/>
  <c r="L466" i="22"/>
  <c r="M466" i="22" s="1"/>
  <c r="T466" i="22"/>
  <c r="U466" i="22" s="1"/>
  <c r="L467" i="22"/>
  <c r="M467" i="22" s="1"/>
  <c r="T467" i="22"/>
  <c r="U467" i="22" s="1"/>
  <c r="L468" i="22"/>
  <c r="M468" i="22" s="1"/>
  <c r="T468" i="22"/>
  <c r="U468" i="22" s="1"/>
  <c r="L469" i="22"/>
  <c r="M469" i="22" s="1"/>
  <c r="T469" i="22"/>
  <c r="U469" i="22" s="1"/>
  <c r="L470" i="22"/>
  <c r="M470" i="22" s="1"/>
  <c r="T470" i="22"/>
  <c r="U470" i="22" s="1"/>
  <c r="L471" i="22"/>
  <c r="M471" i="22" s="1"/>
  <c r="T471" i="22"/>
  <c r="U471" i="22" s="1"/>
  <c r="L472" i="22"/>
  <c r="M472" i="22" s="1"/>
  <c r="T472" i="22"/>
  <c r="U472" i="22" s="1"/>
  <c r="L473" i="22"/>
  <c r="M473" i="22" s="1"/>
  <c r="T473" i="22"/>
  <c r="U473" i="22" s="1"/>
  <c r="L474" i="22"/>
  <c r="M474" i="22" s="1"/>
  <c r="T474" i="22"/>
  <c r="U474" i="22" s="1"/>
  <c r="L475" i="22"/>
  <c r="M475" i="22" s="1"/>
  <c r="T475" i="22"/>
  <c r="U475" i="22" s="1"/>
  <c r="L476" i="22"/>
  <c r="M476" i="22" s="1"/>
  <c r="T476" i="22"/>
  <c r="U476" i="22" s="1"/>
  <c r="L477" i="22"/>
  <c r="M477" i="22" s="1"/>
  <c r="T477" i="22"/>
  <c r="U477" i="22" s="1"/>
  <c r="L478" i="22"/>
  <c r="M478" i="22" s="1"/>
  <c r="T478" i="22"/>
  <c r="U478" i="22" s="1"/>
  <c r="L479" i="22"/>
  <c r="M479" i="22" s="1"/>
  <c r="T479" i="22"/>
  <c r="U479" i="22" s="1"/>
  <c r="L480" i="22"/>
  <c r="M480" i="22" s="1"/>
  <c r="T480" i="22"/>
  <c r="U480" i="22" s="1"/>
  <c r="L481" i="22"/>
  <c r="M481" i="22" s="1"/>
  <c r="T481" i="22"/>
  <c r="U481" i="22" s="1"/>
  <c r="L482" i="22"/>
  <c r="M482" i="22" s="1"/>
  <c r="T482" i="22"/>
  <c r="U482" i="22" s="1"/>
  <c r="L483" i="22"/>
  <c r="M483" i="22" s="1"/>
  <c r="T483" i="22"/>
  <c r="U483" i="22" s="1"/>
  <c r="L484" i="22"/>
  <c r="M484" i="22" s="1"/>
  <c r="T484" i="22"/>
  <c r="U484" i="22" s="1"/>
  <c r="L485" i="22"/>
  <c r="M485" i="22" s="1"/>
  <c r="T485" i="22"/>
  <c r="U485" i="22" s="1"/>
  <c r="L486" i="22"/>
  <c r="M486" i="22" s="1"/>
  <c r="T486" i="22"/>
  <c r="U486" i="22" s="1"/>
  <c r="L487" i="22"/>
  <c r="M487" i="22" s="1"/>
  <c r="T487" i="22"/>
  <c r="U487" i="22" s="1"/>
  <c r="L488" i="22"/>
  <c r="M488" i="22" s="1"/>
  <c r="T488" i="22"/>
  <c r="U488" i="22" s="1"/>
  <c r="L489" i="22"/>
  <c r="M489" i="22" s="1"/>
  <c r="T489" i="22"/>
  <c r="U489" i="22" s="1"/>
  <c r="L490" i="22"/>
  <c r="M490" i="22" s="1"/>
  <c r="T490" i="22"/>
  <c r="U490" i="22" s="1"/>
  <c r="L491" i="22"/>
  <c r="M491" i="22" s="1"/>
  <c r="T491" i="22"/>
  <c r="U491" i="22" s="1"/>
  <c r="L492" i="22"/>
  <c r="M492" i="22" s="1"/>
  <c r="T492" i="22"/>
  <c r="U492" i="22" s="1"/>
  <c r="L493" i="22"/>
  <c r="M493" i="22" s="1"/>
  <c r="T493" i="22"/>
  <c r="U493" i="22" s="1"/>
  <c r="L494" i="22"/>
  <c r="M494" i="22" s="1"/>
  <c r="T494" i="22"/>
  <c r="U494" i="22" s="1"/>
  <c r="L495" i="22"/>
  <c r="M495" i="22" s="1"/>
  <c r="T495" i="22"/>
  <c r="U495" i="22" s="1"/>
  <c r="L496" i="22"/>
  <c r="M496" i="22" s="1"/>
  <c r="T496" i="22"/>
  <c r="U496" i="22" s="1"/>
  <c r="L497" i="22"/>
  <c r="M497" i="22" s="1"/>
  <c r="T497" i="22"/>
  <c r="U497" i="22" s="1"/>
  <c r="L498" i="22"/>
  <c r="M498" i="22" s="1"/>
  <c r="T498" i="22"/>
  <c r="U498" i="22" s="1"/>
  <c r="L499" i="22"/>
  <c r="M499" i="22" s="1"/>
  <c r="T499" i="22"/>
  <c r="U499" i="22" s="1"/>
  <c r="L500" i="22"/>
  <c r="M500" i="22" s="1"/>
  <c r="T500" i="22"/>
  <c r="U500" i="22" s="1"/>
  <c r="L501" i="22"/>
  <c r="M501" i="22" s="1"/>
  <c r="T501" i="22"/>
  <c r="U501" i="22" s="1"/>
  <c r="L502" i="22"/>
  <c r="M502" i="22" s="1"/>
  <c r="T502" i="22"/>
  <c r="U502" i="22" s="1"/>
  <c r="L503" i="22"/>
  <c r="M503" i="22" s="1"/>
  <c r="T503" i="22"/>
  <c r="U503" i="22" s="1"/>
  <c r="L504" i="22"/>
  <c r="M504" i="22" s="1"/>
  <c r="T504" i="22"/>
  <c r="U504" i="22" s="1"/>
  <c r="L505" i="22"/>
  <c r="M505" i="22" s="1"/>
  <c r="T505" i="22"/>
  <c r="U505" i="22" s="1"/>
  <c r="L506" i="22"/>
  <c r="M506" i="22" s="1"/>
  <c r="T506" i="22"/>
  <c r="U506" i="22" s="1"/>
  <c r="L507" i="22"/>
  <c r="M507" i="22" s="1"/>
  <c r="T507" i="22"/>
  <c r="U507" i="22" s="1"/>
  <c r="L508" i="22"/>
  <c r="M508" i="22" s="1"/>
  <c r="T508" i="22"/>
  <c r="U508" i="22" s="1"/>
  <c r="L220" i="48"/>
  <c r="M220" i="48" s="1"/>
  <c r="T220" i="48"/>
  <c r="U220" i="48" s="1"/>
  <c r="L221" i="48"/>
  <c r="M221" i="48" s="1"/>
  <c r="T221" i="48"/>
  <c r="U221" i="48" s="1"/>
  <c r="L222" i="48"/>
  <c r="M222" i="48" s="1"/>
  <c r="T222" i="48"/>
  <c r="U222" i="48" s="1"/>
  <c r="L223" i="48"/>
  <c r="M223" i="48" s="1"/>
  <c r="T223" i="48"/>
  <c r="U223" i="48" s="1"/>
  <c r="L224" i="48"/>
  <c r="M224" i="48" s="1"/>
  <c r="T224" i="48"/>
  <c r="U224" i="48" s="1"/>
  <c r="L225" i="48"/>
  <c r="M225" i="48" s="1"/>
  <c r="T225" i="48"/>
  <c r="U225" i="48" s="1"/>
  <c r="L226" i="48"/>
  <c r="M226" i="48" s="1"/>
  <c r="T226" i="48"/>
  <c r="U226" i="48" s="1"/>
  <c r="L227" i="48"/>
  <c r="M227" i="48" s="1"/>
  <c r="T227" i="48"/>
  <c r="U227" i="48" s="1"/>
  <c r="L228" i="48"/>
  <c r="M228" i="48" s="1"/>
  <c r="T228" i="48"/>
  <c r="U228" i="48" s="1"/>
  <c r="L229" i="48"/>
  <c r="M229" i="48" s="1"/>
  <c r="T229" i="48"/>
  <c r="U229" i="48" s="1"/>
  <c r="L230" i="48"/>
  <c r="M230" i="48" s="1"/>
  <c r="T230" i="48"/>
  <c r="U230" i="48" s="1"/>
  <c r="L231" i="48"/>
  <c r="M231" i="48" s="1"/>
  <c r="T231" i="48"/>
  <c r="U231" i="48" s="1"/>
  <c r="L232" i="48"/>
  <c r="M232" i="48" s="1"/>
  <c r="T232" i="48"/>
  <c r="U232" i="48" s="1"/>
  <c r="L233" i="48"/>
  <c r="M233" i="48" s="1"/>
  <c r="T233" i="48"/>
  <c r="U233" i="48" s="1"/>
  <c r="L234" i="48"/>
  <c r="M234" i="48" s="1"/>
  <c r="T234" i="48"/>
  <c r="U234" i="48" s="1"/>
  <c r="L235" i="48"/>
  <c r="M235" i="48" s="1"/>
  <c r="T235" i="48"/>
  <c r="U235" i="48" s="1"/>
  <c r="L236" i="48"/>
  <c r="M236" i="48" s="1"/>
  <c r="T236" i="48"/>
  <c r="U236" i="48" s="1"/>
  <c r="L237" i="48"/>
  <c r="M237" i="48" s="1"/>
  <c r="T237" i="48"/>
  <c r="U237" i="48" s="1"/>
  <c r="L238" i="48"/>
  <c r="M238" i="48" s="1"/>
  <c r="T238" i="48"/>
  <c r="U238" i="48" s="1"/>
  <c r="L239" i="48"/>
  <c r="M239" i="48" s="1"/>
  <c r="T239" i="48"/>
  <c r="U239" i="48" s="1"/>
  <c r="L240" i="48"/>
  <c r="M240" i="48" s="1"/>
  <c r="T240" i="48"/>
  <c r="U240" i="48" s="1"/>
  <c r="L241" i="48"/>
  <c r="M241" i="48" s="1"/>
  <c r="T241" i="48"/>
  <c r="U241" i="48" s="1"/>
  <c r="L242" i="48"/>
  <c r="M242" i="48" s="1"/>
  <c r="T242" i="48"/>
  <c r="U242" i="48" s="1"/>
  <c r="L243" i="48"/>
  <c r="M243" i="48" s="1"/>
  <c r="T243" i="48"/>
  <c r="U243" i="48" s="1"/>
  <c r="L244" i="48"/>
  <c r="M244" i="48" s="1"/>
  <c r="T244" i="48"/>
  <c r="U244" i="48" s="1"/>
  <c r="L245" i="48"/>
  <c r="M245" i="48" s="1"/>
  <c r="T245" i="48"/>
  <c r="U245" i="48" s="1"/>
  <c r="L246" i="48"/>
  <c r="M246" i="48" s="1"/>
  <c r="T246" i="48"/>
  <c r="U246" i="48" s="1"/>
  <c r="L247" i="48"/>
  <c r="M247" i="48" s="1"/>
  <c r="T247" i="48"/>
  <c r="U247" i="48" s="1"/>
  <c r="L248" i="48"/>
  <c r="M248" i="48" s="1"/>
  <c r="T248" i="48"/>
  <c r="U248" i="48" s="1"/>
  <c r="L249" i="48"/>
  <c r="M249" i="48" s="1"/>
  <c r="T249" i="48"/>
  <c r="U249" i="48" s="1"/>
  <c r="L250" i="48"/>
  <c r="M250" i="48" s="1"/>
  <c r="T250" i="48"/>
  <c r="U250" i="48" s="1"/>
  <c r="L251" i="48"/>
  <c r="M251" i="48" s="1"/>
  <c r="T251" i="48"/>
  <c r="U251" i="48" s="1"/>
  <c r="L252" i="48"/>
  <c r="M252" i="48" s="1"/>
  <c r="T252" i="48"/>
  <c r="U252" i="48" s="1"/>
  <c r="L253" i="48"/>
  <c r="M253" i="48" s="1"/>
  <c r="T253" i="48"/>
  <c r="U253" i="48" s="1"/>
  <c r="L254" i="48"/>
  <c r="M254" i="48" s="1"/>
  <c r="T254" i="48"/>
  <c r="U254" i="48" s="1"/>
  <c r="L255" i="48"/>
  <c r="M255" i="48" s="1"/>
  <c r="T255" i="48"/>
  <c r="U255" i="48" s="1"/>
  <c r="L256" i="48"/>
  <c r="M256" i="48" s="1"/>
  <c r="T256" i="48"/>
  <c r="U256" i="48" s="1"/>
  <c r="L257" i="48"/>
  <c r="M257" i="48" s="1"/>
  <c r="T257" i="48"/>
  <c r="U257" i="48" s="1"/>
  <c r="L258" i="48"/>
  <c r="M258" i="48" s="1"/>
  <c r="T258" i="48"/>
  <c r="U258" i="48" s="1"/>
  <c r="L259" i="48"/>
  <c r="M259" i="48" s="1"/>
  <c r="T259" i="48"/>
  <c r="U259" i="48" s="1"/>
  <c r="L260" i="48"/>
  <c r="M260" i="48" s="1"/>
  <c r="T260" i="48"/>
  <c r="U260" i="48" s="1"/>
  <c r="L261" i="48"/>
  <c r="M261" i="48" s="1"/>
  <c r="T261" i="48"/>
  <c r="U261" i="48" s="1"/>
  <c r="L262" i="48"/>
  <c r="M262" i="48" s="1"/>
  <c r="T262" i="48"/>
  <c r="U262" i="48" s="1"/>
  <c r="L263" i="48"/>
  <c r="M263" i="48" s="1"/>
  <c r="T263" i="48"/>
  <c r="U263" i="48" s="1"/>
  <c r="L264" i="48"/>
  <c r="M264" i="48" s="1"/>
  <c r="T264" i="48"/>
  <c r="U264" i="48" s="1"/>
  <c r="L265" i="48"/>
  <c r="M265" i="48" s="1"/>
  <c r="T265" i="48"/>
  <c r="U265" i="48" s="1"/>
  <c r="L266" i="48"/>
  <c r="M266" i="48" s="1"/>
  <c r="T266" i="48"/>
  <c r="U266" i="48" s="1"/>
  <c r="L267" i="48"/>
  <c r="M267" i="48" s="1"/>
  <c r="T267" i="48"/>
  <c r="U267" i="48" s="1"/>
  <c r="L268" i="48"/>
  <c r="M268" i="48" s="1"/>
  <c r="T268" i="48"/>
  <c r="U268" i="48" s="1"/>
  <c r="L269" i="48"/>
  <c r="M269" i="48" s="1"/>
  <c r="T269" i="48"/>
  <c r="U269" i="48" s="1"/>
  <c r="L270" i="48"/>
  <c r="M270" i="48" s="1"/>
  <c r="T270" i="48"/>
  <c r="U270" i="48" s="1"/>
  <c r="L271" i="48"/>
  <c r="M271" i="48" s="1"/>
  <c r="T271" i="48"/>
  <c r="U271" i="48" s="1"/>
  <c r="L272" i="48"/>
  <c r="M272" i="48" s="1"/>
  <c r="T272" i="48"/>
  <c r="U272" i="48" s="1"/>
  <c r="L273" i="48"/>
  <c r="M273" i="48" s="1"/>
  <c r="T273" i="48"/>
  <c r="U273" i="48" s="1"/>
  <c r="L274" i="48"/>
  <c r="M274" i="48" s="1"/>
  <c r="T274" i="48"/>
  <c r="U274" i="48" s="1"/>
  <c r="L275" i="48"/>
  <c r="M275" i="48" s="1"/>
  <c r="T275" i="48"/>
  <c r="U275" i="48" s="1"/>
  <c r="L276" i="48"/>
  <c r="M276" i="48"/>
  <c r="T276" i="48"/>
  <c r="U276" i="48" s="1"/>
  <c r="L277" i="48"/>
  <c r="M277" i="48" s="1"/>
  <c r="T277" i="48"/>
  <c r="U277" i="48" s="1"/>
  <c r="L278" i="48"/>
  <c r="M278" i="48" s="1"/>
  <c r="T278" i="48"/>
  <c r="U278" i="48" s="1"/>
  <c r="L279" i="48"/>
  <c r="M279" i="48" s="1"/>
  <c r="T279" i="48"/>
  <c r="U279" i="48" s="1"/>
  <c r="L280" i="48"/>
  <c r="M280" i="48" s="1"/>
  <c r="T280" i="48"/>
  <c r="U280" i="48" s="1"/>
  <c r="L281" i="48"/>
  <c r="M281" i="48" s="1"/>
  <c r="T281" i="48"/>
  <c r="U281" i="48" s="1"/>
  <c r="L282" i="48"/>
  <c r="M282" i="48" s="1"/>
  <c r="T282" i="48"/>
  <c r="U282" i="48" s="1"/>
  <c r="L283" i="48"/>
  <c r="M283" i="48" s="1"/>
  <c r="T283" i="48"/>
  <c r="U283" i="48" s="1"/>
  <c r="L284" i="48"/>
  <c r="M284" i="48" s="1"/>
  <c r="T284" i="48"/>
  <c r="U284" i="48" s="1"/>
  <c r="L285" i="48"/>
  <c r="M285" i="48" s="1"/>
  <c r="T285" i="48"/>
  <c r="U285" i="48" s="1"/>
  <c r="L286" i="48"/>
  <c r="M286" i="48" s="1"/>
  <c r="T286" i="48"/>
  <c r="U286" i="48" s="1"/>
  <c r="L287" i="48"/>
  <c r="M287" i="48" s="1"/>
  <c r="T287" i="48"/>
  <c r="U287" i="48" s="1"/>
  <c r="L288" i="48"/>
  <c r="M288" i="48" s="1"/>
  <c r="T288" i="48"/>
  <c r="U288" i="48" s="1"/>
  <c r="L289" i="48"/>
  <c r="M289" i="48" s="1"/>
  <c r="T289" i="48"/>
  <c r="U289" i="48" s="1"/>
  <c r="L290" i="48"/>
  <c r="M290" i="48" s="1"/>
  <c r="T290" i="48"/>
  <c r="U290" i="48" s="1"/>
  <c r="L291" i="48"/>
  <c r="M291" i="48" s="1"/>
  <c r="T291" i="48"/>
  <c r="U291" i="48" s="1"/>
  <c r="L292" i="48"/>
  <c r="M292" i="48" s="1"/>
  <c r="T292" i="48"/>
  <c r="U292" i="48" s="1"/>
  <c r="L293" i="48"/>
  <c r="M293" i="48" s="1"/>
  <c r="T293" i="48"/>
  <c r="U293" i="48" s="1"/>
  <c r="L294" i="48"/>
  <c r="M294" i="48" s="1"/>
  <c r="T294" i="48"/>
  <c r="U294" i="48" s="1"/>
  <c r="L295" i="48"/>
  <c r="M295" i="48" s="1"/>
  <c r="T295" i="48"/>
  <c r="U295" i="48" s="1"/>
  <c r="L296" i="48"/>
  <c r="M296" i="48" s="1"/>
  <c r="T296" i="48"/>
  <c r="U296" i="48" s="1"/>
  <c r="L297" i="48"/>
  <c r="M297" i="48" s="1"/>
  <c r="T297" i="48"/>
  <c r="U297" i="48" s="1"/>
  <c r="L298" i="48"/>
  <c r="M298" i="48" s="1"/>
  <c r="T298" i="48"/>
  <c r="U298" i="48" s="1"/>
  <c r="L299" i="48"/>
  <c r="M299" i="48" s="1"/>
  <c r="T299" i="48"/>
  <c r="U299" i="48" s="1"/>
  <c r="L300" i="48"/>
  <c r="M300" i="48" s="1"/>
  <c r="T300" i="48"/>
  <c r="U300" i="48" s="1"/>
  <c r="L301" i="48"/>
  <c r="M301" i="48" s="1"/>
  <c r="T301" i="48"/>
  <c r="U301" i="48" s="1"/>
  <c r="L302" i="48"/>
  <c r="M302" i="48" s="1"/>
  <c r="T302" i="48"/>
  <c r="U302" i="48" s="1"/>
  <c r="L303" i="48"/>
  <c r="M303" i="48" s="1"/>
  <c r="T303" i="48"/>
  <c r="U303" i="48" s="1"/>
  <c r="L304" i="48"/>
  <c r="M304" i="48" s="1"/>
  <c r="T304" i="48"/>
  <c r="U304" i="48" s="1"/>
  <c r="L305" i="48"/>
  <c r="M305" i="48" s="1"/>
  <c r="T305" i="48"/>
  <c r="U305" i="48" s="1"/>
  <c r="L306" i="48"/>
  <c r="M306" i="48" s="1"/>
  <c r="T306" i="48"/>
  <c r="U306" i="48" s="1"/>
  <c r="L307" i="48"/>
  <c r="M307" i="48" s="1"/>
  <c r="T307" i="48"/>
  <c r="U307" i="48" s="1"/>
  <c r="L308" i="48"/>
  <c r="M308" i="48" s="1"/>
  <c r="T308" i="48"/>
  <c r="U308" i="48" s="1"/>
  <c r="L309" i="48"/>
  <c r="M309" i="48" s="1"/>
  <c r="T309" i="48"/>
  <c r="U309" i="48" s="1"/>
  <c r="L310" i="48"/>
  <c r="M310" i="48" s="1"/>
  <c r="T310" i="48"/>
  <c r="U310" i="48" s="1"/>
  <c r="L311" i="48"/>
  <c r="M311" i="48" s="1"/>
  <c r="T311" i="48"/>
  <c r="U311" i="48" s="1"/>
  <c r="L312" i="48"/>
  <c r="M312" i="48" s="1"/>
  <c r="T312" i="48"/>
  <c r="U312" i="48" s="1"/>
  <c r="L313" i="48"/>
  <c r="M313" i="48" s="1"/>
  <c r="T313" i="48"/>
  <c r="U313" i="48" s="1"/>
  <c r="L314" i="48"/>
  <c r="M314" i="48" s="1"/>
  <c r="T314" i="48"/>
  <c r="U314" i="48" s="1"/>
  <c r="L315" i="48"/>
  <c r="M315" i="48" s="1"/>
  <c r="T315" i="48"/>
  <c r="U315" i="48" s="1"/>
  <c r="L316" i="48"/>
  <c r="M316" i="48" s="1"/>
  <c r="T316" i="48"/>
  <c r="U316" i="48" s="1"/>
  <c r="L317" i="48"/>
  <c r="M317" i="48" s="1"/>
  <c r="T317" i="48"/>
  <c r="U317" i="48" s="1"/>
  <c r="L318" i="48"/>
  <c r="M318" i="48" s="1"/>
  <c r="T318" i="48"/>
  <c r="U318" i="48" s="1"/>
  <c r="L319" i="48"/>
  <c r="M319" i="48" s="1"/>
  <c r="T319" i="48"/>
  <c r="U319" i="48" s="1"/>
  <c r="L320" i="48"/>
  <c r="M320" i="48" s="1"/>
  <c r="T320" i="48"/>
  <c r="U320" i="48" s="1"/>
  <c r="L321" i="48"/>
  <c r="M321" i="48" s="1"/>
  <c r="T321" i="48"/>
  <c r="U321" i="48" s="1"/>
  <c r="L322" i="48"/>
  <c r="M322" i="48" s="1"/>
  <c r="T322" i="48"/>
  <c r="U322" i="48" s="1"/>
  <c r="L323" i="48"/>
  <c r="M323" i="48" s="1"/>
  <c r="T323" i="48"/>
  <c r="U323" i="48" s="1"/>
  <c r="L324" i="48"/>
  <c r="M324" i="48" s="1"/>
  <c r="T324" i="48"/>
  <c r="U324" i="48" s="1"/>
  <c r="L325" i="48"/>
  <c r="M325" i="48" s="1"/>
  <c r="T325" i="48"/>
  <c r="U325" i="48" s="1"/>
  <c r="L326" i="48"/>
  <c r="M326" i="48" s="1"/>
  <c r="T326" i="48"/>
  <c r="U326" i="48" s="1"/>
  <c r="L327" i="48"/>
  <c r="M327" i="48" s="1"/>
  <c r="T327" i="48"/>
  <c r="U327" i="48" s="1"/>
  <c r="L328" i="48"/>
  <c r="M328" i="48" s="1"/>
  <c r="T328" i="48"/>
  <c r="U328" i="48" s="1"/>
  <c r="L329" i="48"/>
  <c r="M329" i="48" s="1"/>
  <c r="T329" i="48"/>
  <c r="U329" i="48" s="1"/>
  <c r="L330" i="48"/>
  <c r="M330" i="48" s="1"/>
  <c r="T330" i="48"/>
  <c r="U330" i="48" s="1"/>
  <c r="L331" i="48"/>
  <c r="M331" i="48" s="1"/>
  <c r="T331" i="48"/>
  <c r="U331" i="48" s="1"/>
  <c r="L332" i="48"/>
  <c r="M332" i="48" s="1"/>
  <c r="T332" i="48"/>
  <c r="U332" i="48" s="1"/>
  <c r="L333" i="48"/>
  <c r="M333" i="48" s="1"/>
  <c r="T333" i="48"/>
  <c r="U333" i="48" s="1"/>
  <c r="L334" i="48"/>
  <c r="M334" i="48" s="1"/>
  <c r="T334" i="48"/>
  <c r="U334" i="48" s="1"/>
  <c r="L335" i="48"/>
  <c r="M335" i="48" s="1"/>
  <c r="T335" i="48"/>
  <c r="U335" i="48" s="1"/>
  <c r="L336" i="48"/>
  <c r="M336" i="48" s="1"/>
  <c r="T336" i="48"/>
  <c r="U336" i="48" s="1"/>
  <c r="L337" i="48"/>
  <c r="M337" i="48" s="1"/>
  <c r="T337" i="48"/>
  <c r="U337" i="48" s="1"/>
  <c r="L338" i="48"/>
  <c r="M338" i="48" s="1"/>
  <c r="T338" i="48"/>
  <c r="U338" i="48" s="1"/>
  <c r="L339" i="48"/>
  <c r="M339" i="48" s="1"/>
  <c r="T339" i="48"/>
  <c r="U339" i="48" s="1"/>
  <c r="L340" i="48"/>
  <c r="M340" i="48" s="1"/>
  <c r="T340" i="48"/>
  <c r="U340" i="48" s="1"/>
  <c r="L341" i="48"/>
  <c r="M341" i="48" s="1"/>
  <c r="T341" i="48"/>
  <c r="U341" i="48" s="1"/>
  <c r="L342" i="48"/>
  <c r="M342" i="48" s="1"/>
  <c r="T342" i="48"/>
  <c r="U342" i="48" s="1"/>
  <c r="L343" i="48"/>
  <c r="M343" i="48" s="1"/>
  <c r="T343" i="48"/>
  <c r="U343" i="48" s="1"/>
  <c r="L344" i="48"/>
  <c r="M344" i="48" s="1"/>
  <c r="T344" i="48"/>
  <c r="U344" i="48" s="1"/>
  <c r="L345" i="48"/>
  <c r="M345" i="48" s="1"/>
  <c r="T345" i="48"/>
  <c r="U345" i="48" s="1"/>
  <c r="L346" i="48"/>
  <c r="M346" i="48" s="1"/>
  <c r="T346" i="48"/>
  <c r="U346" i="48" s="1"/>
  <c r="L347" i="48"/>
  <c r="M347" i="48" s="1"/>
  <c r="T347" i="48"/>
  <c r="U347" i="48" s="1"/>
  <c r="L348" i="48"/>
  <c r="M348" i="48" s="1"/>
  <c r="T348" i="48"/>
  <c r="U348" i="48" s="1"/>
  <c r="L349" i="48"/>
  <c r="M349" i="48" s="1"/>
  <c r="T349" i="48"/>
  <c r="U349" i="48" s="1"/>
  <c r="L350" i="48"/>
  <c r="M350" i="48" s="1"/>
  <c r="T350" i="48"/>
  <c r="U350" i="48" s="1"/>
  <c r="L351" i="48"/>
  <c r="M351" i="48" s="1"/>
  <c r="T351" i="48"/>
  <c r="U351" i="48" s="1"/>
  <c r="L352" i="48"/>
  <c r="M352" i="48" s="1"/>
  <c r="T352" i="48"/>
  <c r="U352" i="48" s="1"/>
  <c r="L353" i="48"/>
  <c r="M353" i="48" s="1"/>
  <c r="T353" i="48"/>
  <c r="U353" i="48" s="1"/>
  <c r="L354" i="48"/>
  <c r="M354" i="48" s="1"/>
  <c r="T354" i="48"/>
  <c r="U354" i="48" s="1"/>
  <c r="L355" i="48"/>
  <c r="M355" i="48" s="1"/>
  <c r="T355" i="48"/>
  <c r="U355" i="48" s="1"/>
  <c r="L356" i="48"/>
  <c r="M356" i="48" s="1"/>
  <c r="T356" i="48"/>
  <c r="U356" i="48" s="1"/>
  <c r="L357" i="48"/>
  <c r="M357" i="48" s="1"/>
  <c r="T357" i="48"/>
  <c r="U357" i="48" s="1"/>
  <c r="L358" i="48"/>
  <c r="M358" i="48" s="1"/>
  <c r="T358" i="48"/>
  <c r="U358" i="48" s="1"/>
  <c r="L359" i="48"/>
  <c r="M359" i="48" s="1"/>
  <c r="T359" i="48"/>
  <c r="U359" i="48" s="1"/>
  <c r="L360" i="48"/>
  <c r="M360" i="48" s="1"/>
  <c r="T360" i="48"/>
  <c r="U360" i="48" s="1"/>
  <c r="L361" i="48"/>
  <c r="M361" i="48" s="1"/>
  <c r="T361" i="48"/>
  <c r="U361" i="48" s="1"/>
  <c r="L362" i="48"/>
  <c r="M362" i="48" s="1"/>
  <c r="T362" i="48"/>
  <c r="U362" i="48" s="1"/>
  <c r="L363" i="48"/>
  <c r="M363" i="48" s="1"/>
  <c r="T363" i="48"/>
  <c r="U363" i="48" s="1"/>
  <c r="L364" i="48"/>
  <c r="M364" i="48" s="1"/>
  <c r="T364" i="48"/>
  <c r="U364" i="48" s="1"/>
  <c r="L365" i="48"/>
  <c r="M365" i="48" s="1"/>
  <c r="T365" i="48"/>
  <c r="U365" i="48" s="1"/>
  <c r="L366" i="48"/>
  <c r="M366" i="48" s="1"/>
  <c r="T366" i="48"/>
  <c r="U366" i="48" s="1"/>
  <c r="L367" i="48"/>
  <c r="M367" i="48" s="1"/>
  <c r="T367" i="48"/>
  <c r="U367" i="48" s="1"/>
  <c r="L368" i="48"/>
  <c r="M368" i="48" s="1"/>
  <c r="T368" i="48"/>
  <c r="U368" i="48" s="1"/>
  <c r="L369" i="48"/>
  <c r="M369" i="48" s="1"/>
  <c r="T369" i="48"/>
  <c r="U369" i="48" s="1"/>
  <c r="L370" i="48"/>
  <c r="M370" i="48" s="1"/>
  <c r="T370" i="48"/>
  <c r="U370" i="48" s="1"/>
  <c r="L371" i="48"/>
  <c r="M371" i="48" s="1"/>
  <c r="T371" i="48"/>
  <c r="U371" i="48" s="1"/>
  <c r="L372" i="48"/>
  <c r="M372" i="48" s="1"/>
  <c r="T372" i="48"/>
  <c r="U372" i="48" s="1"/>
  <c r="L373" i="48"/>
  <c r="M373" i="48" s="1"/>
  <c r="T373" i="48"/>
  <c r="U373" i="48" s="1"/>
  <c r="L374" i="48"/>
  <c r="M374" i="48" s="1"/>
  <c r="T374" i="48"/>
  <c r="U374" i="48" s="1"/>
  <c r="L375" i="48"/>
  <c r="M375" i="48" s="1"/>
  <c r="T375" i="48"/>
  <c r="U375" i="48" s="1"/>
  <c r="L376" i="48"/>
  <c r="M376" i="48" s="1"/>
  <c r="T376" i="48"/>
  <c r="U376" i="48" s="1"/>
  <c r="L377" i="48"/>
  <c r="M377" i="48" s="1"/>
  <c r="T377" i="48"/>
  <c r="U377" i="48" s="1"/>
  <c r="L378" i="48"/>
  <c r="M378" i="48" s="1"/>
  <c r="T378" i="48"/>
  <c r="U378" i="48" s="1"/>
  <c r="L379" i="48"/>
  <c r="M379" i="48" s="1"/>
  <c r="T379" i="48"/>
  <c r="U379" i="48" s="1"/>
  <c r="L380" i="48"/>
  <c r="M380" i="48" s="1"/>
  <c r="T380" i="48"/>
  <c r="U380" i="48" s="1"/>
  <c r="L381" i="48"/>
  <c r="M381" i="48" s="1"/>
  <c r="T381" i="48"/>
  <c r="U381" i="48" s="1"/>
  <c r="L382" i="48"/>
  <c r="M382" i="48" s="1"/>
  <c r="T382" i="48"/>
  <c r="U382" i="48" s="1"/>
  <c r="L383" i="48"/>
  <c r="M383" i="48" s="1"/>
  <c r="T383" i="48"/>
  <c r="U383" i="48" s="1"/>
  <c r="L384" i="48"/>
  <c r="M384" i="48" s="1"/>
  <c r="T384" i="48"/>
  <c r="U384" i="48" s="1"/>
  <c r="L385" i="48"/>
  <c r="M385" i="48" s="1"/>
  <c r="T385" i="48"/>
  <c r="U385" i="48" s="1"/>
  <c r="L386" i="48"/>
  <c r="M386" i="48" s="1"/>
  <c r="T386" i="48"/>
  <c r="U386" i="48" s="1"/>
  <c r="L387" i="48"/>
  <c r="M387" i="48" s="1"/>
  <c r="T387" i="48"/>
  <c r="U387" i="48" s="1"/>
  <c r="L388" i="48"/>
  <c r="M388" i="48" s="1"/>
  <c r="T388" i="48"/>
  <c r="U388" i="48" s="1"/>
  <c r="L389" i="48"/>
  <c r="M389" i="48" s="1"/>
  <c r="T389" i="48"/>
  <c r="U389" i="48" s="1"/>
  <c r="L390" i="48"/>
  <c r="M390" i="48" s="1"/>
  <c r="T390" i="48"/>
  <c r="U390" i="48" s="1"/>
  <c r="L391" i="48"/>
  <c r="M391" i="48" s="1"/>
  <c r="T391" i="48"/>
  <c r="U391" i="48" s="1"/>
  <c r="L392" i="48"/>
  <c r="M392" i="48" s="1"/>
  <c r="T392" i="48"/>
  <c r="U392" i="48" s="1"/>
  <c r="L393" i="48"/>
  <c r="M393" i="48" s="1"/>
  <c r="T393" i="48"/>
  <c r="U393" i="48" s="1"/>
  <c r="L394" i="48"/>
  <c r="M394" i="48" s="1"/>
  <c r="T394" i="48"/>
  <c r="U394" i="48" s="1"/>
  <c r="L395" i="48"/>
  <c r="M395" i="48" s="1"/>
  <c r="T395" i="48"/>
  <c r="U395" i="48" s="1"/>
  <c r="L396" i="48"/>
  <c r="M396" i="48" s="1"/>
  <c r="T396" i="48"/>
  <c r="U396" i="48" s="1"/>
  <c r="L397" i="48"/>
  <c r="M397" i="48" s="1"/>
  <c r="T397" i="48"/>
  <c r="U397" i="48" s="1"/>
  <c r="L398" i="48"/>
  <c r="M398" i="48" s="1"/>
  <c r="T398" i="48"/>
  <c r="U398" i="48" s="1"/>
  <c r="L399" i="48"/>
  <c r="M399" i="48" s="1"/>
  <c r="T399" i="48"/>
  <c r="U399" i="48" s="1"/>
  <c r="L400" i="48"/>
  <c r="M400" i="48" s="1"/>
  <c r="T400" i="48"/>
  <c r="U400" i="48" s="1"/>
  <c r="L401" i="48"/>
  <c r="M401" i="48" s="1"/>
  <c r="T401" i="48"/>
  <c r="U401" i="48" s="1"/>
  <c r="L402" i="48"/>
  <c r="M402" i="48" s="1"/>
  <c r="T402" i="48"/>
  <c r="U402" i="48" s="1"/>
  <c r="L403" i="48"/>
  <c r="M403" i="48" s="1"/>
  <c r="T403" i="48"/>
  <c r="U403" i="48" s="1"/>
  <c r="L404" i="48"/>
  <c r="M404" i="48" s="1"/>
  <c r="T404" i="48"/>
  <c r="U404" i="48" s="1"/>
  <c r="L405" i="48"/>
  <c r="M405" i="48" s="1"/>
  <c r="T405" i="48"/>
  <c r="U405" i="48" s="1"/>
  <c r="L406" i="48"/>
  <c r="M406" i="48" s="1"/>
  <c r="T406" i="48"/>
  <c r="U406" i="48" s="1"/>
  <c r="L407" i="48"/>
  <c r="M407" i="48" s="1"/>
  <c r="T407" i="48"/>
  <c r="U407" i="48" s="1"/>
  <c r="L408" i="48"/>
  <c r="M408" i="48" s="1"/>
  <c r="T408" i="48"/>
  <c r="U408" i="48" s="1"/>
  <c r="L409" i="48"/>
  <c r="M409" i="48" s="1"/>
  <c r="T409" i="48"/>
  <c r="U409" i="48" s="1"/>
  <c r="L410" i="48"/>
  <c r="M410" i="48" s="1"/>
  <c r="T410" i="48"/>
  <c r="U410" i="48" s="1"/>
  <c r="L411" i="48"/>
  <c r="M411" i="48" s="1"/>
  <c r="T411" i="48"/>
  <c r="U411" i="48" s="1"/>
  <c r="L412" i="48"/>
  <c r="M412" i="48" s="1"/>
  <c r="T412" i="48"/>
  <c r="U412" i="48" s="1"/>
  <c r="L413" i="48"/>
  <c r="M413" i="48" s="1"/>
  <c r="T413" i="48"/>
  <c r="U413" i="48" s="1"/>
  <c r="L414" i="48"/>
  <c r="M414" i="48" s="1"/>
  <c r="T414" i="48"/>
  <c r="U414" i="48" s="1"/>
  <c r="L415" i="48"/>
  <c r="M415" i="48" s="1"/>
  <c r="T415" i="48"/>
  <c r="U415" i="48" s="1"/>
  <c r="L416" i="48"/>
  <c r="M416" i="48" s="1"/>
  <c r="T416" i="48"/>
  <c r="U416" i="48" s="1"/>
  <c r="L417" i="48"/>
  <c r="M417" i="48" s="1"/>
  <c r="T417" i="48"/>
  <c r="U417" i="48" s="1"/>
  <c r="L418" i="48"/>
  <c r="M418" i="48" s="1"/>
  <c r="T418" i="48"/>
  <c r="U418" i="48" s="1"/>
  <c r="L419" i="48"/>
  <c r="M419" i="48" s="1"/>
  <c r="T419" i="48"/>
  <c r="U419" i="48" s="1"/>
  <c r="L420" i="48"/>
  <c r="M420" i="48" s="1"/>
  <c r="T420" i="48"/>
  <c r="U420" i="48" s="1"/>
  <c r="L421" i="48"/>
  <c r="M421" i="48" s="1"/>
  <c r="T421" i="48"/>
  <c r="U421" i="48" s="1"/>
  <c r="L422" i="48"/>
  <c r="M422" i="48" s="1"/>
  <c r="T422" i="48"/>
  <c r="U422" i="48" s="1"/>
  <c r="L423" i="48"/>
  <c r="M423" i="48" s="1"/>
  <c r="T423" i="48"/>
  <c r="U423" i="48" s="1"/>
  <c r="L424" i="48"/>
  <c r="M424" i="48" s="1"/>
  <c r="T424" i="48"/>
  <c r="U424" i="48" s="1"/>
  <c r="L425" i="48"/>
  <c r="M425" i="48" s="1"/>
  <c r="T425" i="48"/>
  <c r="U425" i="48" s="1"/>
  <c r="L426" i="48"/>
  <c r="M426" i="48" s="1"/>
  <c r="T426" i="48"/>
  <c r="U426" i="48" s="1"/>
  <c r="L427" i="48"/>
  <c r="M427" i="48" s="1"/>
  <c r="T427" i="48"/>
  <c r="U427" i="48" s="1"/>
  <c r="L428" i="48"/>
  <c r="M428" i="48" s="1"/>
  <c r="T428" i="48"/>
  <c r="U428" i="48" s="1"/>
  <c r="L429" i="48"/>
  <c r="M429" i="48" s="1"/>
  <c r="T429" i="48"/>
  <c r="U429" i="48" s="1"/>
  <c r="L430" i="48"/>
  <c r="M430" i="48" s="1"/>
  <c r="T430" i="48"/>
  <c r="U430" i="48" s="1"/>
  <c r="L431" i="48"/>
  <c r="M431" i="48" s="1"/>
  <c r="T431" i="48"/>
  <c r="U431" i="48" s="1"/>
  <c r="L432" i="48"/>
  <c r="M432" i="48" s="1"/>
  <c r="T432" i="48"/>
  <c r="U432" i="48" s="1"/>
  <c r="L433" i="48"/>
  <c r="M433" i="48" s="1"/>
  <c r="T433" i="48"/>
  <c r="U433" i="48" s="1"/>
  <c r="L434" i="48"/>
  <c r="M434" i="48" s="1"/>
  <c r="T434" i="48"/>
  <c r="U434" i="48" s="1"/>
  <c r="L435" i="48"/>
  <c r="M435" i="48" s="1"/>
  <c r="T435" i="48"/>
  <c r="U435" i="48" s="1"/>
  <c r="L436" i="48"/>
  <c r="M436" i="48" s="1"/>
  <c r="T436" i="48"/>
  <c r="U436" i="48" s="1"/>
  <c r="L437" i="48"/>
  <c r="M437" i="48" s="1"/>
  <c r="T437" i="48"/>
  <c r="U437" i="48" s="1"/>
  <c r="L438" i="48"/>
  <c r="M438" i="48" s="1"/>
  <c r="T438" i="48"/>
  <c r="U438" i="48" s="1"/>
  <c r="L439" i="48"/>
  <c r="M439" i="48" s="1"/>
  <c r="T439" i="48"/>
  <c r="U439" i="48" s="1"/>
  <c r="L440" i="48"/>
  <c r="M440" i="48" s="1"/>
  <c r="T440" i="48"/>
  <c r="U440" i="48" s="1"/>
  <c r="L441" i="48"/>
  <c r="M441" i="48" s="1"/>
  <c r="T441" i="48"/>
  <c r="U441" i="48" s="1"/>
  <c r="L442" i="48"/>
  <c r="M442" i="48" s="1"/>
  <c r="T442" i="48"/>
  <c r="U442" i="48" s="1"/>
  <c r="L443" i="48"/>
  <c r="M443" i="48" s="1"/>
  <c r="T443" i="48"/>
  <c r="U443" i="48" s="1"/>
  <c r="L444" i="48"/>
  <c r="M444" i="48" s="1"/>
  <c r="T444" i="48"/>
  <c r="U444" i="48" s="1"/>
  <c r="L445" i="48"/>
  <c r="M445" i="48" s="1"/>
  <c r="T445" i="48"/>
  <c r="U445" i="48" s="1"/>
  <c r="L446" i="48"/>
  <c r="M446" i="48" s="1"/>
  <c r="T446" i="48"/>
  <c r="U446" i="48" s="1"/>
  <c r="L447" i="48"/>
  <c r="M447" i="48" s="1"/>
  <c r="T447" i="48"/>
  <c r="U447" i="48" s="1"/>
  <c r="L448" i="48"/>
  <c r="M448" i="48" s="1"/>
  <c r="T448" i="48"/>
  <c r="U448" i="48" s="1"/>
  <c r="L449" i="48"/>
  <c r="M449" i="48" s="1"/>
  <c r="T449" i="48"/>
  <c r="U449" i="48" s="1"/>
  <c r="L450" i="48"/>
  <c r="M450" i="48" s="1"/>
  <c r="T450" i="48"/>
  <c r="U450" i="48" s="1"/>
  <c r="L451" i="48"/>
  <c r="M451" i="48" s="1"/>
  <c r="T451" i="48"/>
  <c r="U451" i="48" s="1"/>
  <c r="L452" i="48"/>
  <c r="M452" i="48" s="1"/>
  <c r="T452" i="48"/>
  <c r="U452" i="48" s="1"/>
  <c r="L453" i="48"/>
  <c r="M453" i="48" s="1"/>
  <c r="T453" i="48"/>
  <c r="U453" i="48" s="1"/>
  <c r="L454" i="48"/>
  <c r="M454" i="48" s="1"/>
  <c r="T454" i="48"/>
  <c r="U454" i="48" s="1"/>
  <c r="L455" i="48"/>
  <c r="M455" i="48" s="1"/>
  <c r="T455" i="48"/>
  <c r="U455" i="48" s="1"/>
  <c r="L456" i="48"/>
  <c r="M456" i="48" s="1"/>
  <c r="T456" i="48"/>
  <c r="U456" i="48" s="1"/>
  <c r="L457" i="48"/>
  <c r="M457" i="48" s="1"/>
  <c r="T457" i="48"/>
  <c r="U457" i="48" s="1"/>
  <c r="L458" i="48"/>
  <c r="M458" i="48" s="1"/>
  <c r="T458" i="48"/>
  <c r="U458" i="48" s="1"/>
  <c r="L459" i="48"/>
  <c r="M459" i="48" s="1"/>
  <c r="T459" i="48"/>
  <c r="U459" i="48" s="1"/>
  <c r="L460" i="48"/>
  <c r="M460" i="48" s="1"/>
  <c r="T460" i="48"/>
  <c r="U460" i="48" s="1"/>
  <c r="L461" i="48"/>
  <c r="M461" i="48" s="1"/>
  <c r="T461" i="48"/>
  <c r="U461" i="48" s="1"/>
  <c r="L462" i="48"/>
  <c r="M462" i="48" s="1"/>
  <c r="T462" i="48"/>
  <c r="U462" i="48" s="1"/>
  <c r="L463" i="48"/>
  <c r="M463" i="48" s="1"/>
  <c r="T463" i="48"/>
  <c r="U463" i="48" s="1"/>
  <c r="L464" i="48"/>
  <c r="M464" i="48" s="1"/>
  <c r="T464" i="48"/>
  <c r="U464" i="48" s="1"/>
  <c r="L465" i="48"/>
  <c r="M465" i="48" s="1"/>
  <c r="T465" i="48"/>
  <c r="U465" i="48" s="1"/>
  <c r="L466" i="48"/>
  <c r="M466" i="48" s="1"/>
  <c r="T466" i="48"/>
  <c r="U466" i="48" s="1"/>
  <c r="L467" i="48"/>
  <c r="M467" i="48" s="1"/>
  <c r="T467" i="48"/>
  <c r="U467" i="48" s="1"/>
  <c r="L468" i="48"/>
  <c r="M468" i="48" s="1"/>
  <c r="T468" i="48"/>
  <c r="U468" i="48" s="1"/>
  <c r="L469" i="48"/>
  <c r="M469" i="48" s="1"/>
  <c r="T469" i="48"/>
  <c r="U469" i="48" s="1"/>
  <c r="L470" i="48"/>
  <c r="M470" i="48" s="1"/>
  <c r="T470" i="48"/>
  <c r="U470" i="48" s="1"/>
  <c r="L471" i="48"/>
  <c r="M471" i="48" s="1"/>
  <c r="T471" i="48"/>
  <c r="U471" i="48" s="1"/>
  <c r="L472" i="48"/>
  <c r="M472" i="48" s="1"/>
  <c r="T472" i="48"/>
  <c r="U472" i="48" s="1"/>
  <c r="L473" i="48"/>
  <c r="M473" i="48" s="1"/>
  <c r="T473" i="48"/>
  <c r="U473" i="48" s="1"/>
  <c r="L474" i="48"/>
  <c r="M474" i="48" s="1"/>
  <c r="T474" i="48"/>
  <c r="U474" i="48" s="1"/>
  <c r="L475" i="48"/>
  <c r="M475" i="48" s="1"/>
  <c r="T475" i="48"/>
  <c r="U475" i="48" s="1"/>
  <c r="L476" i="48"/>
  <c r="M476" i="48" s="1"/>
  <c r="T476" i="48"/>
  <c r="U476" i="48" s="1"/>
  <c r="L477" i="48"/>
  <c r="M477" i="48" s="1"/>
  <c r="T477" i="48"/>
  <c r="U477" i="48" s="1"/>
  <c r="L478" i="48"/>
  <c r="M478" i="48" s="1"/>
  <c r="T478" i="48"/>
  <c r="U478" i="48" s="1"/>
  <c r="L479" i="48"/>
  <c r="M479" i="48" s="1"/>
  <c r="T479" i="48"/>
  <c r="U479" i="48" s="1"/>
  <c r="L480" i="48"/>
  <c r="M480" i="48" s="1"/>
  <c r="T480" i="48"/>
  <c r="U480" i="48" s="1"/>
  <c r="L481" i="48"/>
  <c r="M481" i="48" s="1"/>
  <c r="T481" i="48"/>
  <c r="U481" i="48" s="1"/>
  <c r="L482" i="48"/>
  <c r="M482" i="48" s="1"/>
  <c r="T482" i="48"/>
  <c r="U482" i="48" s="1"/>
  <c r="L483" i="48"/>
  <c r="M483" i="48" s="1"/>
  <c r="T483" i="48"/>
  <c r="U483" i="48" s="1"/>
  <c r="L484" i="48"/>
  <c r="M484" i="48" s="1"/>
  <c r="T484" i="48"/>
  <c r="U484" i="48" s="1"/>
  <c r="L485" i="48"/>
  <c r="M485" i="48" s="1"/>
  <c r="T485" i="48"/>
  <c r="U485" i="48" s="1"/>
  <c r="L486" i="48"/>
  <c r="M486" i="48" s="1"/>
  <c r="T486" i="48"/>
  <c r="U486" i="48" s="1"/>
  <c r="L487" i="48"/>
  <c r="M487" i="48" s="1"/>
  <c r="T487" i="48"/>
  <c r="U487" i="48" s="1"/>
  <c r="L488" i="48"/>
  <c r="M488" i="48" s="1"/>
  <c r="T488" i="48"/>
  <c r="U488" i="48" s="1"/>
  <c r="L489" i="48"/>
  <c r="M489" i="48" s="1"/>
  <c r="T489" i="48"/>
  <c r="U489" i="48" s="1"/>
  <c r="L490" i="48"/>
  <c r="M490" i="48" s="1"/>
  <c r="T490" i="48"/>
  <c r="U490" i="48" s="1"/>
  <c r="L491" i="48"/>
  <c r="M491" i="48" s="1"/>
  <c r="T491" i="48"/>
  <c r="U491" i="48" s="1"/>
  <c r="L492" i="48"/>
  <c r="M492" i="48" s="1"/>
  <c r="T492" i="48"/>
  <c r="U492" i="48" s="1"/>
  <c r="L493" i="48"/>
  <c r="M493" i="48" s="1"/>
  <c r="T493" i="48"/>
  <c r="U493" i="48" s="1"/>
  <c r="L494" i="48"/>
  <c r="M494" i="48" s="1"/>
  <c r="T494" i="48"/>
  <c r="U494" i="48" s="1"/>
  <c r="L495" i="48"/>
  <c r="M495" i="48" s="1"/>
  <c r="T495" i="48"/>
  <c r="U495" i="48" s="1"/>
  <c r="L496" i="48"/>
  <c r="M496" i="48" s="1"/>
  <c r="T496" i="48"/>
  <c r="U496" i="48" s="1"/>
  <c r="L497" i="48"/>
  <c r="M497" i="48" s="1"/>
  <c r="T497" i="48"/>
  <c r="U497" i="48" s="1"/>
  <c r="L498" i="48"/>
  <c r="M498" i="48" s="1"/>
  <c r="T498" i="48"/>
  <c r="U498" i="48" s="1"/>
  <c r="L499" i="48"/>
  <c r="M499" i="48" s="1"/>
  <c r="T499" i="48"/>
  <c r="U499" i="48" s="1"/>
  <c r="L500" i="48"/>
  <c r="M500" i="48" s="1"/>
  <c r="T500" i="48"/>
  <c r="U500" i="48" s="1"/>
  <c r="L501" i="48"/>
  <c r="M501" i="48" s="1"/>
  <c r="T501" i="48"/>
  <c r="U501" i="48" s="1"/>
  <c r="L502" i="48"/>
  <c r="M502" i="48" s="1"/>
  <c r="T502" i="48"/>
  <c r="U502" i="48" s="1"/>
  <c r="L503" i="48"/>
  <c r="M503" i="48" s="1"/>
  <c r="T503" i="48"/>
  <c r="U503" i="48" s="1"/>
  <c r="L504" i="48"/>
  <c r="M504" i="48" s="1"/>
  <c r="T504" i="48"/>
  <c r="U504" i="48" s="1"/>
  <c r="L505" i="48"/>
  <c r="M505" i="48" s="1"/>
  <c r="T505" i="48"/>
  <c r="U505" i="48" s="1"/>
  <c r="L506" i="48"/>
  <c r="M506" i="48" s="1"/>
  <c r="T506" i="48"/>
  <c r="U506" i="48" s="1"/>
  <c r="L507" i="48"/>
  <c r="M507" i="48" s="1"/>
  <c r="T507" i="48"/>
  <c r="U507" i="48" s="1"/>
  <c r="L508" i="48"/>
  <c r="M508" i="48" s="1"/>
  <c r="T508" i="48"/>
  <c r="U508" i="48" s="1"/>
  <c r="L168" i="51"/>
  <c r="M168" i="51" s="1"/>
  <c r="T168" i="51"/>
  <c r="U168" i="51" s="1"/>
  <c r="L169" i="51"/>
  <c r="M169" i="51" s="1"/>
  <c r="T169" i="51"/>
  <c r="U169" i="51" s="1"/>
  <c r="L170" i="51"/>
  <c r="M170" i="51" s="1"/>
  <c r="T170" i="51"/>
  <c r="U170" i="51" s="1"/>
  <c r="L171" i="51"/>
  <c r="M171" i="51" s="1"/>
  <c r="T171" i="51"/>
  <c r="U171" i="51" s="1"/>
  <c r="L172" i="51"/>
  <c r="M172" i="51" s="1"/>
  <c r="T172" i="51"/>
  <c r="U172" i="51" s="1"/>
  <c r="L173" i="51"/>
  <c r="M173" i="51" s="1"/>
  <c r="T173" i="51"/>
  <c r="U173" i="51" s="1"/>
  <c r="L174" i="51"/>
  <c r="M174" i="51" s="1"/>
  <c r="T174" i="51"/>
  <c r="U174" i="51" s="1"/>
  <c r="L175" i="51"/>
  <c r="M175" i="51" s="1"/>
  <c r="T175" i="51"/>
  <c r="U175" i="51" s="1"/>
  <c r="L176" i="51"/>
  <c r="M176" i="51" s="1"/>
  <c r="T176" i="51"/>
  <c r="U176" i="51" s="1"/>
  <c r="L177" i="51"/>
  <c r="M177" i="51" s="1"/>
  <c r="T177" i="51"/>
  <c r="U177" i="51" s="1"/>
  <c r="L178" i="51"/>
  <c r="M178" i="51" s="1"/>
  <c r="T178" i="51"/>
  <c r="U178" i="51" s="1"/>
  <c r="L179" i="51"/>
  <c r="M179" i="51" s="1"/>
  <c r="T179" i="51"/>
  <c r="U179" i="51" s="1"/>
  <c r="L180" i="51"/>
  <c r="M180" i="51" s="1"/>
  <c r="T180" i="51"/>
  <c r="U180" i="51" s="1"/>
  <c r="L181" i="51"/>
  <c r="M181" i="51" s="1"/>
  <c r="T181" i="51"/>
  <c r="U181" i="51" s="1"/>
  <c r="L182" i="51"/>
  <c r="M182" i="51" s="1"/>
  <c r="T182" i="51"/>
  <c r="U182" i="51" s="1"/>
  <c r="L183" i="51"/>
  <c r="M183" i="51" s="1"/>
  <c r="T183" i="51"/>
  <c r="U183" i="51" s="1"/>
  <c r="L184" i="51"/>
  <c r="M184" i="51" s="1"/>
  <c r="T184" i="51"/>
  <c r="U184" i="51" s="1"/>
  <c r="L185" i="51"/>
  <c r="M185" i="51" s="1"/>
  <c r="T185" i="51"/>
  <c r="U185" i="51" s="1"/>
  <c r="L186" i="51"/>
  <c r="M186" i="51" s="1"/>
  <c r="T186" i="51"/>
  <c r="U186" i="51" s="1"/>
  <c r="L187" i="51"/>
  <c r="M187" i="51" s="1"/>
  <c r="T187" i="51"/>
  <c r="U187" i="51" s="1"/>
  <c r="L188" i="51"/>
  <c r="M188" i="51" s="1"/>
  <c r="T188" i="51"/>
  <c r="U188" i="51" s="1"/>
  <c r="L189" i="51"/>
  <c r="M189" i="51" s="1"/>
  <c r="T189" i="51"/>
  <c r="U189" i="51" s="1"/>
  <c r="L190" i="51"/>
  <c r="M190" i="51" s="1"/>
  <c r="T190" i="51"/>
  <c r="U190" i="51" s="1"/>
  <c r="L191" i="51"/>
  <c r="M191" i="51" s="1"/>
  <c r="T191" i="51"/>
  <c r="U191" i="51" s="1"/>
  <c r="L192" i="51"/>
  <c r="M192" i="51" s="1"/>
  <c r="T192" i="51"/>
  <c r="U192" i="51" s="1"/>
  <c r="L193" i="51"/>
  <c r="M193" i="51" s="1"/>
  <c r="T193" i="51"/>
  <c r="U193" i="51" s="1"/>
  <c r="L194" i="51"/>
  <c r="M194" i="51" s="1"/>
  <c r="T194" i="51"/>
  <c r="U194" i="51" s="1"/>
  <c r="L195" i="51"/>
  <c r="M195" i="51" s="1"/>
  <c r="T195" i="51"/>
  <c r="U195" i="51" s="1"/>
  <c r="L196" i="51"/>
  <c r="M196" i="51" s="1"/>
  <c r="T196" i="51"/>
  <c r="U196" i="51" s="1"/>
  <c r="L197" i="51"/>
  <c r="M197" i="51" s="1"/>
  <c r="T197" i="51"/>
  <c r="U197" i="51" s="1"/>
  <c r="L198" i="51"/>
  <c r="M198" i="51" s="1"/>
  <c r="T198" i="51"/>
  <c r="U198" i="51" s="1"/>
  <c r="L199" i="51"/>
  <c r="M199" i="51" s="1"/>
  <c r="T199" i="51"/>
  <c r="U199" i="51" s="1"/>
  <c r="L200" i="51"/>
  <c r="M200" i="51" s="1"/>
  <c r="T200" i="51"/>
  <c r="U200" i="51" s="1"/>
  <c r="L201" i="51"/>
  <c r="M201" i="51" s="1"/>
  <c r="T201" i="51"/>
  <c r="U201" i="51" s="1"/>
  <c r="L202" i="51"/>
  <c r="M202" i="51" s="1"/>
  <c r="T202" i="51"/>
  <c r="U202" i="51" s="1"/>
  <c r="L203" i="51"/>
  <c r="M203" i="51" s="1"/>
  <c r="T203" i="51"/>
  <c r="U203" i="51" s="1"/>
  <c r="L204" i="51"/>
  <c r="M204" i="51" s="1"/>
  <c r="T204" i="51"/>
  <c r="U204" i="51" s="1"/>
  <c r="L205" i="51"/>
  <c r="M205" i="51" s="1"/>
  <c r="T205" i="51"/>
  <c r="U205" i="51" s="1"/>
  <c r="L206" i="51"/>
  <c r="M206" i="51" s="1"/>
  <c r="T206" i="51"/>
  <c r="U206" i="51" s="1"/>
  <c r="L207" i="51"/>
  <c r="M207" i="51" s="1"/>
  <c r="T207" i="51"/>
  <c r="U207" i="51" s="1"/>
  <c r="L208" i="51"/>
  <c r="M208" i="51" s="1"/>
  <c r="T208" i="51"/>
  <c r="U208" i="51" s="1"/>
  <c r="L209" i="51"/>
  <c r="M209" i="51" s="1"/>
  <c r="T209" i="51"/>
  <c r="U209" i="51" s="1"/>
  <c r="L210" i="51"/>
  <c r="M210" i="51" s="1"/>
  <c r="T210" i="51"/>
  <c r="U210" i="51" s="1"/>
  <c r="L211" i="51"/>
  <c r="M211" i="51" s="1"/>
  <c r="T211" i="51"/>
  <c r="U211" i="51" s="1"/>
  <c r="L212" i="51"/>
  <c r="M212" i="51" s="1"/>
  <c r="T212" i="51"/>
  <c r="U212" i="51" s="1"/>
  <c r="L213" i="51"/>
  <c r="M213" i="51" s="1"/>
  <c r="T213" i="51"/>
  <c r="U213" i="51" s="1"/>
  <c r="L214" i="51"/>
  <c r="M214" i="51" s="1"/>
  <c r="T214" i="51"/>
  <c r="U214" i="51" s="1"/>
  <c r="L215" i="51"/>
  <c r="M215" i="51" s="1"/>
  <c r="T215" i="51"/>
  <c r="U215" i="51" s="1"/>
  <c r="L216" i="51"/>
  <c r="M216" i="51" s="1"/>
  <c r="T216" i="51"/>
  <c r="U216" i="51" s="1"/>
  <c r="L217" i="51"/>
  <c r="M217" i="51" s="1"/>
  <c r="T217" i="51"/>
  <c r="U217" i="51" s="1"/>
  <c r="L218" i="51"/>
  <c r="M218" i="51" s="1"/>
  <c r="T218" i="51"/>
  <c r="U218" i="51" s="1"/>
  <c r="L219" i="51"/>
  <c r="M219" i="51" s="1"/>
  <c r="T219" i="51"/>
  <c r="U219" i="51" s="1"/>
  <c r="L220" i="51"/>
  <c r="M220" i="51" s="1"/>
  <c r="T220" i="51"/>
  <c r="U220" i="51" s="1"/>
  <c r="L221" i="51"/>
  <c r="M221" i="51" s="1"/>
  <c r="T221" i="51"/>
  <c r="U221" i="51" s="1"/>
  <c r="L222" i="51"/>
  <c r="M222" i="51" s="1"/>
  <c r="T222" i="51"/>
  <c r="U222" i="51" s="1"/>
  <c r="L223" i="51"/>
  <c r="M223" i="51" s="1"/>
  <c r="T223" i="51"/>
  <c r="U223" i="51" s="1"/>
  <c r="L224" i="51"/>
  <c r="M224" i="51" s="1"/>
  <c r="T224" i="51"/>
  <c r="U224" i="51" s="1"/>
  <c r="L225" i="51"/>
  <c r="M225" i="51" s="1"/>
  <c r="T225" i="51"/>
  <c r="U225" i="51" s="1"/>
  <c r="L226" i="51"/>
  <c r="M226" i="51" s="1"/>
  <c r="T226" i="51"/>
  <c r="U226" i="51" s="1"/>
  <c r="L227" i="51"/>
  <c r="M227" i="51" s="1"/>
  <c r="T227" i="51"/>
  <c r="U227" i="51" s="1"/>
  <c r="L228" i="51"/>
  <c r="M228" i="51" s="1"/>
  <c r="T228" i="51"/>
  <c r="U228" i="51" s="1"/>
  <c r="L229" i="51"/>
  <c r="M229" i="51" s="1"/>
  <c r="T229" i="51"/>
  <c r="U229" i="51" s="1"/>
  <c r="L230" i="51"/>
  <c r="M230" i="51" s="1"/>
  <c r="T230" i="51"/>
  <c r="U230" i="51" s="1"/>
  <c r="L231" i="51"/>
  <c r="M231" i="51" s="1"/>
  <c r="T231" i="51"/>
  <c r="U231" i="51" s="1"/>
  <c r="L232" i="51"/>
  <c r="M232" i="51" s="1"/>
  <c r="T232" i="51"/>
  <c r="U232" i="51" s="1"/>
  <c r="L233" i="51"/>
  <c r="M233" i="51" s="1"/>
  <c r="T233" i="51"/>
  <c r="U233" i="51" s="1"/>
  <c r="L234" i="51"/>
  <c r="M234" i="51" s="1"/>
  <c r="T234" i="51"/>
  <c r="U234" i="51" s="1"/>
  <c r="L235" i="51"/>
  <c r="M235" i="51" s="1"/>
  <c r="T235" i="51"/>
  <c r="U235" i="51" s="1"/>
  <c r="L236" i="51"/>
  <c r="M236" i="51" s="1"/>
  <c r="T236" i="51"/>
  <c r="U236" i="51" s="1"/>
  <c r="L237" i="51"/>
  <c r="M237" i="51" s="1"/>
  <c r="T237" i="51"/>
  <c r="U237" i="51" s="1"/>
  <c r="L238" i="51"/>
  <c r="M238" i="51" s="1"/>
  <c r="T238" i="51"/>
  <c r="U238" i="51" s="1"/>
  <c r="L239" i="51"/>
  <c r="M239" i="51" s="1"/>
  <c r="T239" i="51"/>
  <c r="U239" i="51" s="1"/>
  <c r="L240" i="51"/>
  <c r="M240" i="51" s="1"/>
  <c r="T240" i="51"/>
  <c r="U240" i="51" s="1"/>
  <c r="L241" i="51"/>
  <c r="M241" i="51" s="1"/>
  <c r="T241" i="51"/>
  <c r="U241" i="51" s="1"/>
  <c r="L242" i="51"/>
  <c r="M242" i="51"/>
  <c r="T242" i="51"/>
  <c r="U242" i="51" s="1"/>
  <c r="L243" i="51"/>
  <c r="M243" i="51" s="1"/>
  <c r="T243" i="51"/>
  <c r="U243" i="51" s="1"/>
  <c r="L244" i="51"/>
  <c r="M244" i="51" s="1"/>
  <c r="T244" i="51"/>
  <c r="U244" i="51" s="1"/>
  <c r="L245" i="51"/>
  <c r="M245" i="51" s="1"/>
  <c r="T245" i="51"/>
  <c r="U245" i="51" s="1"/>
  <c r="L246" i="51"/>
  <c r="M246" i="51" s="1"/>
  <c r="T246" i="51"/>
  <c r="U246" i="51" s="1"/>
  <c r="L247" i="51"/>
  <c r="M247" i="51" s="1"/>
  <c r="T247" i="51"/>
  <c r="U247" i="51" s="1"/>
  <c r="L248" i="51"/>
  <c r="M248" i="51" s="1"/>
  <c r="T248" i="51"/>
  <c r="U248" i="51" s="1"/>
  <c r="L249" i="51"/>
  <c r="M249" i="51" s="1"/>
  <c r="T249" i="51"/>
  <c r="U249" i="51" s="1"/>
  <c r="L250" i="51"/>
  <c r="M250" i="51" s="1"/>
  <c r="T250" i="51"/>
  <c r="U250" i="51" s="1"/>
  <c r="L251" i="51"/>
  <c r="M251" i="51" s="1"/>
  <c r="T251" i="51"/>
  <c r="U251" i="51" s="1"/>
  <c r="L252" i="51"/>
  <c r="M252" i="51" s="1"/>
  <c r="T252" i="51"/>
  <c r="U252" i="51" s="1"/>
  <c r="L253" i="51"/>
  <c r="M253" i="51" s="1"/>
  <c r="T253" i="51"/>
  <c r="U253" i="51" s="1"/>
  <c r="L254" i="51"/>
  <c r="M254" i="51" s="1"/>
  <c r="T254" i="51"/>
  <c r="U254" i="51" s="1"/>
  <c r="L255" i="51"/>
  <c r="M255" i="51" s="1"/>
  <c r="T255" i="51"/>
  <c r="U255" i="51" s="1"/>
  <c r="L256" i="51"/>
  <c r="M256" i="51" s="1"/>
  <c r="T256" i="51"/>
  <c r="U256" i="51" s="1"/>
  <c r="L257" i="51"/>
  <c r="M257" i="51" s="1"/>
  <c r="T257" i="51"/>
  <c r="U257" i="51" s="1"/>
  <c r="L258" i="51"/>
  <c r="M258" i="51" s="1"/>
  <c r="T258" i="51"/>
  <c r="U258" i="51" s="1"/>
  <c r="L259" i="51"/>
  <c r="M259" i="51" s="1"/>
  <c r="T259" i="51"/>
  <c r="U259" i="51" s="1"/>
  <c r="L260" i="51"/>
  <c r="M260" i="51" s="1"/>
  <c r="T260" i="51"/>
  <c r="U260" i="51" s="1"/>
  <c r="L261" i="51"/>
  <c r="M261" i="51" s="1"/>
  <c r="T261" i="51"/>
  <c r="U261" i="51" s="1"/>
  <c r="L262" i="51"/>
  <c r="M262" i="51" s="1"/>
  <c r="T262" i="51"/>
  <c r="U262" i="51" s="1"/>
  <c r="L263" i="51"/>
  <c r="M263" i="51" s="1"/>
  <c r="T263" i="51"/>
  <c r="U263" i="51" s="1"/>
  <c r="L264" i="51"/>
  <c r="M264" i="51" s="1"/>
  <c r="T264" i="51"/>
  <c r="U264" i="51" s="1"/>
  <c r="L265" i="51"/>
  <c r="M265" i="51" s="1"/>
  <c r="T265" i="51"/>
  <c r="U265" i="51" s="1"/>
  <c r="L266" i="51"/>
  <c r="M266" i="51" s="1"/>
  <c r="T266" i="51"/>
  <c r="U266" i="51" s="1"/>
  <c r="L267" i="51"/>
  <c r="M267" i="51" s="1"/>
  <c r="T267" i="51"/>
  <c r="U267" i="51" s="1"/>
  <c r="L268" i="51"/>
  <c r="M268" i="51" s="1"/>
  <c r="T268" i="51"/>
  <c r="U268" i="51" s="1"/>
  <c r="L269" i="51"/>
  <c r="M269" i="51" s="1"/>
  <c r="T269" i="51"/>
  <c r="U269" i="51" s="1"/>
  <c r="L270" i="51"/>
  <c r="M270" i="51" s="1"/>
  <c r="T270" i="51"/>
  <c r="U270" i="51" s="1"/>
  <c r="L271" i="51"/>
  <c r="M271" i="51" s="1"/>
  <c r="T271" i="51"/>
  <c r="U271" i="51" s="1"/>
  <c r="L272" i="51"/>
  <c r="M272" i="51" s="1"/>
  <c r="T272" i="51"/>
  <c r="U272" i="51" s="1"/>
  <c r="L273" i="51"/>
  <c r="M273" i="51" s="1"/>
  <c r="T273" i="51"/>
  <c r="U273" i="51" s="1"/>
  <c r="L274" i="51"/>
  <c r="M274" i="51" s="1"/>
  <c r="T274" i="51"/>
  <c r="U274" i="51" s="1"/>
  <c r="L275" i="51"/>
  <c r="M275" i="51" s="1"/>
  <c r="T275" i="51"/>
  <c r="U275" i="51" s="1"/>
  <c r="L276" i="51"/>
  <c r="M276" i="51" s="1"/>
  <c r="T276" i="51"/>
  <c r="U276" i="51" s="1"/>
  <c r="L277" i="51"/>
  <c r="M277" i="51" s="1"/>
  <c r="T277" i="51"/>
  <c r="U277" i="51" s="1"/>
  <c r="L278" i="51"/>
  <c r="M278" i="51" s="1"/>
  <c r="T278" i="51"/>
  <c r="U278" i="51" s="1"/>
  <c r="L279" i="51"/>
  <c r="M279" i="51" s="1"/>
  <c r="T279" i="51"/>
  <c r="U279" i="51" s="1"/>
  <c r="L280" i="51"/>
  <c r="M280" i="51" s="1"/>
  <c r="T280" i="51"/>
  <c r="U280" i="51" s="1"/>
  <c r="L281" i="51"/>
  <c r="M281" i="51" s="1"/>
  <c r="T281" i="51"/>
  <c r="U281" i="51" s="1"/>
  <c r="L282" i="51"/>
  <c r="M282" i="51" s="1"/>
  <c r="T282" i="51"/>
  <c r="U282" i="51" s="1"/>
  <c r="L283" i="51"/>
  <c r="M283" i="51" s="1"/>
  <c r="T283" i="51"/>
  <c r="U283" i="51" s="1"/>
  <c r="L284" i="51"/>
  <c r="M284" i="51" s="1"/>
  <c r="T284" i="51"/>
  <c r="U284" i="51" s="1"/>
  <c r="L285" i="51"/>
  <c r="M285" i="51" s="1"/>
  <c r="T285" i="51"/>
  <c r="U285" i="51" s="1"/>
  <c r="L286" i="51"/>
  <c r="M286" i="51" s="1"/>
  <c r="T286" i="51"/>
  <c r="U286" i="51" s="1"/>
  <c r="L287" i="51"/>
  <c r="M287" i="51" s="1"/>
  <c r="T287" i="51"/>
  <c r="U287" i="51" s="1"/>
  <c r="L288" i="51"/>
  <c r="M288" i="51" s="1"/>
  <c r="T288" i="51"/>
  <c r="U288" i="51" s="1"/>
  <c r="L289" i="51"/>
  <c r="M289" i="51" s="1"/>
  <c r="T289" i="51"/>
  <c r="U289" i="51" s="1"/>
  <c r="L290" i="51"/>
  <c r="M290" i="51" s="1"/>
  <c r="T290" i="51"/>
  <c r="U290" i="51" s="1"/>
  <c r="L291" i="51"/>
  <c r="M291" i="51" s="1"/>
  <c r="T291" i="51"/>
  <c r="U291" i="51" s="1"/>
  <c r="L292" i="51"/>
  <c r="M292" i="51" s="1"/>
  <c r="T292" i="51"/>
  <c r="U292" i="51" s="1"/>
  <c r="L293" i="51"/>
  <c r="M293" i="51" s="1"/>
  <c r="T293" i="51"/>
  <c r="U293" i="51" s="1"/>
  <c r="L294" i="51"/>
  <c r="M294" i="51" s="1"/>
  <c r="T294" i="51"/>
  <c r="U294" i="51" s="1"/>
  <c r="L295" i="51"/>
  <c r="M295" i="51" s="1"/>
  <c r="T295" i="51"/>
  <c r="U295" i="51" s="1"/>
  <c r="L296" i="51"/>
  <c r="M296" i="51" s="1"/>
  <c r="T296" i="51"/>
  <c r="U296" i="51" s="1"/>
  <c r="L297" i="51"/>
  <c r="M297" i="51" s="1"/>
  <c r="T297" i="51"/>
  <c r="U297" i="51" s="1"/>
  <c r="L298" i="51"/>
  <c r="M298" i="51" s="1"/>
  <c r="T298" i="51"/>
  <c r="U298" i="51" s="1"/>
  <c r="L299" i="51"/>
  <c r="M299" i="51" s="1"/>
  <c r="T299" i="51"/>
  <c r="U299" i="51" s="1"/>
  <c r="L300" i="51"/>
  <c r="M300" i="51" s="1"/>
  <c r="T300" i="51"/>
  <c r="U300" i="51" s="1"/>
  <c r="L301" i="51"/>
  <c r="M301" i="51" s="1"/>
  <c r="T301" i="51"/>
  <c r="U301" i="51" s="1"/>
  <c r="L302" i="51"/>
  <c r="M302" i="51" s="1"/>
  <c r="T302" i="51"/>
  <c r="U302" i="51" s="1"/>
  <c r="L303" i="51"/>
  <c r="M303" i="51" s="1"/>
  <c r="T303" i="51"/>
  <c r="U303" i="51" s="1"/>
  <c r="L304" i="51"/>
  <c r="M304" i="51" s="1"/>
  <c r="T304" i="51"/>
  <c r="U304" i="51" s="1"/>
  <c r="L305" i="51"/>
  <c r="M305" i="51" s="1"/>
  <c r="T305" i="51"/>
  <c r="U305" i="51" s="1"/>
  <c r="L306" i="51"/>
  <c r="M306" i="51" s="1"/>
  <c r="T306" i="51"/>
  <c r="U306" i="51" s="1"/>
  <c r="L307" i="51"/>
  <c r="M307" i="51" s="1"/>
  <c r="T307" i="51"/>
  <c r="U307" i="51" s="1"/>
  <c r="L308" i="51"/>
  <c r="M308" i="51" s="1"/>
  <c r="T308" i="51"/>
  <c r="U308" i="51" s="1"/>
  <c r="L309" i="51"/>
  <c r="M309" i="51" s="1"/>
  <c r="T309" i="51"/>
  <c r="U309" i="51" s="1"/>
  <c r="L310" i="51"/>
  <c r="M310" i="51" s="1"/>
  <c r="T310" i="51"/>
  <c r="U310" i="51" s="1"/>
  <c r="L311" i="51"/>
  <c r="M311" i="51" s="1"/>
  <c r="T311" i="51"/>
  <c r="U311" i="51" s="1"/>
  <c r="L312" i="51"/>
  <c r="M312" i="51" s="1"/>
  <c r="T312" i="51"/>
  <c r="U312" i="51" s="1"/>
  <c r="L313" i="51"/>
  <c r="M313" i="51" s="1"/>
  <c r="T313" i="51"/>
  <c r="U313" i="51" s="1"/>
  <c r="L314" i="51"/>
  <c r="M314" i="51" s="1"/>
  <c r="T314" i="51"/>
  <c r="U314" i="51" s="1"/>
  <c r="L315" i="51"/>
  <c r="M315" i="51" s="1"/>
  <c r="T315" i="51"/>
  <c r="U315" i="51" s="1"/>
  <c r="L316" i="51"/>
  <c r="M316" i="51" s="1"/>
  <c r="T316" i="51"/>
  <c r="U316" i="51" s="1"/>
  <c r="L317" i="51"/>
  <c r="M317" i="51" s="1"/>
  <c r="T317" i="51"/>
  <c r="U317" i="51" s="1"/>
  <c r="L318" i="51"/>
  <c r="M318" i="51" s="1"/>
  <c r="T318" i="51"/>
  <c r="U318" i="51" s="1"/>
  <c r="L319" i="51"/>
  <c r="M319" i="51" s="1"/>
  <c r="T319" i="51"/>
  <c r="U319" i="51" s="1"/>
  <c r="L320" i="51"/>
  <c r="M320" i="51" s="1"/>
  <c r="T320" i="51"/>
  <c r="U320" i="51" s="1"/>
  <c r="L321" i="51"/>
  <c r="M321" i="51" s="1"/>
  <c r="T321" i="51"/>
  <c r="U321" i="51" s="1"/>
  <c r="L322" i="51"/>
  <c r="M322" i="51" s="1"/>
  <c r="T322" i="51"/>
  <c r="U322" i="51" s="1"/>
  <c r="L323" i="51"/>
  <c r="M323" i="51" s="1"/>
  <c r="T323" i="51"/>
  <c r="U323" i="51" s="1"/>
  <c r="L324" i="51"/>
  <c r="M324" i="51" s="1"/>
  <c r="T324" i="51"/>
  <c r="U324" i="51" s="1"/>
  <c r="L325" i="51"/>
  <c r="M325" i="51" s="1"/>
  <c r="T325" i="51"/>
  <c r="U325" i="51" s="1"/>
  <c r="L326" i="51"/>
  <c r="M326" i="51" s="1"/>
  <c r="T326" i="51"/>
  <c r="U326" i="51" s="1"/>
  <c r="L327" i="51"/>
  <c r="M327" i="51" s="1"/>
  <c r="T327" i="51"/>
  <c r="U327" i="51" s="1"/>
  <c r="L328" i="51"/>
  <c r="M328" i="51" s="1"/>
  <c r="T328" i="51"/>
  <c r="U328" i="51" s="1"/>
  <c r="L329" i="51"/>
  <c r="M329" i="51" s="1"/>
  <c r="T329" i="51"/>
  <c r="U329" i="51" s="1"/>
  <c r="L330" i="51"/>
  <c r="M330" i="51" s="1"/>
  <c r="T330" i="51"/>
  <c r="U330" i="51" s="1"/>
  <c r="L331" i="51"/>
  <c r="M331" i="51" s="1"/>
  <c r="T331" i="51"/>
  <c r="U331" i="51" s="1"/>
  <c r="L332" i="51"/>
  <c r="M332" i="51" s="1"/>
  <c r="T332" i="51"/>
  <c r="U332" i="51" s="1"/>
  <c r="L333" i="51"/>
  <c r="M333" i="51" s="1"/>
  <c r="T333" i="51"/>
  <c r="U333" i="51" s="1"/>
  <c r="L334" i="51"/>
  <c r="M334" i="51" s="1"/>
  <c r="T334" i="51"/>
  <c r="U334" i="51" s="1"/>
  <c r="L335" i="51"/>
  <c r="M335" i="51" s="1"/>
  <c r="T335" i="51"/>
  <c r="U335" i="51" s="1"/>
  <c r="L336" i="51"/>
  <c r="M336" i="51" s="1"/>
  <c r="T336" i="51"/>
  <c r="U336" i="51" s="1"/>
  <c r="L337" i="51"/>
  <c r="M337" i="51" s="1"/>
  <c r="T337" i="51"/>
  <c r="U337" i="51" s="1"/>
  <c r="L338" i="51"/>
  <c r="M338" i="51" s="1"/>
  <c r="T338" i="51"/>
  <c r="U338" i="51" s="1"/>
  <c r="L339" i="51"/>
  <c r="M339" i="51" s="1"/>
  <c r="T339" i="51"/>
  <c r="U339" i="51" s="1"/>
  <c r="L340" i="51"/>
  <c r="M340" i="51" s="1"/>
  <c r="T340" i="51"/>
  <c r="U340" i="51" s="1"/>
  <c r="L341" i="51"/>
  <c r="M341" i="51" s="1"/>
  <c r="T341" i="51"/>
  <c r="U341" i="51" s="1"/>
  <c r="L342" i="51"/>
  <c r="M342" i="51" s="1"/>
  <c r="T342" i="51"/>
  <c r="U342" i="51" s="1"/>
  <c r="L343" i="51"/>
  <c r="M343" i="51" s="1"/>
  <c r="T343" i="51"/>
  <c r="U343" i="51" s="1"/>
  <c r="L344" i="51"/>
  <c r="M344" i="51" s="1"/>
  <c r="T344" i="51"/>
  <c r="U344" i="51" s="1"/>
  <c r="L345" i="51"/>
  <c r="M345" i="51" s="1"/>
  <c r="T345" i="51"/>
  <c r="U345" i="51" s="1"/>
  <c r="L346" i="51"/>
  <c r="M346" i="51" s="1"/>
  <c r="T346" i="51"/>
  <c r="U346" i="51" s="1"/>
  <c r="L347" i="51"/>
  <c r="M347" i="51" s="1"/>
  <c r="T347" i="51"/>
  <c r="U347" i="51" s="1"/>
  <c r="L348" i="51"/>
  <c r="M348" i="51" s="1"/>
  <c r="T348" i="51"/>
  <c r="U348" i="51" s="1"/>
  <c r="L349" i="51"/>
  <c r="M349" i="51" s="1"/>
  <c r="T349" i="51"/>
  <c r="U349" i="51" s="1"/>
  <c r="L350" i="51"/>
  <c r="M350" i="51" s="1"/>
  <c r="T350" i="51"/>
  <c r="U350" i="51" s="1"/>
  <c r="L351" i="51"/>
  <c r="M351" i="51" s="1"/>
  <c r="T351" i="51"/>
  <c r="U351" i="51" s="1"/>
  <c r="L352" i="51"/>
  <c r="M352" i="51" s="1"/>
  <c r="T352" i="51"/>
  <c r="U352" i="51" s="1"/>
  <c r="L353" i="51"/>
  <c r="M353" i="51" s="1"/>
  <c r="T353" i="51"/>
  <c r="U353" i="51" s="1"/>
  <c r="L354" i="51"/>
  <c r="M354" i="51" s="1"/>
  <c r="T354" i="51"/>
  <c r="U354" i="51" s="1"/>
  <c r="L355" i="51"/>
  <c r="M355" i="51" s="1"/>
  <c r="T355" i="51"/>
  <c r="U355" i="51" s="1"/>
  <c r="L356" i="51"/>
  <c r="M356" i="51" s="1"/>
  <c r="T356" i="51"/>
  <c r="U356" i="51" s="1"/>
  <c r="L357" i="51"/>
  <c r="M357" i="51" s="1"/>
  <c r="T357" i="51"/>
  <c r="U357" i="51" s="1"/>
  <c r="L358" i="51"/>
  <c r="M358" i="51" s="1"/>
  <c r="T358" i="51"/>
  <c r="U358" i="51" s="1"/>
  <c r="L359" i="51"/>
  <c r="M359" i="51" s="1"/>
  <c r="T359" i="51"/>
  <c r="U359" i="51" s="1"/>
  <c r="L360" i="51"/>
  <c r="M360" i="51" s="1"/>
  <c r="T360" i="51"/>
  <c r="U360" i="51" s="1"/>
  <c r="L361" i="51"/>
  <c r="M361" i="51" s="1"/>
  <c r="T361" i="51"/>
  <c r="U361" i="51" s="1"/>
  <c r="L362" i="51"/>
  <c r="M362" i="51" s="1"/>
  <c r="T362" i="51"/>
  <c r="U362" i="51" s="1"/>
  <c r="L363" i="51"/>
  <c r="M363" i="51" s="1"/>
  <c r="T363" i="51"/>
  <c r="U363" i="51" s="1"/>
  <c r="L364" i="51"/>
  <c r="M364" i="51" s="1"/>
  <c r="T364" i="51"/>
  <c r="U364" i="51" s="1"/>
  <c r="L365" i="51"/>
  <c r="M365" i="51" s="1"/>
  <c r="T365" i="51"/>
  <c r="U365" i="51" s="1"/>
  <c r="L366" i="51"/>
  <c r="M366" i="51" s="1"/>
  <c r="T366" i="51"/>
  <c r="U366" i="51" s="1"/>
  <c r="L367" i="51"/>
  <c r="M367" i="51" s="1"/>
  <c r="T367" i="51"/>
  <c r="U367" i="51" s="1"/>
  <c r="L368" i="51"/>
  <c r="M368" i="51" s="1"/>
  <c r="T368" i="51"/>
  <c r="U368" i="51" s="1"/>
  <c r="L369" i="51"/>
  <c r="M369" i="51" s="1"/>
  <c r="T369" i="51"/>
  <c r="U369" i="51" s="1"/>
  <c r="L370" i="51"/>
  <c r="M370" i="51" s="1"/>
  <c r="T370" i="51"/>
  <c r="U370" i="51" s="1"/>
  <c r="L371" i="51"/>
  <c r="M371" i="51" s="1"/>
  <c r="T371" i="51"/>
  <c r="U371" i="51" s="1"/>
  <c r="L372" i="51"/>
  <c r="M372" i="51" s="1"/>
  <c r="T372" i="51"/>
  <c r="U372" i="51" s="1"/>
  <c r="L373" i="51"/>
  <c r="M373" i="51" s="1"/>
  <c r="T373" i="51"/>
  <c r="U373" i="51" s="1"/>
  <c r="L374" i="51"/>
  <c r="M374" i="51" s="1"/>
  <c r="T374" i="51"/>
  <c r="U374" i="51" s="1"/>
  <c r="L375" i="51"/>
  <c r="M375" i="51" s="1"/>
  <c r="T375" i="51"/>
  <c r="U375" i="51" s="1"/>
  <c r="L376" i="51"/>
  <c r="M376" i="51" s="1"/>
  <c r="T376" i="51"/>
  <c r="U376" i="51" s="1"/>
  <c r="L377" i="51"/>
  <c r="M377" i="51" s="1"/>
  <c r="T377" i="51"/>
  <c r="U377" i="51" s="1"/>
  <c r="L378" i="51"/>
  <c r="M378" i="51" s="1"/>
  <c r="T378" i="51"/>
  <c r="U378" i="51" s="1"/>
  <c r="L379" i="51"/>
  <c r="M379" i="51" s="1"/>
  <c r="T379" i="51"/>
  <c r="U379" i="51" s="1"/>
  <c r="L380" i="51"/>
  <c r="M380" i="51" s="1"/>
  <c r="T380" i="51"/>
  <c r="U380" i="51" s="1"/>
  <c r="L381" i="51"/>
  <c r="M381" i="51" s="1"/>
  <c r="T381" i="51"/>
  <c r="U381" i="51" s="1"/>
  <c r="L382" i="51"/>
  <c r="M382" i="51" s="1"/>
  <c r="T382" i="51"/>
  <c r="U382" i="51" s="1"/>
  <c r="L383" i="51"/>
  <c r="M383" i="51" s="1"/>
  <c r="T383" i="51"/>
  <c r="U383" i="51" s="1"/>
  <c r="L384" i="51"/>
  <c r="M384" i="51" s="1"/>
  <c r="T384" i="51"/>
  <c r="U384" i="51" s="1"/>
  <c r="L385" i="51"/>
  <c r="M385" i="51" s="1"/>
  <c r="T385" i="51"/>
  <c r="U385" i="51" s="1"/>
  <c r="L386" i="51"/>
  <c r="M386" i="51" s="1"/>
  <c r="T386" i="51"/>
  <c r="U386" i="51" s="1"/>
  <c r="L387" i="51"/>
  <c r="M387" i="51" s="1"/>
  <c r="T387" i="51"/>
  <c r="U387" i="51" s="1"/>
  <c r="L388" i="51"/>
  <c r="M388" i="51" s="1"/>
  <c r="T388" i="51"/>
  <c r="U388" i="51" s="1"/>
  <c r="L389" i="51"/>
  <c r="M389" i="51" s="1"/>
  <c r="T389" i="51"/>
  <c r="U389" i="51" s="1"/>
  <c r="L390" i="51"/>
  <c r="M390" i="51" s="1"/>
  <c r="T390" i="51"/>
  <c r="U390" i="51" s="1"/>
  <c r="L391" i="51"/>
  <c r="M391" i="51" s="1"/>
  <c r="T391" i="51"/>
  <c r="U391" i="51" s="1"/>
  <c r="L392" i="51"/>
  <c r="M392" i="51" s="1"/>
  <c r="T392" i="51"/>
  <c r="U392" i="51" s="1"/>
  <c r="L393" i="51"/>
  <c r="M393" i="51" s="1"/>
  <c r="T393" i="51"/>
  <c r="U393" i="51" s="1"/>
  <c r="L394" i="51"/>
  <c r="M394" i="51" s="1"/>
  <c r="T394" i="51"/>
  <c r="U394" i="51" s="1"/>
  <c r="L395" i="51"/>
  <c r="M395" i="51" s="1"/>
  <c r="T395" i="51"/>
  <c r="U395" i="51" s="1"/>
  <c r="L396" i="51"/>
  <c r="M396" i="51" s="1"/>
  <c r="T396" i="51"/>
  <c r="U396" i="51" s="1"/>
  <c r="L397" i="51"/>
  <c r="M397" i="51" s="1"/>
  <c r="T397" i="51"/>
  <c r="U397" i="51" s="1"/>
  <c r="L398" i="51"/>
  <c r="M398" i="51" s="1"/>
  <c r="T398" i="51"/>
  <c r="U398" i="51" s="1"/>
  <c r="L399" i="51"/>
  <c r="M399" i="51" s="1"/>
  <c r="T399" i="51"/>
  <c r="U399" i="51" s="1"/>
  <c r="L400" i="51"/>
  <c r="M400" i="51" s="1"/>
  <c r="T400" i="51"/>
  <c r="U400" i="51" s="1"/>
  <c r="L401" i="51"/>
  <c r="M401" i="51" s="1"/>
  <c r="T401" i="51"/>
  <c r="U401" i="51" s="1"/>
  <c r="L402" i="51"/>
  <c r="M402" i="51" s="1"/>
  <c r="T402" i="51"/>
  <c r="U402" i="51" s="1"/>
  <c r="L403" i="51"/>
  <c r="M403" i="51" s="1"/>
  <c r="T403" i="51"/>
  <c r="U403" i="51" s="1"/>
  <c r="L404" i="51"/>
  <c r="M404" i="51" s="1"/>
  <c r="T404" i="51"/>
  <c r="U404" i="51" s="1"/>
  <c r="L405" i="51"/>
  <c r="M405" i="51" s="1"/>
  <c r="T405" i="51"/>
  <c r="U405" i="51" s="1"/>
  <c r="L406" i="51"/>
  <c r="M406" i="51" s="1"/>
  <c r="T406" i="51"/>
  <c r="U406" i="51" s="1"/>
  <c r="L407" i="51"/>
  <c r="M407" i="51" s="1"/>
  <c r="T407" i="51"/>
  <c r="U407" i="51" s="1"/>
  <c r="L408" i="51"/>
  <c r="M408" i="51" s="1"/>
  <c r="T408" i="51"/>
  <c r="U408" i="51" s="1"/>
  <c r="L409" i="51"/>
  <c r="M409" i="51" s="1"/>
  <c r="T409" i="51"/>
  <c r="U409" i="51" s="1"/>
  <c r="L410" i="51"/>
  <c r="M410" i="51" s="1"/>
  <c r="T410" i="51"/>
  <c r="U410" i="51" s="1"/>
  <c r="L411" i="51"/>
  <c r="M411" i="51" s="1"/>
  <c r="T411" i="51"/>
  <c r="U411" i="51" s="1"/>
  <c r="L412" i="51"/>
  <c r="M412" i="51" s="1"/>
  <c r="T412" i="51"/>
  <c r="U412" i="51" s="1"/>
  <c r="L413" i="51"/>
  <c r="M413" i="51" s="1"/>
  <c r="T413" i="51"/>
  <c r="U413" i="51" s="1"/>
  <c r="L414" i="51"/>
  <c r="M414" i="51" s="1"/>
  <c r="T414" i="51"/>
  <c r="U414" i="51" s="1"/>
  <c r="L415" i="51"/>
  <c r="M415" i="51" s="1"/>
  <c r="T415" i="51"/>
  <c r="U415" i="51" s="1"/>
  <c r="L416" i="51"/>
  <c r="M416" i="51" s="1"/>
  <c r="T416" i="51"/>
  <c r="U416" i="51" s="1"/>
  <c r="L417" i="51"/>
  <c r="M417" i="51" s="1"/>
  <c r="T417" i="51"/>
  <c r="U417" i="51" s="1"/>
  <c r="L418" i="51"/>
  <c r="M418" i="51" s="1"/>
  <c r="T418" i="51"/>
  <c r="U418" i="51" s="1"/>
  <c r="L419" i="51"/>
  <c r="M419" i="51" s="1"/>
  <c r="T419" i="51"/>
  <c r="U419" i="51" s="1"/>
  <c r="L420" i="51"/>
  <c r="M420" i="51" s="1"/>
  <c r="T420" i="51"/>
  <c r="U420" i="51" s="1"/>
  <c r="L421" i="51"/>
  <c r="M421" i="51" s="1"/>
  <c r="T421" i="51"/>
  <c r="U421" i="51" s="1"/>
  <c r="L422" i="51"/>
  <c r="M422" i="51" s="1"/>
  <c r="T422" i="51"/>
  <c r="U422" i="51" s="1"/>
  <c r="L423" i="51"/>
  <c r="M423" i="51" s="1"/>
  <c r="T423" i="51"/>
  <c r="U423" i="51" s="1"/>
  <c r="L424" i="51"/>
  <c r="M424" i="51" s="1"/>
  <c r="T424" i="51"/>
  <c r="U424" i="51" s="1"/>
  <c r="L425" i="51"/>
  <c r="M425" i="51" s="1"/>
  <c r="T425" i="51"/>
  <c r="U425" i="51" s="1"/>
  <c r="L426" i="51"/>
  <c r="M426" i="51" s="1"/>
  <c r="T426" i="51"/>
  <c r="U426" i="51" s="1"/>
  <c r="L427" i="51"/>
  <c r="M427" i="51" s="1"/>
  <c r="T427" i="51"/>
  <c r="U427" i="51" s="1"/>
  <c r="L428" i="51"/>
  <c r="M428" i="51" s="1"/>
  <c r="T428" i="51"/>
  <c r="U428" i="51" s="1"/>
  <c r="L429" i="51"/>
  <c r="M429" i="51" s="1"/>
  <c r="T429" i="51"/>
  <c r="U429" i="51" s="1"/>
  <c r="L430" i="51"/>
  <c r="M430" i="51" s="1"/>
  <c r="T430" i="51"/>
  <c r="U430" i="51" s="1"/>
  <c r="L431" i="51"/>
  <c r="M431" i="51" s="1"/>
  <c r="T431" i="51"/>
  <c r="U431" i="51" s="1"/>
  <c r="L432" i="51"/>
  <c r="M432" i="51" s="1"/>
  <c r="T432" i="51"/>
  <c r="U432" i="51" s="1"/>
  <c r="L433" i="51"/>
  <c r="M433" i="51" s="1"/>
  <c r="T433" i="51"/>
  <c r="U433" i="51" s="1"/>
  <c r="L434" i="51"/>
  <c r="M434" i="51" s="1"/>
  <c r="T434" i="51"/>
  <c r="U434" i="51" s="1"/>
  <c r="L435" i="51"/>
  <c r="M435" i="51" s="1"/>
  <c r="T435" i="51"/>
  <c r="U435" i="51" s="1"/>
  <c r="L436" i="51"/>
  <c r="M436" i="51" s="1"/>
  <c r="T436" i="51"/>
  <c r="U436" i="51" s="1"/>
  <c r="L437" i="51"/>
  <c r="M437" i="51" s="1"/>
  <c r="T437" i="51"/>
  <c r="U437" i="51" s="1"/>
  <c r="L438" i="51"/>
  <c r="M438" i="51" s="1"/>
  <c r="T438" i="51"/>
  <c r="U438" i="51" s="1"/>
  <c r="L439" i="51"/>
  <c r="M439" i="51" s="1"/>
  <c r="T439" i="51"/>
  <c r="U439" i="51" s="1"/>
  <c r="L440" i="51"/>
  <c r="M440" i="51" s="1"/>
  <c r="T440" i="51"/>
  <c r="U440" i="51" s="1"/>
  <c r="L441" i="51"/>
  <c r="M441" i="51" s="1"/>
  <c r="T441" i="51"/>
  <c r="U441" i="51" s="1"/>
  <c r="L442" i="51"/>
  <c r="M442" i="51" s="1"/>
  <c r="T442" i="51"/>
  <c r="U442" i="51" s="1"/>
  <c r="L443" i="51"/>
  <c r="M443" i="51" s="1"/>
  <c r="T443" i="51"/>
  <c r="U443" i="51" s="1"/>
  <c r="L444" i="51"/>
  <c r="M444" i="51" s="1"/>
  <c r="T444" i="51"/>
  <c r="U444" i="51" s="1"/>
  <c r="L445" i="51"/>
  <c r="M445" i="51" s="1"/>
  <c r="T445" i="51"/>
  <c r="U445" i="51" s="1"/>
  <c r="L446" i="51"/>
  <c r="M446" i="51" s="1"/>
  <c r="T446" i="51"/>
  <c r="U446" i="51" s="1"/>
  <c r="L447" i="51"/>
  <c r="M447" i="51" s="1"/>
  <c r="T447" i="51"/>
  <c r="U447" i="51" s="1"/>
  <c r="L448" i="51"/>
  <c r="M448" i="51" s="1"/>
  <c r="T448" i="51"/>
  <c r="U448" i="51" s="1"/>
  <c r="L449" i="51"/>
  <c r="M449" i="51" s="1"/>
  <c r="T449" i="51"/>
  <c r="U449" i="51" s="1"/>
  <c r="L450" i="51"/>
  <c r="M450" i="51" s="1"/>
  <c r="T450" i="51"/>
  <c r="U450" i="51" s="1"/>
  <c r="L451" i="51"/>
  <c r="M451" i="51" s="1"/>
  <c r="T451" i="51"/>
  <c r="U451" i="51" s="1"/>
  <c r="L452" i="51"/>
  <c r="M452" i="51" s="1"/>
  <c r="T452" i="51"/>
  <c r="U452" i="51" s="1"/>
  <c r="L453" i="51"/>
  <c r="M453" i="51" s="1"/>
  <c r="T453" i="51"/>
  <c r="U453" i="51" s="1"/>
  <c r="L454" i="51"/>
  <c r="M454" i="51" s="1"/>
  <c r="T454" i="51"/>
  <c r="U454" i="51" s="1"/>
  <c r="L455" i="51"/>
  <c r="M455" i="51" s="1"/>
  <c r="T455" i="51"/>
  <c r="U455" i="51" s="1"/>
  <c r="L456" i="51"/>
  <c r="M456" i="51" s="1"/>
  <c r="T456" i="51"/>
  <c r="U456" i="51" s="1"/>
  <c r="L457" i="51"/>
  <c r="M457" i="51" s="1"/>
  <c r="T457" i="51"/>
  <c r="U457" i="51" s="1"/>
  <c r="L458" i="51"/>
  <c r="M458" i="51" s="1"/>
  <c r="T458" i="51"/>
  <c r="U458" i="51" s="1"/>
  <c r="L459" i="51"/>
  <c r="M459" i="51" s="1"/>
  <c r="T459" i="51"/>
  <c r="U459" i="51" s="1"/>
  <c r="L460" i="51"/>
  <c r="M460" i="51" s="1"/>
  <c r="T460" i="51"/>
  <c r="U460" i="51" s="1"/>
  <c r="L461" i="51"/>
  <c r="M461" i="51" s="1"/>
  <c r="T461" i="51"/>
  <c r="U461" i="51" s="1"/>
  <c r="L462" i="51"/>
  <c r="M462" i="51" s="1"/>
  <c r="T462" i="51"/>
  <c r="U462" i="51" s="1"/>
  <c r="L463" i="51"/>
  <c r="M463" i="51" s="1"/>
  <c r="T463" i="51"/>
  <c r="U463" i="51" s="1"/>
  <c r="L464" i="51"/>
  <c r="M464" i="51" s="1"/>
  <c r="T464" i="51"/>
  <c r="U464" i="51" s="1"/>
  <c r="L465" i="51"/>
  <c r="M465" i="51" s="1"/>
  <c r="T465" i="51"/>
  <c r="U465" i="51" s="1"/>
  <c r="L466" i="51"/>
  <c r="M466" i="51" s="1"/>
  <c r="T466" i="51"/>
  <c r="U466" i="51" s="1"/>
  <c r="L467" i="51"/>
  <c r="M467" i="51" s="1"/>
  <c r="T467" i="51"/>
  <c r="U467" i="51" s="1"/>
  <c r="L468" i="51"/>
  <c r="M468" i="51" s="1"/>
  <c r="T468" i="51"/>
  <c r="U468" i="51" s="1"/>
  <c r="L469" i="51"/>
  <c r="M469" i="51" s="1"/>
  <c r="T469" i="51"/>
  <c r="U469" i="51" s="1"/>
  <c r="L470" i="51"/>
  <c r="M470" i="51" s="1"/>
  <c r="T470" i="51"/>
  <c r="U470" i="51" s="1"/>
  <c r="L471" i="51"/>
  <c r="M471" i="51" s="1"/>
  <c r="T471" i="51"/>
  <c r="U471" i="51" s="1"/>
  <c r="L472" i="51"/>
  <c r="M472" i="51" s="1"/>
  <c r="T472" i="51"/>
  <c r="U472" i="51" s="1"/>
  <c r="L473" i="51"/>
  <c r="M473" i="51" s="1"/>
  <c r="T473" i="51"/>
  <c r="U473" i="51" s="1"/>
  <c r="L474" i="51"/>
  <c r="M474" i="51" s="1"/>
  <c r="T474" i="51"/>
  <c r="U474" i="51" s="1"/>
  <c r="L475" i="51"/>
  <c r="M475" i="51" s="1"/>
  <c r="T475" i="51"/>
  <c r="U475" i="51" s="1"/>
  <c r="L476" i="51"/>
  <c r="M476" i="51" s="1"/>
  <c r="T476" i="51"/>
  <c r="U476" i="51" s="1"/>
  <c r="L477" i="51"/>
  <c r="M477" i="51" s="1"/>
  <c r="T477" i="51"/>
  <c r="U477" i="51" s="1"/>
  <c r="L478" i="51"/>
  <c r="M478" i="51" s="1"/>
  <c r="T478" i="51"/>
  <c r="U478" i="51" s="1"/>
  <c r="L479" i="51"/>
  <c r="M479" i="51" s="1"/>
  <c r="T479" i="51"/>
  <c r="U479" i="51" s="1"/>
  <c r="L480" i="51"/>
  <c r="M480" i="51" s="1"/>
  <c r="T480" i="51"/>
  <c r="U480" i="51" s="1"/>
  <c r="L481" i="51"/>
  <c r="M481" i="51" s="1"/>
  <c r="T481" i="51"/>
  <c r="U481" i="51" s="1"/>
  <c r="L482" i="51"/>
  <c r="M482" i="51" s="1"/>
  <c r="T482" i="51"/>
  <c r="U482" i="51" s="1"/>
  <c r="L483" i="51"/>
  <c r="M483" i="51" s="1"/>
  <c r="T483" i="51"/>
  <c r="U483" i="51" s="1"/>
  <c r="L484" i="51"/>
  <c r="M484" i="51" s="1"/>
  <c r="T484" i="51"/>
  <c r="U484" i="51" s="1"/>
  <c r="L485" i="51"/>
  <c r="M485" i="51" s="1"/>
  <c r="T485" i="51"/>
  <c r="U485" i="51" s="1"/>
  <c r="L486" i="51"/>
  <c r="M486" i="51" s="1"/>
  <c r="T486" i="51"/>
  <c r="U486" i="51" s="1"/>
  <c r="L487" i="51"/>
  <c r="M487" i="51" s="1"/>
  <c r="T487" i="51"/>
  <c r="U487" i="51" s="1"/>
  <c r="L488" i="51"/>
  <c r="M488" i="51" s="1"/>
  <c r="T488" i="51"/>
  <c r="U488" i="51" s="1"/>
  <c r="L489" i="51"/>
  <c r="M489" i="51" s="1"/>
  <c r="T489" i="51"/>
  <c r="U489" i="51" s="1"/>
  <c r="L490" i="51"/>
  <c r="M490" i="51" s="1"/>
  <c r="T490" i="51"/>
  <c r="U490" i="51" s="1"/>
  <c r="L491" i="51"/>
  <c r="M491" i="51" s="1"/>
  <c r="T491" i="51"/>
  <c r="U491" i="51" s="1"/>
  <c r="L492" i="51"/>
  <c r="M492" i="51" s="1"/>
  <c r="T492" i="51"/>
  <c r="U492" i="51" s="1"/>
  <c r="L493" i="51"/>
  <c r="M493" i="51" s="1"/>
  <c r="T493" i="51"/>
  <c r="U493" i="51" s="1"/>
  <c r="L494" i="51"/>
  <c r="M494" i="51" s="1"/>
  <c r="T494" i="51"/>
  <c r="U494" i="51" s="1"/>
  <c r="L495" i="51"/>
  <c r="M495" i="51" s="1"/>
  <c r="T495" i="51"/>
  <c r="U495" i="51" s="1"/>
  <c r="L496" i="51"/>
  <c r="M496" i="51" s="1"/>
  <c r="T496" i="51"/>
  <c r="U496" i="51" s="1"/>
  <c r="L497" i="51"/>
  <c r="M497" i="51" s="1"/>
  <c r="T497" i="51"/>
  <c r="U497" i="51" s="1"/>
  <c r="L498" i="51"/>
  <c r="M498" i="51" s="1"/>
  <c r="T498" i="51"/>
  <c r="U498" i="51" s="1"/>
  <c r="L508" i="51"/>
  <c r="M508" i="51" s="1"/>
  <c r="T508" i="51"/>
  <c r="U508" i="51" s="1"/>
  <c r="L161" i="51"/>
  <c r="M161" i="51" s="1"/>
  <c r="T161" i="51"/>
  <c r="U161" i="51" s="1"/>
  <c r="L162" i="51"/>
  <c r="M162" i="51" s="1"/>
  <c r="T162" i="51"/>
  <c r="U162" i="51" s="1"/>
  <c r="L163" i="51"/>
  <c r="M163" i="51" s="1"/>
  <c r="T163" i="51"/>
  <c r="U163" i="51" s="1"/>
  <c r="L164" i="51"/>
  <c r="M164" i="51" s="1"/>
  <c r="T164" i="51"/>
  <c r="U164" i="51" s="1"/>
  <c r="L165" i="51"/>
  <c r="M165" i="51" s="1"/>
  <c r="T165" i="51"/>
  <c r="U165" i="51" s="1"/>
  <c r="L166" i="51"/>
  <c r="M166" i="51" s="1"/>
  <c r="T166" i="51"/>
  <c r="U166" i="51" s="1"/>
  <c r="L167" i="51"/>
  <c r="M167" i="51" s="1"/>
  <c r="T167" i="51"/>
  <c r="U167" i="51" s="1"/>
  <c r="L226" i="50"/>
  <c r="M226" i="50" s="1"/>
  <c r="T226" i="50"/>
  <c r="U226" i="50" s="1"/>
  <c r="L227" i="50"/>
  <c r="M227" i="50" s="1"/>
  <c r="T227" i="50"/>
  <c r="U227" i="50" s="1"/>
  <c r="L228" i="50"/>
  <c r="M228" i="50" s="1"/>
  <c r="T228" i="50"/>
  <c r="U228" i="50" s="1"/>
  <c r="L229" i="50"/>
  <c r="M229" i="50" s="1"/>
  <c r="T229" i="50"/>
  <c r="U229" i="50" s="1"/>
  <c r="L230" i="50"/>
  <c r="M230" i="50" s="1"/>
  <c r="T230" i="50"/>
  <c r="U230" i="50" s="1"/>
  <c r="L231" i="50"/>
  <c r="M231" i="50" s="1"/>
  <c r="T231" i="50"/>
  <c r="U231" i="50" s="1"/>
  <c r="L232" i="50"/>
  <c r="M232" i="50" s="1"/>
  <c r="T232" i="50"/>
  <c r="U232" i="50" s="1"/>
  <c r="L233" i="50"/>
  <c r="M233" i="50" s="1"/>
  <c r="T233" i="50"/>
  <c r="U233" i="50" s="1"/>
  <c r="L234" i="50"/>
  <c r="M234" i="50" s="1"/>
  <c r="T234" i="50"/>
  <c r="U234" i="50" s="1"/>
  <c r="L235" i="50"/>
  <c r="M235" i="50" s="1"/>
  <c r="T235" i="50"/>
  <c r="U235" i="50" s="1"/>
  <c r="L236" i="50"/>
  <c r="M236" i="50" s="1"/>
  <c r="T236" i="50"/>
  <c r="U236" i="50" s="1"/>
  <c r="L237" i="50"/>
  <c r="M237" i="50" s="1"/>
  <c r="T237" i="50"/>
  <c r="U237" i="50" s="1"/>
  <c r="L238" i="50"/>
  <c r="M238" i="50" s="1"/>
  <c r="T238" i="50"/>
  <c r="U238" i="50" s="1"/>
  <c r="L239" i="50"/>
  <c r="M239" i="50" s="1"/>
  <c r="T239" i="50"/>
  <c r="U239" i="50" s="1"/>
  <c r="L240" i="50"/>
  <c r="M240" i="50" s="1"/>
  <c r="T240" i="50"/>
  <c r="U240" i="50" s="1"/>
  <c r="L241" i="50"/>
  <c r="M241" i="50" s="1"/>
  <c r="T241" i="50"/>
  <c r="U241" i="50" s="1"/>
  <c r="L242" i="50"/>
  <c r="M242" i="50" s="1"/>
  <c r="T242" i="50"/>
  <c r="U242" i="50" s="1"/>
  <c r="L243" i="50"/>
  <c r="M243" i="50" s="1"/>
  <c r="T243" i="50"/>
  <c r="U243" i="50" s="1"/>
  <c r="L244" i="50"/>
  <c r="M244" i="50" s="1"/>
  <c r="T244" i="50"/>
  <c r="U244" i="50" s="1"/>
  <c r="L245" i="50"/>
  <c r="M245" i="50" s="1"/>
  <c r="T245" i="50"/>
  <c r="U245" i="50" s="1"/>
  <c r="L246" i="50"/>
  <c r="M246" i="50" s="1"/>
  <c r="T246" i="50"/>
  <c r="U246" i="50" s="1"/>
  <c r="L247" i="50"/>
  <c r="M247" i="50" s="1"/>
  <c r="T247" i="50"/>
  <c r="U247" i="50" s="1"/>
  <c r="L248" i="50"/>
  <c r="M248" i="50" s="1"/>
  <c r="T248" i="50"/>
  <c r="U248" i="50" s="1"/>
  <c r="L249" i="50"/>
  <c r="M249" i="50" s="1"/>
  <c r="T249" i="50"/>
  <c r="U249" i="50" s="1"/>
  <c r="L250" i="50"/>
  <c r="M250" i="50" s="1"/>
  <c r="T250" i="50"/>
  <c r="U250" i="50" s="1"/>
  <c r="L251" i="50"/>
  <c r="M251" i="50" s="1"/>
  <c r="T251" i="50"/>
  <c r="U251" i="50" s="1"/>
  <c r="L252" i="50"/>
  <c r="M252" i="50" s="1"/>
  <c r="T252" i="50"/>
  <c r="U252" i="50" s="1"/>
  <c r="L253" i="50"/>
  <c r="M253" i="50" s="1"/>
  <c r="T253" i="50"/>
  <c r="U253" i="50" s="1"/>
  <c r="L254" i="50"/>
  <c r="M254" i="50" s="1"/>
  <c r="T254" i="50"/>
  <c r="U254" i="50" s="1"/>
  <c r="L255" i="50"/>
  <c r="M255" i="50" s="1"/>
  <c r="T255" i="50"/>
  <c r="U255" i="50" s="1"/>
  <c r="L256" i="50"/>
  <c r="M256" i="50" s="1"/>
  <c r="T256" i="50"/>
  <c r="U256" i="50" s="1"/>
  <c r="L257" i="50"/>
  <c r="M257" i="50" s="1"/>
  <c r="T257" i="50"/>
  <c r="U257" i="50" s="1"/>
  <c r="L258" i="50"/>
  <c r="M258" i="50" s="1"/>
  <c r="T258" i="50"/>
  <c r="U258" i="50" s="1"/>
  <c r="L259" i="50"/>
  <c r="M259" i="50" s="1"/>
  <c r="T259" i="50"/>
  <c r="U259" i="50" s="1"/>
  <c r="L260" i="50"/>
  <c r="M260" i="50" s="1"/>
  <c r="T260" i="50"/>
  <c r="U260" i="50" s="1"/>
  <c r="L261" i="50"/>
  <c r="M261" i="50" s="1"/>
  <c r="T261" i="50"/>
  <c r="U261" i="50" s="1"/>
  <c r="L262" i="50"/>
  <c r="M262" i="50" s="1"/>
  <c r="T262" i="50"/>
  <c r="U262" i="50" s="1"/>
  <c r="L263" i="50"/>
  <c r="M263" i="50" s="1"/>
  <c r="T263" i="50"/>
  <c r="U263" i="50" s="1"/>
  <c r="L264" i="50"/>
  <c r="M264" i="50" s="1"/>
  <c r="T264" i="50"/>
  <c r="U264" i="50" s="1"/>
  <c r="L265" i="50"/>
  <c r="M265" i="50" s="1"/>
  <c r="T265" i="50"/>
  <c r="U265" i="50" s="1"/>
  <c r="L266" i="50"/>
  <c r="M266" i="50" s="1"/>
  <c r="T266" i="50"/>
  <c r="U266" i="50" s="1"/>
  <c r="L267" i="50"/>
  <c r="M267" i="50" s="1"/>
  <c r="T267" i="50"/>
  <c r="U267" i="50" s="1"/>
  <c r="L268" i="50"/>
  <c r="M268" i="50" s="1"/>
  <c r="T268" i="50"/>
  <c r="U268" i="50" s="1"/>
  <c r="L269" i="50"/>
  <c r="M269" i="50" s="1"/>
  <c r="T269" i="50"/>
  <c r="U269" i="50" s="1"/>
  <c r="L270" i="50"/>
  <c r="M270" i="50" s="1"/>
  <c r="T270" i="50"/>
  <c r="U270" i="50" s="1"/>
  <c r="L271" i="50"/>
  <c r="M271" i="50" s="1"/>
  <c r="T271" i="50"/>
  <c r="U271" i="50" s="1"/>
  <c r="L272" i="50"/>
  <c r="M272" i="50" s="1"/>
  <c r="T272" i="50"/>
  <c r="U272" i="50" s="1"/>
  <c r="L273" i="50"/>
  <c r="M273" i="50" s="1"/>
  <c r="T273" i="50"/>
  <c r="U273" i="50" s="1"/>
  <c r="L274" i="50"/>
  <c r="M274" i="50" s="1"/>
  <c r="T274" i="50"/>
  <c r="U274" i="50" s="1"/>
  <c r="L275" i="50"/>
  <c r="M275" i="50" s="1"/>
  <c r="T275" i="50"/>
  <c r="U275" i="50" s="1"/>
  <c r="L276" i="50"/>
  <c r="M276" i="50" s="1"/>
  <c r="T276" i="50"/>
  <c r="U276" i="50" s="1"/>
  <c r="L277" i="50"/>
  <c r="M277" i="50" s="1"/>
  <c r="T277" i="50"/>
  <c r="U277" i="50" s="1"/>
  <c r="L278" i="50"/>
  <c r="M278" i="50" s="1"/>
  <c r="T278" i="50"/>
  <c r="U278" i="50" s="1"/>
  <c r="L279" i="50"/>
  <c r="M279" i="50" s="1"/>
  <c r="T279" i="50"/>
  <c r="U279" i="50" s="1"/>
  <c r="L280" i="50"/>
  <c r="M280" i="50" s="1"/>
  <c r="T280" i="50"/>
  <c r="U280" i="50" s="1"/>
  <c r="L281" i="50"/>
  <c r="M281" i="50" s="1"/>
  <c r="T281" i="50"/>
  <c r="U281" i="50" s="1"/>
  <c r="L282" i="50"/>
  <c r="M282" i="50" s="1"/>
  <c r="T282" i="50"/>
  <c r="U282" i="50" s="1"/>
  <c r="L283" i="50"/>
  <c r="M283" i="50" s="1"/>
  <c r="T283" i="50"/>
  <c r="U283" i="50" s="1"/>
  <c r="L284" i="50"/>
  <c r="M284" i="50" s="1"/>
  <c r="T284" i="50"/>
  <c r="U284" i="50" s="1"/>
  <c r="L285" i="50"/>
  <c r="M285" i="50" s="1"/>
  <c r="T285" i="50"/>
  <c r="U285" i="50" s="1"/>
  <c r="L286" i="50"/>
  <c r="M286" i="50" s="1"/>
  <c r="T286" i="50"/>
  <c r="U286" i="50" s="1"/>
  <c r="L287" i="50"/>
  <c r="M287" i="50" s="1"/>
  <c r="T287" i="50"/>
  <c r="U287" i="50" s="1"/>
  <c r="L288" i="50"/>
  <c r="M288" i="50" s="1"/>
  <c r="T288" i="50"/>
  <c r="U288" i="50" s="1"/>
  <c r="L289" i="50"/>
  <c r="M289" i="50" s="1"/>
  <c r="T289" i="50"/>
  <c r="U289" i="50" s="1"/>
  <c r="L290" i="50"/>
  <c r="M290" i="50" s="1"/>
  <c r="T290" i="50"/>
  <c r="U290" i="50" s="1"/>
  <c r="L291" i="50"/>
  <c r="M291" i="50" s="1"/>
  <c r="T291" i="50"/>
  <c r="U291" i="50" s="1"/>
  <c r="L292" i="50"/>
  <c r="M292" i="50" s="1"/>
  <c r="T292" i="50"/>
  <c r="U292" i="50" s="1"/>
  <c r="L293" i="50"/>
  <c r="M293" i="50" s="1"/>
  <c r="T293" i="50"/>
  <c r="U293" i="50" s="1"/>
  <c r="L294" i="50"/>
  <c r="M294" i="50" s="1"/>
  <c r="T294" i="50"/>
  <c r="U294" i="50" s="1"/>
  <c r="L295" i="50"/>
  <c r="M295" i="50" s="1"/>
  <c r="T295" i="50"/>
  <c r="U295" i="50" s="1"/>
  <c r="L296" i="50"/>
  <c r="M296" i="50" s="1"/>
  <c r="T296" i="50"/>
  <c r="U296" i="50" s="1"/>
  <c r="L297" i="50"/>
  <c r="M297" i="50" s="1"/>
  <c r="T297" i="50"/>
  <c r="U297" i="50" s="1"/>
  <c r="L298" i="50"/>
  <c r="M298" i="50" s="1"/>
  <c r="T298" i="50"/>
  <c r="U298" i="50" s="1"/>
  <c r="L299" i="50"/>
  <c r="M299" i="50" s="1"/>
  <c r="T299" i="50"/>
  <c r="U299" i="50" s="1"/>
  <c r="L300" i="50"/>
  <c r="M300" i="50" s="1"/>
  <c r="T300" i="50"/>
  <c r="U300" i="50" s="1"/>
  <c r="L301" i="50"/>
  <c r="M301" i="50" s="1"/>
  <c r="T301" i="50"/>
  <c r="U301" i="50" s="1"/>
  <c r="L302" i="50"/>
  <c r="M302" i="50" s="1"/>
  <c r="T302" i="50"/>
  <c r="U302" i="50" s="1"/>
  <c r="L303" i="50"/>
  <c r="M303" i="50" s="1"/>
  <c r="T303" i="50"/>
  <c r="U303" i="50" s="1"/>
  <c r="L304" i="50"/>
  <c r="M304" i="50" s="1"/>
  <c r="T304" i="50"/>
  <c r="U304" i="50" s="1"/>
  <c r="L305" i="50"/>
  <c r="M305" i="50" s="1"/>
  <c r="T305" i="50"/>
  <c r="U305" i="50" s="1"/>
  <c r="L306" i="50"/>
  <c r="M306" i="50" s="1"/>
  <c r="T306" i="50"/>
  <c r="U306" i="50" s="1"/>
  <c r="L307" i="50"/>
  <c r="M307" i="50" s="1"/>
  <c r="T307" i="50"/>
  <c r="U307" i="50" s="1"/>
  <c r="L308" i="50"/>
  <c r="M308" i="50" s="1"/>
  <c r="T308" i="50"/>
  <c r="U308" i="50" s="1"/>
  <c r="L309" i="50"/>
  <c r="M309" i="50" s="1"/>
  <c r="T309" i="50"/>
  <c r="U309" i="50" s="1"/>
  <c r="L310" i="50"/>
  <c r="M310" i="50" s="1"/>
  <c r="T310" i="50"/>
  <c r="U310" i="50" s="1"/>
  <c r="L311" i="50"/>
  <c r="M311" i="50" s="1"/>
  <c r="T311" i="50"/>
  <c r="U311" i="50" s="1"/>
  <c r="L312" i="50"/>
  <c r="M312" i="50" s="1"/>
  <c r="T312" i="50"/>
  <c r="U312" i="50" s="1"/>
  <c r="L313" i="50"/>
  <c r="M313" i="50" s="1"/>
  <c r="T313" i="50"/>
  <c r="U313" i="50" s="1"/>
  <c r="L314" i="50"/>
  <c r="M314" i="50" s="1"/>
  <c r="T314" i="50"/>
  <c r="U314" i="50" s="1"/>
  <c r="L315" i="50"/>
  <c r="M315" i="50" s="1"/>
  <c r="T315" i="50"/>
  <c r="U315" i="50" s="1"/>
  <c r="L316" i="50"/>
  <c r="M316" i="50" s="1"/>
  <c r="T316" i="50"/>
  <c r="U316" i="50" s="1"/>
  <c r="L317" i="50"/>
  <c r="M317" i="50" s="1"/>
  <c r="T317" i="50"/>
  <c r="U317" i="50" s="1"/>
  <c r="L318" i="50"/>
  <c r="M318" i="50" s="1"/>
  <c r="T318" i="50"/>
  <c r="U318" i="50" s="1"/>
  <c r="L319" i="50"/>
  <c r="M319" i="50" s="1"/>
  <c r="T319" i="50"/>
  <c r="U319" i="50" s="1"/>
  <c r="L320" i="50"/>
  <c r="M320" i="50" s="1"/>
  <c r="T320" i="50"/>
  <c r="U320" i="50" s="1"/>
  <c r="L321" i="50"/>
  <c r="M321" i="50" s="1"/>
  <c r="T321" i="50"/>
  <c r="U321" i="50" s="1"/>
  <c r="L322" i="50"/>
  <c r="M322" i="50" s="1"/>
  <c r="T322" i="50"/>
  <c r="U322" i="50" s="1"/>
  <c r="L323" i="50"/>
  <c r="M323" i="50" s="1"/>
  <c r="T323" i="50"/>
  <c r="U323" i="50" s="1"/>
  <c r="L324" i="50"/>
  <c r="M324" i="50" s="1"/>
  <c r="T324" i="50"/>
  <c r="U324" i="50" s="1"/>
  <c r="L325" i="50"/>
  <c r="M325" i="50" s="1"/>
  <c r="T325" i="50"/>
  <c r="U325" i="50" s="1"/>
  <c r="L326" i="50"/>
  <c r="M326" i="50" s="1"/>
  <c r="T326" i="50"/>
  <c r="U326" i="50" s="1"/>
  <c r="L327" i="50"/>
  <c r="M327" i="50" s="1"/>
  <c r="T327" i="50"/>
  <c r="U327" i="50" s="1"/>
  <c r="L328" i="50"/>
  <c r="M328" i="50" s="1"/>
  <c r="T328" i="50"/>
  <c r="U328" i="50" s="1"/>
  <c r="L329" i="50"/>
  <c r="M329" i="50" s="1"/>
  <c r="T329" i="50"/>
  <c r="U329" i="50" s="1"/>
  <c r="L330" i="50"/>
  <c r="M330" i="50" s="1"/>
  <c r="T330" i="50"/>
  <c r="U330" i="50" s="1"/>
  <c r="L331" i="50"/>
  <c r="M331" i="50" s="1"/>
  <c r="T331" i="50"/>
  <c r="U331" i="50" s="1"/>
  <c r="L332" i="50"/>
  <c r="M332" i="50" s="1"/>
  <c r="T332" i="50"/>
  <c r="U332" i="50" s="1"/>
  <c r="L333" i="50"/>
  <c r="M333" i="50" s="1"/>
  <c r="T333" i="50"/>
  <c r="U333" i="50" s="1"/>
  <c r="L334" i="50"/>
  <c r="M334" i="50" s="1"/>
  <c r="T334" i="50"/>
  <c r="U334" i="50" s="1"/>
  <c r="L335" i="50"/>
  <c r="M335" i="50" s="1"/>
  <c r="T335" i="50"/>
  <c r="U335" i="50" s="1"/>
  <c r="L336" i="50"/>
  <c r="M336" i="50" s="1"/>
  <c r="T336" i="50"/>
  <c r="U336" i="50" s="1"/>
  <c r="L337" i="50"/>
  <c r="M337" i="50" s="1"/>
  <c r="T337" i="50"/>
  <c r="U337" i="50" s="1"/>
  <c r="L338" i="50"/>
  <c r="M338" i="50" s="1"/>
  <c r="T338" i="50"/>
  <c r="U338" i="50" s="1"/>
  <c r="L339" i="50"/>
  <c r="M339" i="50" s="1"/>
  <c r="T339" i="50"/>
  <c r="U339" i="50" s="1"/>
  <c r="L340" i="50"/>
  <c r="M340" i="50" s="1"/>
  <c r="T340" i="50"/>
  <c r="U340" i="50" s="1"/>
  <c r="L341" i="50"/>
  <c r="M341" i="50" s="1"/>
  <c r="T341" i="50"/>
  <c r="U341" i="50" s="1"/>
  <c r="L342" i="50"/>
  <c r="M342" i="50" s="1"/>
  <c r="T342" i="50"/>
  <c r="U342" i="50" s="1"/>
  <c r="L343" i="50"/>
  <c r="M343" i="50" s="1"/>
  <c r="T343" i="50"/>
  <c r="U343" i="50" s="1"/>
  <c r="L344" i="50"/>
  <c r="M344" i="50" s="1"/>
  <c r="T344" i="50"/>
  <c r="U344" i="50" s="1"/>
  <c r="L345" i="50"/>
  <c r="M345" i="50" s="1"/>
  <c r="T345" i="50"/>
  <c r="U345" i="50" s="1"/>
  <c r="L346" i="50"/>
  <c r="M346" i="50" s="1"/>
  <c r="T346" i="50"/>
  <c r="U346" i="50" s="1"/>
  <c r="L347" i="50"/>
  <c r="M347" i="50" s="1"/>
  <c r="T347" i="50"/>
  <c r="U347" i="50" s="1"/>
  <c r="L348" i="50"/>
  <c r="M348" i="50" s="1"/>
  <c r="T348" i="50"/>
  <c r="U348" i="50" s="1"/>
  <c r="L349" i="50"/>
  <c r="M349" i="50" s="1"/>
  <c r="T349" i="50"/>
  <c r="U349" i="50" s="1"/>
  <c r="L350" i="50"/>
  <c r="M350" i="50" s="1"/>
  <c r="T350" i="50"/>
  <c r="U350" i="50" s="1"/>
  <c r="L351" i="50"/>
  <c r="M351" i="50" s="1"/>
  <c r="T351" i="50"/>
  <c r="U351" i="50" s="1"/>
  <c r="L352" i="50"/>
  <c r="M352" i="50" s="1"/>
  <c r="T352" i="50"/>
  <c r="U352" i="50" s="1"/>
  <c r="L353" i="50"/>
  <c r="M353" i="50" s="1"/>
  <c r="T353" i="50"/>
  <c r="U353" i="50" s="1"/>
  <c r="L354" i="50"/>
  <c r="M354" i="50" s="1"/>
  <c r="T354" i="50"/>
  <c r="U354" i="50" s="1"/>
  <c r="L355" i="50"/>
  <c r="M355" i="50" s="1"/>
  <c r="T355" i="50"/>
  <c r="U355" i="50" s="1"/>
  <c r="L356" i="50"/>
  <c r="M356" i="50" s="1"/>
  <c r="T356" i="50"/>
  <c r="U356" i="50" s="1"/>
  <c r="L357" i="50"/>
  <c r="M357" i="50" s="1"/>
  <c r="T357" i="50"/>
  <c r="U357" i="50" s="1"/>
  <c r="L358" i="50"/>
  <c r="M358" i="50" s="1"/>
  <c r="T358" i="50"/>
  <c r="U358" i="50" s="1"/>
  <c r="L359" i="50"/>
  <c r="M359" i="50" s="1"/>
  <c r="T359" i="50"/>
  <c r="U359" i="50" s="1"/>
  <c r="L360" i="50"/>
  <c r="M360" i="50" s="1"/>
  <c r="T360" i="50"/>
  <c r="U360" i="50" s="1"/>
  <c r="L361" i="50"/>
  <c r="M361" i="50" s="1"/>
  <c r="T361" i="50"/>
  <c r="U361" i="50" s="1"/>
  <c r="L362" i="50"/>
  <c r="M362" i="50" s="1"/>
  <c r="T362" i="50"/>
  <c r="U362" i="50" s="1"/>
  <c r="L363" i="50"/>
  <c r="M363" i="50" s="1"/>
  <c r="T363" i="50"/>
  <c r="U363" i="50" s="1"/>
  <c r="L364" i="50"/>
  <c r="M364" i="50" s="1"/>
  <c r="T364" i="50"/>
  <c r="U364" i="50" s="1"/>
  <c r="L365" i="50"/>
  <c r="M365" i="50" s="1"/>
  <c r="T365" i="50"/>
  <c r="U365" i="50" s="1"/>
  <c r="L366" i="50"/>
  <c r="M366" i="50" s="1"/>
  <c r="T366" i="50"/>
  <c r="U366" i="50" s="1"/>
  <c r="L367" i="50"/>
  <c r="M367" i="50" s="1"/>
  <c r="T367" i="50"/>
  <c r="U367" i="50" s="1"/>
  <c r="L368" i="50"/>
  <c r="M368" i="50" s="1"/>
  <c r="T368" i="50"/>
  <c r="U368" i="50" s="1"/>
  <c r="L369" i="50"/>
  <c r="M369" i="50" s="1"/>
  <c r="T369" i="50"/>
  <c r="U369" i="50" s="1"/>
  <c r="L370" i="50"/>
  <c r="M370" i="50" s="1"/>
  <c r="T370" i="50"/>
  <c r="U370" i="50" s="1"/>
  <c r="L371" i="50"/>
  <c r="M371" i="50" s="1"/>
  <c r="T371" i="50"/>
  <c r="U371" i="50" s="1"/>
  <c r="L372" i="50"/>
  <c r="M372" i="50" s="1"/>
  <c r="T372" i="50"/>
  <c r="U372" i="50" s="1"/>
  <c r="L373" i="50"/>
  <c r="M373" i="50" s="1"/>
  <c r="T373" i="50"/>
  <c r="U373" i="50" s="1"/>
  <c r="L374" i="50"/>
  <c r="M374" i="50" s="1"/>
  <c r="T374" i="50"/>
  <c r="U374" i="50" s="1"/>
  <c r="L375" i="50"/>
  <c r="M375" i="50" s="1"/>
  <c r="T375" i="50"/>
  <c r="U375" i="50" s="1"/>
  <c r="L376" i="50"/>
  <c r="M376" i="50" s="1"/>
  <c r="T376" i="50"/>
  <c r="U376" i="50" s="1"/>
  <c r="L377" i="50"/>
  <c r="M377" i="50" s="1"/>
  <c r="T377" i="50"/>
  <c r="U377" i="50" s="1"/>
  <c r="L378" i="50"/>
  <c r="M378" i="50" s="1"/>
  <c r="T378" i="50"/>
  <c r="U378" i="50" s="1"/>
  <c r="L379" i="50"/>
  <c r="M379" i="50" s="1"/>
  <c r="T379" i="50"/>
  <c r="U379" i="50" s="1"/>
  <c r="L380" i="50"/>
  <c r="M380" i="50" s="1"/>
  <c r="T380" i="50"/>
  <c r="U380" i="50" s="1"/>
  <c r="L381" i="50"/>
  <c r="M381" i="50" s="1"/>
  <c r="T381" i="50"/>
  <c r="U381" i="50" s="1"/>
  <c r="L382" i="50"/>
  <c r="M382" i="50" s="1"/>
  <c r="T382" i="50"/>
  <c r="U382" i="50" s="1"/>
  <c r="L383" i="50"/>
  <c r="M383" i="50" s="1"/>
  <c r="T383" i="50"/>
  <c r="U383" i="50" s="1"/>
  <c r="L384" i="50"/>
  <c r="M384" i="50" s="1"/>
  <c r="T384" i="50"/>
  <c r="U384" i="50" s="1"/>
  <c r="L385" i="50"/>
  <c r="M385" i="50" s="1"/>
  <c r="T385" i="50"/>
  <c r="U385" i="50" s="1"/>
  <c r="L386" i="50"/>
  <c r="M386" i="50" s="1"/>
  <c r="T386" i="50"/>
  <c r="U386" i="50" s="1"/>
  <c r="L387" i="50"/>
  <c r="M387" i="50" s="1"/>
  <c r="T387" i="50"/>
  <c r="U387" i="50" s="1"/>
  <c r="L388" i="50"/>
  <c r="M388" i="50" s="1"/>
  <c r="T388" i="50"/>
  <c r="U388" i="50" s="1"/>
  <c r="L389" i="50"/>
  <c r="M389" i="50" s="1"/>
  <c r="T389" i="50"/>
  <c r="U389" i="50" s="1"/>
  <c r="L390" i="50"/>
  <c r="M390" i="50" s="1"/>
  <c r="T390" i="50"/>
  <c r="U390" i="50" s="1"/>
  <c r="L391" i="50"/>
  <c r="M391" i="50" s="1"/>
  <c r="T391" i="50"/>
  <c r="U391" i="50" s="1"/>
  <c r="L392" i="50"/>
  <c r="M392" i="50" s="1"/>
  <c r="T392" i="50"/>
  <c r="U392" i="50" s="1"/>
  <c r="L393" i="50"/>
  <c r="M393" i="50" s="1"/>
  <c r="T393" i="50"/>
  <c r="U393" i="50" s="1"/>
  <c r="L394" i="50"/>
  <c r="M394" i="50" s="1"/>
  <c r="T394" i="50"/>
  <c r="U394" i="50" s="1"/>
  <c r="L395" i="50"/>
  <c r="M395" i="50" s="1"/>
  <c r="T395" i="50"/>
  <c r="U395" i="50" s="1"/>
  <c r="L396" i="50"/>
  <c r="M396" i="50" s="1"/>
  <c r="T396" i="50"/>
  <c r="U396" i="50" s="1"/>
  <c r="L397" i="50"/>
  <c r="M397" i="50" s="1"/>
  <c r="T397" i="50"/>
  <c r="U397" i="50" s="1"/>
  <c r="L398" i="50"/>
  <c r="M398" i="50" s="1"/>
  <c r="T398" i="50"/>
  <c r="U398" i="50" s="1"/>
  <c r="L399" i="50"/>
  <c r="M399" i="50" s="1"/>
  <c r="T399" i="50"/>
  <c r="U399" i="50" s="1"/>
  <c r="L400" i="50"/>
  <c r="M400" i="50" s="1"/>
  <c r="T400" i="50"/>
  <c r="U400" i="50" s="1"/>
  <c r="L401" i="50"/>
  <c r="M401" i="50" s="1"/>
  <c r="T401" i="50"/>
  <c r="U401" i="50" s="1"/>
  <c r="L402" i="50"/>
  <c r="M402" i="50" s="1"/>
  <c r="T402" i="50"/>
  <c r="U402" i="50" s="1"/>
  <c r="L403" i="50"/>
  <c r="M403" i="50" s="1"/>
  <c r="T403" i="50"/>
  <c r="U403" i="50" s="1"/>
  <c r="L404" i="50"/>
  <c r="M404" i="50" s="1"/>
  <c r="T404" i="50"/>
  <c r="U404" i="50" s="1"/>
  <c r="L405" i="50"/>
  <c r="M405" i="50" s="1"/>
  <c r="T405" i="50"/>
  <c r="U405" i="50" s="1"/>
  <c r="L406" i="50"/>
  <c r="M406" i="50" s="1"/>
  <c r="T406" i="50"/>
  <c r="U406" i="50" s="1"/>
  <c r="L407" i="50"/>
  <c r="M407" i="50" s="1"/>
  <c r="T407" i="50"/>
  <c r="U407" i="50" s="1"/>
  <c r="L408" i="50"/>
  <c r="M408" i="50" s="1"/>
  <c r="T408" i="50"/>
  <c r="U408" i="50" s="1"/>
  <c r="L409" i="50"/>
  <c r="M409" i="50" s="1"/>
  <c r="T409" i="50"/>
  <c r="U409" i="50" s="1"/>
  <c r="L410" i="50"/>
  <c r="M410" i="50" s="1"/>
  <c r="T410" i="50"/>
  <c r="U410" i="50" s="1"/>
  <c r="L411" i="50"/>
  <c r="M411" i="50" s="1"/>
  <c r="T411" i="50"/>
  <c r="U411" i="50" s="1"/>
  <c r="L412" i="50"/>
  <c r="M412" i="50" s="1"/>
  <c r="T412" i="50"/>
  <c r="U412" i="50" s="1"/>
  <c r="L413" i="50"/>
  <c r="M413" i="50" s="1"/>
  <c r="T413" i="50"/>
  <c r="U413" i="50" s="1"/>
  <c r="L414" i="50"/>
  <c r="M414" i="50" s="1"/>
  <c r="T414" i="50"/>
  <c r="U414" i="50" s="1"/>
  <c r="L415" i="50"/>
  <c r="M415" i="50" s="1"/>
  <c r="T415" i="50"/>
  <c r="U415" i="50" s="1"/>
  <c r="L416" i="50"/>
  <c r="M416" i="50" s="1"/>
  <c r="T416" i="50"/>
  <c r="U416" i="50" s="1"/>
  <c r="L417" i="50"/>
  <c r="M417" i="50" s="1"/>
  <c r="T417" i="50"/>
  <c r="U417" i="50" s="1"/>
  <c r="L418" i="50"/>
  <c r="M418" i="50" s="1"/>
  <c r="T418" i="50"/>
  <c r="U418" i="50" s="1"/>
  <c r="L419" i="50"/>
  <c r="M419" i="50" s="1"/>
  <c r="T419" i="50"/>
  <c r="U419" i="50" s="1"/>
  <c r="L420" i="50"/>
  <c r="M420" i="50" s="1"/>
  <c r="T420" i="50"/>
  <c r="U420" i="50" s="1"/>
  <c r="L421" i="50"/>
  <c r="M421" i="50" s="1"/>
  <c r="T421" i="50"/>
  <c r="U421" i="50" s="1"/>
  <c r="L422" i="50"/>
  <c r="M422" i="50" s="1"/>
  <c r="T422" i="50"/>
  <c r="U422" i="50" s="1"/>
  <c r="L423" i="50"/>
  <c r="M423" i="50" s="1"/>
  <c r="T423" i="50"/>
  <c r="U423" i="50" s="1"/>
  <c r="L424" i="50"/>
  <c r="M424" i="50" s="1"/>
  <c r="T424" i="50"/>
  <c r="U424" i="50" s="1"/>
  <c r="L425" i="50"/>
  <c r="M425" i="50" s="1"/>
  <c r="T425" i="50"/>
  <c r="U425" i="50" s="1"/>
  <c r="L426" i="50"/>
  <c r="M426" i="50" s="1"/>
  <c r="T426" i="50"/>
  <c r="U426" i="50" s="1"/>
  <c r="L427" i="50"/>
  <c r="M427" i="50" s="1"/>
  <c r="T427" i="50"/>
  <c r="U427" i="50" s="1"/>
  <c r="L428" i="50"/>
  <c r="M428" i="50" s="1"/>
  <c r="T428" i="50"/>
  <c r="U428" i="50" s="1"/>
  <c r="L429" i="50"/>
  <c r="M429" i="50" s="1"/>
  <c r="T429" i="50"/>
  <c r="U429" i="50" s="1"/>
  <c r="L430" i="50"/>
  <c r="M430" i="50" s="1"/>
  <c r="T430" i="50"/>
  <c r="U430" i="50" s="1"/>
  <c r="L431" i="50"/>
  <c r="M431" i="50" s="1"/>
  <c r="T431" i="50"/>
  <c r="U431" i="50" s="1"/>
  <c r="L432" i="50"/>
  <c r="M432" i="50" s="1"/>
  <c r="T432" i="50"/>
  <c r="U432" i="50" s="1"/>
  <c r="L433" i="50"/>
  <c r="M433" i="50" s="1"/>
  <c r="T433" i="50"/>
  <c r="U433" i="50" s="1"/>
  <c r="L434" i="50"/>
  <c r="M434" i="50" s="1"/>
  <c r="T434" i="50"/>
  <c r="U434" i="50" s="1"/>
  <c r="L435" i="50"/>
  <c r="M435" i="50" s="1"/>
  <c r="T435" i="50"/>
  <c r="U435" i="50" s="1"/>
  <c r="L436" i="50"/>
  <c r="M436" i="50" s="1"/>
  <c r="T436" i="50"/>
  <c r="U436" i="50" s="1"/>
  <c r="L437" i="50"/>
  <c r="M437" i="50" s="1"/>
  <c r="T437" i="50"/>
  <c r="U437" i="50" s="1"/>
  <c r="L438" i="50"/>
  <c r="M438" i="50" s="1"/>
  <c r="T438" i="50"/>
  <c r="U438" i="50" s="1"/>
  <c r="L439" i="50"/>
  <c r="M439" i="50" s="1"/>
  <c r="T439" i="50"/>
  <c r="U439" i="50" s="1"/>
  <c r="L440" i="50"/>
  <c r="M440" i="50" s="1"/>
  <c r="T440" i="50"/>
  <c r="U440" i="50" s="1"/>
  <c r="L441" i="50"/>
  <c r="M441" i="50" s="1"/>
  <c r="T441" i="50"/>
  <c r="U441" i="50" s="1"/>
  <c r="L442" i="50"/>
  <c r="M442" i="50" s="1"/>
  <c r="T442" i="50"/>
  <c r="U442" i="50" s="1"/>
  <c r="L443" i="50"/>
  <c r="M443" i="50" s="1"/>
  <c r="T443" i="50"/>
  <c r="U443" i="50" s="1"/>
  <c r="L444" i="50"/>
  <c r="M444" i="50" s="1"/>
  <c r="T444" i="50"/>
  <c r="U444" i="50" s="1"/>
  <c r="L445" i="50"/>
  <c r="M445" i="50" s="1"/>
  <c r="T445" i="50"/>
  <c r="U445" i="50" s="1"/>
  <c r="L446" i="50"/>
  <c r="M446" i="50" s="1"/>
  <c r="T446" i="50"/>
  <c r="U446" i="50" s="1"/>
  <c r="L447" i="50"/>
  <c r="M447" i="50" s="1"/>
  <c r="T447" i="50"/>
  <c r="U447" i="50" s="1"/>
  <c r="L448" i="50"/>
  <c r="M448" i="50" s="1"/>
  <c r="T448" i="50"/>
  <c r="U448" i="50" s="1"/>
  <c r="L449" i="50"/>
  <c r="M449" i="50" s="1"/>
  <c r="T449" i="50"/>
  <c r="U449" i="50" s="1"/>
  <c r="L450" i="50"/>
  <c r="M450" i="50" s="1"/>
  <c r="T450" i="50"/>
  <c r="U450" i="50" s="1"/>
  <c r="L451" i="50"/>
  <c r="M451" i="50" s="1"/>
  <c r="T451" i="50"/>
  <c r="U451" i="50" s="1"/>
  <c r="L452" i="50"/>
  <c r="M452" i="50" s="1"/>
  <c r="T452" i="50"/>
  <c r="U452" i="50" s="1"/>
  <c r="L453" i="50"/>
  <c r="M453" i="50" s="1"/>
  <c r="T453" i="50"/>
  <c r="U453" i="50" s="1"/>
  <c r="L454" i="50"/>
  <c r="M454" i="50" s="1"/>
  <c r="T454" i="50"/>
  <c r="U454" i="50" s="1"/>
  <c r="L455" i="50"/>
  <c r="M455" i="50" s="1"/>
  <c r="T455" i="50"/>
  <c r="U455" i="50" s="1"/>
  <c r="L456" i="50"/>
  <c r="M456" i="50" s="1"/>
  <c r="T456" i="50"/>
  <c r="U456" i="50" s="1"/>
  <c r="L457" i="50"/>
  <c r="M457" i="50" s="1"/>
  <c r="T457" i="50"/>
  <c r="U457" i="50" s="1"/>
  <c r="L458" i="50"/>
  <c r="M458" i="50" s="1"/>
  <c r="T458" i="50"/>
  <c r="U458" i="50" s="1"/>
  <c r="L459" i="50"/>
  <c r="M459" i="50" s="1"/>
  <c r="T459" i="50"/>
  <c r="U459" i="50" s="1"/>
  <c r="L460" i="50"/>
  <c r="M460" i="50" s="1"/>
  <c r="T460" i="50"/>
  <c r="U460" i="50" s="1"/>
  <c r="L461" i="50"/>
  <c r="M461" i="50" s="1"/>
  <c r="T461" i="50"/>
  <c r="U461" i="50" s="1"/>
  <c r="L462" i="50"/>
  <c r="M462" i="50" s="1"/>
  <c r="T462" i="50"/>
  <c r="U462" i="50" s="1"/>
  <c r="L463" i="50"/>
  <c r="M463" i="50" s="1"/>
  <c r="T463" i="50"/>
  <c r="U463" i="50" s="1"/>
  <c r="L464" i="50"/>
  <c r="M464" i="50" s="1"/>
  <c r="T464" i="50"/>
  <c r="U464" i="50" s="1"/>
  <c r="L465" i="50"/>
  <c r="M465" i="50" s="1"/>
  <c r="T465" i="50"/>
  <c r="U465" i="50" s="1"/>
  <c r="L466" i="50"/>
  <c r="M466" i="50" s="1"/>
  <c r="T466" i="50"/>
  <c r="U466" i="50" s="1"/>
  <c r="L467" i="50"/>
  <c r="M467" i="50" s="1"/>
  <c r="T467" i="50"/>
  <c r="U467" i="50" s="1"/>
  <c r="L468" i="50"/>
  <c r="M468" i="50" s="1"/>
  <c r="T468" i="50"/>
  <c r="U468" i="50" s="1"/>
  <c r="L469" i="50"/>
  <c r="M469" i="50" s="1"/>
  <c r="T469" i="50"/>
  <c r="U469" i="50" s="1"/>
  <c r="L470" i="50"/>
  <c r="M470" i="50" s="1"/>
  <c r="T470" i="50"/>
  <c r="U470" i="50" s="1"/>
  <c r="L471" i="50"/>
  <c r="M471" i="50" s="1"/>
  <c r="T471" i="50"/>
  <c r="U471" i="50" s="1"/>
  <c r="L472" i="50"/>
  <c r="M472" i="50" s="1"/>
  <c r="T472" i="50"/>
  <c r="U472" i="50" s="1"/>
  <c r="L473" i="50"/>
  <c r="M473" i="50" s="1"/>
  <c r="T473" i="50"/>
  <c r="U473" i="50" s="1"/>
  <c r="L474" i="50"/>
  <c r="M474" i="50" s="1"/>
  <c r="T474" i="50"/>
  <c r="U474" i="50" s="1"/>
  <c r="L475" i="50"/>
  <c r="M475" i="50" s="1"/>
  <c r="T475" i="50"/>
  <c r="U475" i="50" s="1"/>
  <c r="L476" i="50"/>
  <c r="M476" i="50" s="1"/>
  <c r="T476" i="50"/>
  <c r="U476" i="50" s="1"/>
  <c r="L477" i="50"/>
  <c r="M477" i="50" s="1"/>
  <c r="T477" i="50"/>
  <c r="U477" i="50" s="1"/>
  <c r="L478" i="50"/>
  <c r="M478" i="50" s="1"/>
  <c r="T478" i="50"/>
  <c r="U478" i="50" s="1"/>
  <c r="L479" i="50"/>
  <c r="M479" i="50" s="1"/>
  <c r="T479" i="50"/>
  <c r="U479" i="50" s="1"/>
  <c r="L480" i="50"/>
  <c r="M480" i="50" s="1"/>
  <c r="T480" i="50"/>
  <c r="U480" i="50" s="1"/>
  <c r="L481" i="50"/>
  <c r="M481" i="50" s="1"/>
  <c r="T481" i="50"/>
  <c r="U481" i="50" s="1"/>
  <c r="L482" i="50"/>
  <c r="M482" i="50" s="1"/>
  <c r="T482" i="50"/>
  <c r="U482" i="50" s="1"/>
  <c r="L483" i="50"/>
  <c r="M483" i="50" s="1"/>
  <c r="T483" i="50"/>
  <c r="U483" i="50" s="1"/>
  <c r="L484" i="50"/>
  <c r="M484" i="50" s="1"/>
  <c r="T484" i="50"/>
  <c r="U484" i="50" s="1"/>
  <c r="L485" i="50"/>
  <c r="M485" i="50" s="1"/>
  <c r="T485" i="50"/>
  <c r="U485" i="50" s="1"/>
  <c r="L486" i="50"/>
  <c r="M486" i="50" s="1"/>
  <c r="T486" i="50"/>
  <c r="U486" i="50" s="1"/>
  <c r="L487" i="50"/>
  <c r="M487" i="50" s="1"/>
  <c r="T487" i="50"/>
  <c r="U487" i="50" s="1"/>
  <c r="L488" i="50"/>
  <c r="M488" i="50" s="1"/>
  <c r="T488" i="50"/>
  <c r="U488" i="50" s="1"/>
  <c r="L489" i="50"/>
  <c r="M489" i="50" s="1"/>
  <c r="T489" i="50"/>
  <c r="U489" i="50" s="1"/>
  <c r="L490" i="50"/>
  <c r="M490" i="50" s="1"/>
  <c r="T490" i="50"/>
  <c r="U490" i="50" s="1"/>
  <c r="L491" i="50"/>
  <c r="M491" i="50" s="1"/>
  <c r="T491" i="50"/>
  <c r="U491" i="50" s="1"/>
  <c r="L492" i="50"/>
  <c r="M492" i="50" s="1"/>
  <c r="T492" i="50"/>
  <c r="U492" i="50" s="1"/>
  <c r="L493" i="50"/>
  <c r="M493" i="50" s="1"/>
  <c r="T493" i="50"/>
  <c r="U493" i="50" s="1"/>
  <c r="L494" i="50"/>
  <c r="M494" i="50" s="1"/>
  <c r="T494" i="50"/>
  <c r="U494" i="50" s="1"/>
  <c r="L495" i="50"/>
  <c r="M495" i="50" s="1"/>
  <c r="T495" i="50"/>
  <c r="U495" i="50" s="1"/>
  <c r="L496" i="50"/>
  <c r="M496" i="50" s="1"/>
  <c r="T496" i="50"/>
  <c r="U496" i="50" s="1"/>
  <c r="L497" i="50"/>
  <c r="M497" i="50" s="1"/>
  <c r="T497" i="50"/>
  <c r="U497" i="50" s="1"/>
  <c r="L498" i="50"/>
  <c r="M498" i="50" s="1"/>
  <c r="T498" i="50"/>
  <c r="U498" i="50" s="1"/>
  <c r="L499" i="50"/>
  <c r="M499" i="50" s="1"/>
  <c r="T499" i="50"/>
  <c r="U499" i="50" s="1"/>
  <c r="L500" i="50"/>
  <c r="M500" i="50" s="1"/>
  <c r="T500" i="50"/>
  <c r="U500" i="50" s="1"/>
  <c r="L501" i="50"/>
  <c r="M501" i="50" s="1"/>
  <c r="T501" i="50"/>
  <c r="U501" i="50" s="1"/>
  <c r="L502" i="50"/>
  <c r="M502" i="50" s="1"/>
  <c r="T502" i="50"/>
  <c r="U502" i="50" s="1"/>
  <c r="L505" i="50"/>
  <c r="M505" i="50" s="1"/>
  <c r="T505" i="50"/>
  <c r="U505" i="50" s="1"/>
  <c r="L506" i="50"/>
  <c r="M506" i="50" s="1"/>
  <c r="T506" i="50"/>
  <c r="U506" i="50" s="1"/>
  <c r="L507" i="50"/>
  <c r="M507" i="50" s="1"/>
  <c r="T507" i="50"/>
  <c r="U507" i="50" s="1"/>
  <c r="L508" i="50"/>
  <c r="M508" i="50" s="1"/>
  <c r="T508" i="50"/>
  <c r="U508" i="50" s="1"/>
  <c r="L21" i="27"/>
  <c r="M21" i="27" s="1"/>
  <c r="T21" i="27"/>
  <c r="U21" i="27" s="1"/>
  <c r="L22" i="27"/>
  <c r="M22" i="27" s="1"/>
  <c r="T22" i="27"/>
  <c r="U22" i="27" s="1"/>
  <c r="L23" i="27"/>
  <c r="M23" i="27" s="1"/>
  <c r="T23" i="27"/>
  <c r="U23" i="27" s="1"/>
  <c r="L24" i="27"/>
  <c r="M24" i="27" s="1"/>
  <c r="T24" i="27"/>
  <c r="U24" i="27" s="1"/>
  <c r="L25" i="27"/>
  <c r="M25" i="27" s="1"/>
  <c r="T25" i="27"/>
  <c r="U25" i="27" s="1"/>
  <c r="L268" i="49"/>
  <c r="M268" i="49" s="1"/>
  <c r="T268" i="49"/>
  <c r="U268" i="49" s="1"/>
  <c r="L269" i="49"/>
  <c r="M269" i="49" s="1"/>
  <c r="T269" i="49"/>
  <c r="U269" i="49" s="1"/>
  <c r="L270" i="49"/>
  <c r="M270" i="49" s="1"/>
  <c r="T270" i="49"/>
  <c r="U270" i="49" s="1"/>
  <c r="L271" i="49"/>
  <c r="M271" i="49" s="1"/>
  <c r="T271" i="49"/>
  <c r="U271" i="49" s="1"/>
  <c r="L272" i="49"/>
  <c r="M272" i="49" s="1"/>
  <c r="T272" i="49"/>
  <c r="U272" i="49" s="1"/>
  <c r="L273" i="49"/>
  <c r="M273" i="49" s="1"/>
  <c r="T273" i="49"/>
  <c r="U273" i="49" s="1"/>
  <c r="L274" i="49"/>
  <c r="M274" i="49" s="1"/>
  <c r="T274" i="49"/>
  <c r="U274" i="49" s="1"/>
  <c r="L275" i="49"/>
  <c r="M275" i="49" s="1"/>
  <c r="T275" i="49"/>
  <c r="U275" i="49" s="1"/>
  <c r="L276" i="49"/>
  <c r="M276" i="49" s="1"/>
  <c r="T276" i="49"/>
  <c r="U276" i="49" s="1"/>
  <c r="L277" i="49"/>
  <c r="M277" i="49" s="1"/>
  <c r="T277" i="49"/>
  <c r="U277" i="49" s="1"/>
  <c r="L278" i="49"/>
  <c r="M278" i="49" s="1"/>
  <c r="T278" i="49"/>
  <c r="U278" i="49" s="1"/>
  <c r="L279" i="49"/>
  <c r="M279" i="49" s="1"/>
  <c r="T279" i="49"/>
  <c r="U279" i="49" s="1"/>
  <c r="L280" i="49"/>
  <c r="M280" i="49" s="1"/>
  <c r="T280" i="49"/>
  <c r="U280" i="49" s="1"/>
  <c r="L281" i="49"/>
  <c r="M281" i="49" s="1"/>
  <c r="T281" i="49"/>
  <c r="U281" i="49" s="1"/>
  <c r="L282" i="49"/>
  <c r="M282" i="49" s="1"/>
  <c r="T282" i="49"/>
  <c r="U282" i="49" s="1"/>
  <c r="L283" i="49"/>
  <c r="M283" i="49" s="1"/>
  <c r="T283" i="49"/>
  <c r="U283" i="49" s="1"/>
  <c r="L284" i="49"/>
  <c r="M284" i="49" s="1"/>
  <c r="T284" i="49"/>
  <c r="U284" i="49" s="1"/>
  <c r="L285" i="49"/>
  <c r="M285" i="49" s="1"/>
  <c r="T285" i="49"/>
  <c r="U285" i="49" s="1"/>
  <c r="L286" i="49"/>
  <c r="M286" i="49" s="1"/>
  <c r="T286" i="49"/>
  <c r="U286" i="49" s="1"/>
  <c r="L287" i="49"/>
  <c r="M287" i="49" s="1"/>
  <c r="T287" i="49"/>
  <c r="U287" i="49" s="1"/>
  <c r="L288" i="49"/>
  <c r="M288" i="49" s="1"/>
  <c r="T288" i="49"/>
  <c r="U288" i="49" s="1"/>
  <c r="L289" i="49"/>
  <c r="M289" i="49" s="1"/>
  <c r="T289" i="49"/>
  <c r="U289" i="49" s="1"/>
  <c r="L290" i="49"/>
  <c r="M290" i="49" s="1"/>
  <c r="T290" i="49"/>
  <c r="U290" i="49" s="1"/>
  <c r="L291" i="49"/>
  <c r="M291" i="49" s="1"/>
  <c r="T291" i="49"/>
  <c r="U291" i="49" s="1"/>
  <c r="L292" i="49"/>
  <c r="M292" i="49" s="1"/>
  <c r="T292" i="49"/>
  <c r="U292" i="49" s="1"/>
  <c r="L293" i="49"/>
  <c r="M293" i="49" s="1"/>
  <c r="T293" i="49"/>
  <c r="U293" i="49" s="1"/>
  <c r="L294" i="49"/>
  <c r="M294" i="49" s="1"/>
  <c r="T294" i="49"/>
  <c r="U294" i="49" s="1"/>
  <c r="L295" i="49"/>
  <c r="M295" i="49" s="1"/>
  <c r="T295" i="49"/>
  <c r="U295" i="49" s="1"/>
  <c r="L296" i="49"/>
  <c r="M296" i="49" s="1"/>
  <c r="T296" i="49"/>
  <c r="U296" i="49" s="1"/>
  <c r="L297" i="49"/>
  <c r="M297" i="49" s="1"/>
  <c r="T297" i="49"/>
  <c r="U297" i="49" s="1"/>
  <c r="L298" i="49"/>
  <c r="M298" i="49" s="1"/>
  <c r="T298" i="49"/>
  <c r="U298" i="49" s="1"/>
  <c r="L299" i="49"/>
  <c r="M299" i="49" s="1"/>
  <c r="T299" i="49"/>
  <c r="U299" i="49" s="1"/>
  <c r="L300" i="49"/>
  <c r="M300" i="49" s="1"/>
  <c r="T300" i="49"/>
  <c r="U300" i="49" s="1"/>
  <c r="L301" i="49"/>
  <c r="M301" i="49" s="1"/>
  <c r="T301" i="49"/>
  <c r="U301" i="49" s="1"/>
  <c r="L302" i="49"/>
  <c r="M302" i="49"/>
  <c r="T302" i="49"/>
  <c r="U302" i="49" s="1"/>
  <c r="L303" i="49"/>
  <c r="M303" i="49" s="1"/>
  <c r="T303" i="49"/>
  <c r="U303" i="49" s="1"/>
  <c r="L304" i="49"/>
  <c r="M304" i="49" s="1"/>
  <c r="T304" i="49"/>
  <c r="U304" i="49" s="1"/>
  <c r="L305" i="49"/>
  <c r="M305" i="49" s="1"/>
  <c r="T305" i="49"/>
  <c r="U305" i="49" s="1"/>
  <c r="L306" i="49"/>
  <c r="M306" i="49" s="1"/>
  <c r="T306" i="49"/>
  <c r="U306" i="49" s="1"/>
  <c r="L307" i="49"/>
  <c r="M307" i="49" s="1"/>
  <c r="T307" i="49"/>
  <c r="U307" i="49" s="1"/>
  <c r="L308" i="49"/>
  <c r="M308" i="49" s="1"/>
  <c r="T308" i="49"/>
  <c r="U308" i="49" s="1"/>
  <c r="L309" i="49"/>
  <c r="M309" i="49" s="1"/>
  <c r="T309" i="49"/>
  <c r="U309" i="49" s="1"/>
  <c r="L310" i="49"/>
  <c r="M310" i="49" s="1"/>
  <c r="T310" i="49"/>
  <c r="U310" i="49" s="1"/>
  <c r="L311" i="49"/>
  <c r="M311" i="49" s="1"/>
  <c r="T311" i="49"/>
  <c r="U311" i="49" s="1"/>
  <c r="L312" i="49"/>
  <c r="M312" i="49" s="1"/>
  <c r="T312" i="49"/>
  <c r="U312" i="49" s="1"/>
  <c r="L313" i="49"/>
  <c r="M313" i="49" s="1"/>
  <c r="T313" i="49"/>
  <c r="U313" i="49" s="1"/>
  <c r="L314" i="49"/>
  <c r="M314" i="49" s="1"/>
  <c r="T314" i="49"/>
  <c r="U314" i="49" s="1"/>
  <c r="L315" i="49"/>
  <c r="M315" i="49" s="1"/>
  <c r="T315" i="49"/>
  <c r="U315" i="49" s="1"/>
  <c r="L316" i="49"/>
  <c r="M316" i="49" s="1"/>
  <c r="T316" i="49"/>
  <c r="U316" i="49" s="1"/>
  <c r="L317" i="49"/>
  <c r="M317" i="49" s="1"/>
  <c r="T317" i="49"/>
  <c r="U317" i="49" s="1"/>
  <c r="L318" i="49"/>
  <c r="M318" i="49" s="1"/>
  <c r="T318" i="49"/>
  <c r="U318" i="49" s="1"/>
  <c r="L319" i="49"/>
  <c r="M319" i="49" s="1"/>
  <c r="T319" i="49"/>
  <c r="U319" i="49" s="1"/>
  <c r="L320" i="49"/>
  <c r="M320" i="49" s="1"/>
  <c r="T320" i="49"/>
  <c r="U320" i="49" s="1"/>
  <c r="L321" i="49"/>
  <c r="M321" i="49" s="1"/>
  <c r="T321" i="49"/>
  <c r="U321" i="49" s="1"/>
  <c r="L322" i="49"/>
  <c r="M322" i="49" s="1"/>
  <c r="T322" i="49"/>
  <c r="U322" i="49" s="1"/>
  <c r="L323" i="49"/>
  <c r="M323" i="49" s="1"/>
  <c r="T323" i="49"/>
  <c r="U323" i="49" s="1"/>
  <c r="L324" i="49"/>
  <c r="M324" i="49" s="1"/>
  <c r="T324" i="49"/>
  <c r="U324" i="49" s="1"/>
  <c r="L325" i="49"/>
  <c r="M325" i="49" s="1"/>
  <c r="T325" i="49"/>
  <c r="U325" i="49" s="1"/>
  <c r="L326" i="49"/>
  <c r="M326" i="49" s="1"/>
  <c r="T326" i="49"/>
  <c r="U326" i="49" s="1"/>
  <c r="L327" i="49"/>
  <c r="M327" i="49" s="1"/>
  <c r="T327" i="49"/>
  <c r="U327" i="49" s="1"/>
  <c r="L328" i="49"/>
  <c r="M328" i="49" s="1"/>
  <c r="T328" i="49"/>
  <c r="U328" i="49" s="1"/>
  <c r="L329" i="49"/>
  <c r="M329" i="49" s="1"/>
  <c r="T329" i="49"/>
  <c r="U329" i="49" s="1"/>
  <c r="L330" i="49"/>
  <c r="M330" i="49" s="1"/>
  <c r="T330" i="49"/>
  <c r="U330" i="49" s="1"/>
  <c r="L331" i="49"/>
  <c r="M331" i="49" s="1"/>
  <c r="T331" i="49"/>
  <c r="U331" i="49" s="1"/>
  <c r="L332" i="49"/>
  <c r="M332" i="49" s="1"/>
  <c r="T332" i="49"/>
  <c r="U332" i="49" s="1"/>
  <c r="L333" i="49"/>
  <c r="M333" i="49" s="1"/>
  <c r="T333" i="49"/>
  <c r="U333" i="49" s="1"/>
  <c r="L334" i="49"/>
  <c r="M334" i="49" s="1"/>
  <c r="T334" i="49"/>
  <c r="U334" i="49" s="1"/>
  <c r="L335" i="49"/>
  <c r="M335" i="49" s="1"/>
  <c r="T335" i="49"/>
  <c r="U335" i="49" s="1"/>
  <c r="L336" i="49"/>
  <c r="M336" i="49" s="1"/>
  <c r="T336" i="49"/>
  <c r="U336" i="49" s="1"/>
  <c r="L337" i="49"/>
  <c r="M337" i="49" s="1"/>
  <c r="T337" i="49"/>
  <c r="U337" i="49" s="1"/>
  <c r="L338" i="49"/>
  <c r="M338" i="49" s="1"/>
  <c r="T338" i="49"/>
  <c r="U338" i="49" s="1"/>
  <c r="L339" i="49"/>
  <c r="M339" i="49" s="1"/>
  <c r="T339" i="49"/>
  <c r="U339" i="49" s="1"/>
  <c r="L340" i="49"/>
  <c r="M340" i="49" s="1"/>
  <c r="T340" i="49"/>
  <c r="U340" i="49" s="1"/>
  <c r="L341" i="49"/>
  <c r="M341" i="49" s="1"/>
  <c r="T341" i="49"/>
  <c r="U341" i="49" s="1"/>
  <c r="L342" i="49"/>
  <c r="M342" i="49" s="1"/>
  <c r="T342" i="49"/>
  <c r="U342" i="49" s="1"/>
  <c r="L343" i="49"/>
  <c r="M343" i="49" s="1"/>
  <c r="T343" i="49"/>
  <c r="U343" i="49" s="1"/>
  <c r="L344" i="49"/>
  <c r="M344" i="49" s="1"/>
  <c r="T344" i="49"/>
  <c r="U344" i="49" s="1"/>
  <c r="L345" i="49"/>
  <c r="M345" i="49" s="1"/>
  <c r="T345" i="49"/>
  <c r="U345" i="49" s="1"/>
  <c r="L346" i="49"/>
  <c r="M346" i="49" s="1"/>
  <c r="T346" i="49"/>
  <c r="U346" i="49" s="1"/>
  <c r="L347" i="49"/>
  <c r="M347" i="49" s="1"/>
  <c r="T347" i="49"/>
  <c r="U347" i="49" s="1"/>
  <c r="L348" i="49"/>
  <c r="M348" i="49" s="1"/>
  <c r="T348" i="49"/>
  <c r="U348" i="49" s="1"/>
  <c r="L349" i="49"/>
  <c r="M349" i="49" s="1"/>
  <c r="T349" i="49"/>
  <c r="U349" i="49" s="1"/>
  <c r="L350" i="49"/>
  <c r="M350" i="49" s="1"/>
  <c r="T350" i="49"/>
  <c r="U350" i="49" s="1"/>
  <c r="L351" i="49"/>
  <c r="M351" i="49" s="1"/>
  <c r="T351" i="49"/>
  <c r="U351" i="49" s="1"/>
  <c r="L352" i="49"/>
  <c r="M352" i="49" s="1"/>
  <c r="T352" i="49"/>
  <c r="U352" i="49" s="1"/>
  <c r="L353" i="49"/>
  <c r="M353" i="49" s="1"/>
  <c r="T353" i="49"/>
  <c r="U353" i="49" s="1"/>
  <c r="L354" i="49"/>
  <c r="M354" i="49" s="1"/>
  <c r="T354" i="49"/>
  <c r="U354" i="49" s="1"/>
  <c r="L355" i="49"/>
  <c r="M355" i="49" s="1"/>
  <c r="T355" i="49"/>
  <c r="U355" i="49" s="1"/>
  <c r="L356" i="49"/>
  <c r="M356" i="49" s="1"/>
  <c r="T356" i="49"/>
  <c r="U356" i="49" s="1"/>
  <c r="L357" i="49"/>
  <c r="M357" i="49" s="1"/>
  <c r="T357" i="49"/>
  <c r="U357" i="49" s="1"/>
  <c r="L358" i="49"/>
  <c r="M358" i="49" s="1"/>
  <c r="T358" i="49"/>
  <c r="U358" i="49" s="1"/>
  <c r="L359" i="49"/>
  <c r="M359" i="49" s="1"/>
  <c r="T359" i="49"/>
  <c r="U359" i="49" s="1"/>
  <c r="L360" i="49"/>
  <c r="M360" i="49" s="1"/>
  <c r="T360" i="49"/>
  <c r="U360" i="49" s="1"/>
  <c r="L361" i="49"/>
  <c r="M361" i="49" s="1"/>
  <c r="T361" i="49"/>
  <c r="U361" i="49" s="1"/>
  <c r="L362" i="49"/>
  <c r="M362" i="49" s="1"/>
  <c r="T362" i="49"/>
  <c r="U362" i="49" s="1"/>
  <c r="L363" i="49"/>
  <c r="M363" i="49" s="1"/>
  <c r="T363" i="49"/>
  <c r="U363" i="49" s="1"/>
  <c r="L364" i="49"/>
  <c r="M364" i="49" s="1"/>
  <c r="T364" i="49"/>
  <c r="U364" i="49" s="1"/>
  <c r="L365" i="49"/>
  <c r="M365" i="49" s="1"/>
  <c r="T365" i="49"/>
  <c r="U365" i="49" s="1"/>
  <c r="L366" i="49"/>
  <c r="M366" i="49" s="1"/>
  <c r="T366" i="49"/>
  <c r="U366" i="49" s="1"/>
  <c r="L367" i="49"/>
  <c r="M367" i="49" s="1"/>
  <c r="T367" i="49"/>
  <c r="U367" i="49" s="1"/>
  <c r="L368" i="49"/>
  <c r="M368" i="49" s="1"/>
  <c r="T368" i="49"/>
  <c r="U368" i="49" s="1"/>
  <c r="L369" i="49"/>
  <c r="M369" i="49" s="1"/>
  <c r="T369" i="49"/>
  <c r="U369" i="49" s="1"/>
  <c r="L370" i="49"/>
  <c r="M370" i="49" s="1"/>
  <c r="T370" i="49"/>
  <c r="U370" i="49" s="1"/>
  <c r="L371" i="49"/>
  <c r="M371" i="49" s="1"/>
  <c r="T371" i="49"/>
  <c r="U371" i="49" s="1"/>
  <c r="L372" i="49"/>
  <c r="M372" i="49" s="1"/>
  <c r="T372" i="49"/>
  <c r="U372" i="49" s="1"/>
  <c r="L373" i="49"/>
  <c r="M373" i="49" s="1"/>
  <c r="T373" i="49"/>
  <c r="U373" i="49" s="1"/>
  <c r="L374" i="49"/>
  <c r="M374" i="49" s="1"/>
  <c r="T374" i="49"/>
  <c r="U374" i="49" s="1"/>
  <c r="L375" i="49"/>
  <c r="M375" i="49" s="1"/>
  <c r="T375" i="49"/>
  <c r="U375" i="49" s="1"/>
  <c r="L376" i="49"/>
  <c r="M376" i="49" s="1"/>
  <c r="T376" i="49"/>
  <c r="U376" i="49" s="1"/>
  <c r="L377" i="49"/>
  <c r="M377" i="49" s="1"/>
  <c r="T377" i="49"/>
  <c r="U377" i="49" s="1"/>
  <c r="L378" i="49"/>
  <c r="M378" i="49" s="1"/>
  <c r="T378" i="49"/>
  <c r="U378" i="49" s="1"/>
  <c r="L379" i="49"/>
  <c r="M379" i="49" s="1"/>
  <c r="T379" i="49"/>
  <c r="U379" i="49" s="1"/>
  <c r="L380" i="49"/>
  <c r="M380" i="49" s="1"/>
  <c r="T380" i="49"/>
  <c r="U380" i="49" s="1"/>
  <c r="L381" i="49"/>
  <c r="M381" i="49" s="1"/>
  <c r="T381" i="49"/>
  <c r="U381" i="49" s="1"/>
  <c r="L382" i="49"/>
  <c r="M382" i="49" s="1"/>
  <c r="T382" i="49"/>
  <c r="U382" i="49" s="1"/>
  <c r="L383" i="49"/>
  <c r="M383" i="49" s="1"/>
  <c r="T383" i="49"/>
  <c r="U383" i="49" s="1"/>
  <c r="L384" i="49"/>
  <c r="M384" i="49" s="1"/>
  <c r="T384" i="49"/>
  <c r="U384" i="49" s="1"/>
  <c r="L385" i="49"/>
  <c r="M385" i="49" s="1"/>
  <c r="T385" i="49"/>
  <c r="U385" i="49" s="1"/>
  <c r="L386" i="49"/>
  <c r="M386" i="49" s="1"/>
  <c r="T386" i="49"/>
  <c r="U386" i="49" s="1"/>
  <c r="L387" i="49"/>
  <c r="M387" i="49" s="1"/>
  <c r="T387" i="49"/>
  <c r="U387" i="49" s="1"/>
  <c r="L388" i="49"/>
  <c r="M388" i="49" s="1"/>
  <c r="T388" i="49"/>
  <c r="U388" i="49" s="1"/>
  <c r="L389" i="49"/>
  <c r="M389" i="49" s="1"/>
  <c r="T389" i="49"/>
  <c r="U389" i="49" s="1"/>
  <c r="L390" i="49"/>
  <c r="M390" i="49" s="1"/>
  <c r="T390" i="49"/>
  <c r="U390" i="49" s="1"/>
  <c r="L391" i="49"/>
  <c r="M391" i="49" s="1"/>
  <c r="T391" i="49"/>
  <c r="U391" i="49" s="1"/>
  <c r="L392" i="49"/>
  <c r="M392" i="49" s="1"/>
  <c r="T392" i="49"/>
  <c r="U392" i="49" s="1"/>
  <c r="L393" i="49"/>
  <c r="M393" i="49" s="1"/>
  <c r="T393" i="49"/>
  <c r="U393" i="49" s="1"/>
  <c r="L394" i="49"/>
  <c r="M394" i="49" s="1"/>
  <c r="T394" i="49"/>
  <c r="U394" i="49" s="1"/>
  <c r="L395" i="49"/>
  <c r="M395" i="49" s="1"/>
  <c r="T395" i="49"/>
  <c r="U395" i="49" s="1"/>
  <c r="L396" i="49"/>
  <c r="M396" i="49" s="1"/>
  <c r="T396" i="49"/>
  <c r="U396" i="49" s="1"/>
  <c r="L397" i="49"/>
  <c r="M397" i="49" s="1"/>
  <c r="T397" i="49"/>
  <c r="U397" i="49" s="1"/>
  <c r="L398" i="49"/>
  <c r="M398" i="49" s="1"/>
  <c r="T398" i="49"/>
  <c r="U398" i="49" s="1"/>
  <c r="L399" i="49"/>
  <c r="M399" i="49" s="1"/>
  <c r="T399" i="49"/>
  <c r="U399" i="49" s="1"/>
  <c r="L400" i="49"/>
  <c r="M400" i="49" s="1"/>
  <c r="T400" i="49"/>
  <c r="U400" i="49" s="1"/>
  <c r="L401" i="49"/>
  <c r="M401" i="49" s="1"/>
  <c r="T401" i="49"/>
  <c r="U401" i="49" s="1"/>
  <c r="L402" i="49"/>
  <c r="M402" i="49" s="1"/>
  <c r="T402" i="49"/>
  <c r="U402" i="49" s="1"/>
  <c r="L403" i="49"/>
  <c r="M403" i="49" s="1"/>
  <c r="T403" i="49"/>
  <c r="U403" i="49" s="1"/>
  <c r="L404" i="49"/>
  <c r="M404" i="49" s="1"/>
  <c r="T404" i="49"/>
  <c r="U404" i="49" s="1"/>
  <c r="L405" i="49"/>
  <c r="M405" i="49" s="1"/>
  <c r="T405" i="49"/>
  <c r="U405" i="49" s="1"/>
  <c r="L406" i="49"/>
  <c r="M406" i="49" s="1"/>
  <c r="T406" i="49"/>
  <c r="U406" i="49" s="1"/>
  <c r="L407" i="49"/>
  <c r="M407" i="49" s="1"/>
  <c r="T407" i="49"/>
  <c r="U407" i="49" s="1"/>
  <c r="L408" i="49"/>
  <c r="M408" i="49" s="1"/>
  <c r="T408" i="49"/>
  <c r="U408" i="49" s="1"/>
  <c r="L409" i="49"/>
  <c r="M409" i="49" s="1"/>
  <c r="T409" i="49"/>
  <c r="U409" i="49" s="1"/>
  <c r="L410" i="49"/>
  <c r="M410" i="49" s="1"/>
  <c r="T410" i="49"/>
  <c r="U410" i="49" s="1"/>
  <c r="L411" i="49"/>
  <c r="M411" i="49" s="1"/>
  <c r="T411" i="49"/>
  <c r="U411" i="49" s="1"/>
  <c r="L412" i="49"/>
  <c r="M412" i="49" s="1"/>
  <c r="T412" i="49"/>
  <c r="U412" i="49" s="1"/>
  <c r="L413" i="49"/>
  <c r="M413" i="49" s="1"/>
  <c r="T413" i="49"/>
  <c r="U413" i="49" s="1"/>
  <c r="L414" i="49"/>
  <c r="M414" i="49" s="1"/>
  <c r="T414" i="49"/>
  <c r="U414" i="49" s="1"/>
  <c r="L415" i="49"/>
  <c r="M415" i="49" s="1"/>
  <c r="T415" i="49"/>
  <c r="U415" i="49" s="1"/>
  <c r="L416" i="49"/>
  <c r="M416" i="49" s="1"/>
  <c r="T416" i="49"/>
  <c r="U416" i="49" s="1"/>
  <c r="L417" i="49"/>
  <c r="M417" i="49" s="1"/>
  <c r="T417" i="49"/>
  <c r="U417" i="49" s="1"/>
  <c r="L418" i="49"/>
  <c r="M418" i="49" s="1"/>
  <c r="T418" i="49"/>
  <c r="U418" i="49" s="1"/>
  <c r="L419" i="49"/>
  <c r="M419" i="49" s="1"/>
  <c r="T419" i="49"/>
  <c r="U419" i="49" s="1"/>
  <c r="L420" i="49"/>
  <c r="M420" i="49" s="1"/>
  <c r="T420" i="49"/>
  <c r="U420" i="49" s="1"/>
  <c r="L421" i="49"/>
  <c r="M421" i="49" s="1"/>
  <c r="T421" i="49"/>
  <c r="U421" i="49" s="1"/>
  <c r="L422" i="49"/>
  <c r="M422" i="49" s="1"/>
  <c r="T422" i="49"/>
  <c r="U422" i="49" s="1"/>
  <c r="L423" i="49"/>
  <c r="M423" i="49" s="1"/>
  <c r="T423" i="49"/>
  <c r="U423" i="49" s="1"/>
  <c r="L424" i="49"/>
  <c r="M424" i="49" s="1"/>
  <c r="T424" i="49"/>
  <c r="U424" i="49" s="1"/>
  <c r="L425" i="49"/>
  <c r="M425" i="49" s="1"/>
  <c r="T425" i="49"/>
  <c r="U425" i="49" s="1"/>
  <c r="L426" i="49"/>
  <c r="M426" i="49" s="1"/>
  <c r="T426" i="49"/>
  <c r="U426" i="49" s="1"/>
  <c r="L427" i="49"/>
  <c r="M427" i="49" s="1"/>
  <c r="T427" i="49"/>
  <c r="U427" i="49" s="1"/>
  <c r="L428" i="49"/>
  <c r="M428" i="49" s="1"/>
  <c r="T428" i="49"/>
  <c r="U428" i="49" s="1"/>
  <c r="L429" i="49"/>
  <c r="M429" i="49" s="1"/>
  <c r="T429" i="49"/>
  <c r="U429" i="49" s="1"/>
  <c r="L430" i="49"/>
  <c r="M430" i="49" s="1"/>
  <c r="T430" i="49"/>
  <c r="U430" i="49" s="1"/>
  <c r="L431" i="49"/>
  <c r="M431" i="49" s="1"/>
  <c r="T431" i="49"/>
  <c r="U431" i="49" s="1"/>
  <c r="L432" i="49"/>
  <c r="M432" i="49" s="1"/>
  <c r="T432" i="49"/>
  <c r="U432" i="49" s="1"/>
  <c r="L433" i="49"/>
  <c r="M433" i="49" s="1"/>
  <c r="T433" i="49"/>
  <c r="U433" i="49" s="1"/>
  <c r="L434" i="49"/>
  <c r="M434" i="49" s="1"/>
  <c r="T434" i="49"/>
  <c r="U434" i="49" s="1"/>
  <c r="L435" i="49"/>
  <c r="M435" i="49" s="1"/>
  <c r="T435" i="49"/>
  <c r="U435" i="49" s="1"/>
  <c r="L436" i="49"/>
  <c r="M436" i="49" s="1"/>
  <c r="T436" i="49"/>
  <c r="U436" i="49" s="1"/>
  <c r="L437" i="49"/>
  <c r="M437" i="49" s="1"/>
  <c r="T437" i="49"/>
  <c r="U437" i="49" s="1"/>
  <c r="L438" i="49"/>
  <c r="M438" i="49" s="1"/>
  <c r="T438" i="49"/>
  <c r="U438" i="49" s="1"/>
  <c r="L439" i="49"/>
  <c r="M439" i="49" s="1"/>
  <c r="T439" i="49"/>
  <c r="U439" i="49" s="1"/>
  <c r="L440" i="49"/>
  <c r="M440" i="49" s="1"/>
  <c r="T440" i="49"/>
  <c r="U440" i="49" s="1"/>
  <c r="L441" i="49"/>
  <c r="M441" i="49" s="1"/>
  <c r="T441" i="49"/>
  <c r="U441" i="49" s="1"/>
  <c r="L442" i="49"/>
  <c r="M442" i="49" s="1"/>
  <c r="T442" i="49"/>
  <c r="U442" i="49" s="1"/>
  <c r="L443" i="49"/>
  <c r="M443" i="49" s="1"/>
  <c r="T443" i="49"/>
  <c r="U443" i="49" s="1"/>
  <c r="L444" i="49"/>
  <c r="M444" i="49" s="1"/>
  <c r="T444" i="49"/>
  <c r="U444" i="49" s="1"/>
  <c r="L445" i="49"/>
  <c r="M445" i="49" s="1"/>
  <c r="T445" i="49"/>
  <c r="U445" i="49" s="1"/>
  <c r="L446" i="49"/>
  <c r="M446" i="49" s="1"/>
  <c r="T446" i="49"/>
  <c r="U446" i="49" s="1"/>
  <c r="L447" i="49"/>
  <c r="M447" i="49" s="1"/>
  <c r="T447" i="49"/>
  <c r="U447" i="49" s="1"/>
  <c r="L448" i="49"/>
  <c r="M448" i="49" s="1"/>
  <c r="T448" i="49"/>
  <c r="U448" i="49" s="1"/>
  <c r="L449" i="49"/>
  <c r="M449" i="49" s="1"/>
  <c r="T449" i="49"/>
  <c r="U449" i="49" s="1"/>
  <c r="L450" i="49"/>
  <c r="M450" i="49" s="1"/>
  <c r="T450" i="49"/>
  <c r="U450" i="49" s="1"/>
  <c r="L451" i="49"/>
  <c r="M451" i="49" s="1"/>
  <c r="T451" i="49"/>
  <c r="U451" i="49" s="1"/>
  <c r="L452" i="49"/>
  <c r="M452" i="49" s="1"/>
  <c r="T452" i="49"/>
  <c r="U452" i="49" s="1"/>
  <c r="L453" i="49"/>
  <c r="M453" i="49" s="1"/>
  <c r="T453" i="49"/>
  <c r="U453" i="49" s="1"/>
  <c r="L454" i="49"/>
  <c r="M454" i="49" s="1"/>
  <c r="T454" i="49"/>
  <c r="U454" i="49" s="1"/>
  <c r="L455" i="49"/>
  <c r="M455" i="49" s="1"/>
  <c r="T455" i="49"/>
  <c r="U455" i="49" s="1"/>
  <c r="L456" i="49"/>
  <c r="M456" i="49" s="1"/>
  <c r="T456" i="49"/>
  <c r="U456" i="49" s="1"/>
  <c r="L457" i="49"/>
  <c r="M457" i="49" s="1"/>
  <c r="T457" i="49"/>
  <c r="U457" i="49" s="1"/>
  <c r="L458" i="49"/>
  <c r="M458" i="49" s="1"/>
  <c r="T458" i="49"/>
  <c r="U458" i="49" s="1"/>
  <c r="L459" i="49"/>
  <c r="M459" i="49" s="1"/>
  <c r="T459" i="49"/>
  <c r="U459" i="49" s="1"/>
  <c r="L460" i="49"/>
  <c r="M460" i="49" s="1"/>
  <c r="T460" i="49"/>
  <c r="U460" i="49" s="1"/>
  <c r="L461" i="49"/>
  <c r="M461" i="49" s="1"/>
  <c r="T461" i="49"/>
  <c r="U461" i="49" s="1"/>
  <c r="L462" i="49"/>
  <c r="M462" i="49" s="1"/>
  <c r="T462" i="49"/>
  <c r="U462" i="49" s="1"/>
  <c r="L463" i="49"/>
  <c r="M463" i="49" s="1"/>
  <c r="T463" i="49"/>
  <c r="U463" i="49" s="1"/>
  <c r="L464" i="49"/>
  <c r="M464" i="49" s="1"/>
  <c r="T464" i="49"/>
  <c r="U464" i="49" s="1"/>
  <c r="L465" i="49"/>
  <c r="M465" i="49" s="1"/>
  <c r="T465" i="49"/>
  <c r="U465" i="49" s="1"/>
  <c r="L466" i="49"/>
  <c r="M466" i="49" s="1"/>
  <c r="T466" i="49"/>
  <c r="U466" i="49" s="1"/>
  <c r="L467" i="49"/>
  <c r="M467" i="49" s="1"/>
  <c r="T467" i="49"/>
  <c r="U467" i="49" s="1"/>
  <c r="L468" i="49"/>
  <c r="M468" i="49" s="1"/>
  <c r="T468" i="49"/>
  <c r="U468" i="49" s="1"/>
  <c r="L469" i="49"/>
  <c r="M469" i="49" s="1"/>
  <c r="T469" i="49"/>
  <c r="U469" i="49" s="1"/>
  <c r="L470" i="49"/>
  <c r="M470" i="49" s="1"/>
  <c r="T470" i="49"/>
  <c r="U470" i="49" s="1"/>
  <c r="L471" i="49"/>
  <c r="M471" i="49" s="1"/>
  <c r="T471" i="49"/>
  <c r="U471" i="49" s="1"/>
  <c r="L472" i="49"/>
  <c r="M472" i="49" s="1"/>
  <c r="T472" i="49"/>
  <c r="U472" i="49" s="1"/>
  <c r="L473" i="49"/>
  <c r="M473" i="49" s="1"/>
  <c r="T473" i="49"/>
  <c r="U473" i="49" s="1"/>
  <c r="L474" i="49"/>
  <c r="M474" i="49" s="1"/>
  <c r="T474" i="49"/>
  <c r="U474" i="49" s="1"/>
  <c r="L475" i="49"/>
  <c r="M475" i="49" s="1"/>
  <c r="T475" i="49"/>
  <c r="U475" i="49" s="1"/>
  <c r="L476" i="49"/>
  <c r="M476" i="49" s="1"/>
  <c r="T476" i="49"/>
  <c r="U476" i="49" s="1"/>
  <c r="L477" i="49"/>
  <c r="M477" i="49" s="1"/>
  <c r="T477" i="49"/>
  <c r="U477" i="49" s="1"/>
  <c r="L478" i="49"/>
  <c r="M478" i="49" s="1"/>
  <c r="T478" i="49"/>
  <c r="U478" i="49" s="1"/>
  <c r="L479" i="49"/>
  <c r="M479" i="49" s="1"/>
  <c r="T479" i="49"/>
  <c r="U479" i="49" s="1"/>
  <c r="L480" i="49"/>
  <c r="M480" i="49" s="1"/>
  <c r="T480" i="49"/>
  <c r="U480" i="49" s="1"/>
  <c r="L481" i="49"/>
  <c r="M481" i="49" s="1"/>
  <c r="T481" i="49"/>
  <c r="U481" i="49" s="1"/>
  <c r="L482" i="49"/>
  <c r="M482" i="49" s="1"/>
  <c r="T482" i="49"/>
  <c r="U482" i="49" s="1"/>
  <c r="L483" i="49"/>
  <c r="M483" i="49" s="1"/>
  <c r="T483" i="49"/>
  <c r="U483" i="49" s="1"/>
  <c r="L484" i="49"/>
  <c r="M484" i="49" s="1"/>
  <c r="T484" i="49"/>
  <c r="U484" i="49" s="1"/>
  <c r="L485" i="49"/>
  <c r="M485" i="49" s="1"/>
  <c r="T485" i="49"/>
  <c r="U485" i="49" s="1"/>
  <c r="L486" i="49"/>
  <c r="M486" i="49" s="1"/>
  <c r="T486" i="49"/>
  <c r="U486" i="49" s="1"/>
  <c r="L487" i="49"/>
  <c r="M487" i="49" s="1"/>
  <c r="T487" i="49"/>
  <c r="U487" i="49" s="1"/>
  <c r="L488" i="49"/>
  <c r="M488" i="49" s="1"/>
  <c r="T488" i="49"/>
  <c r="U488" i="49" s="1"/>
  <c r="L489" i="49"/>
  <c r="M489" i="49" s="1"/>
  <c r="T489" i="49"/>
  <c r="U489" i="49" s="1"/>
  <c r="L490" i="49"/>
  <c r="M490" i="49" s="1"/>
  <c r="T490" i="49"/>
  <c r="U490" i="49" s="1"/>
  <c r="L491" i="49"/>
  <c r="M491" i="49" s="1"/>
  <c r="T491" i="49"/>
  <c r="U491" i="49" s="1"/>
  <c r="L492" i="49"/>
  <c r="M492" i="49" s="1"/>
  <c r="T492" i="49"/>
  <c r="U492" i="49" s="1"/>
  <c r="L493" i="49"/>
  <c r="M493" i="49" s="1"/>
  <c r="T493" i="49"/>
  <c r="U493" i="49" s="1"/>
  <c r="L494" i="49"/>
  <c r="M494" i="49" s="1"/>
  <c r="T494" i="49"/>
  <c r="U494" i="49" s="1"/>
  <c r="L495" i="49"/>
  <c r="M495" i="49" s="1"/>
  <c r="T495" i="49"/>
  <c r="U495" i="49" s="1"/>
  <c r="L496" i="49"/>
  <c r="M496" i="49" s="1"/>
  <c r="T496" i="49"/>
  <c r="U496" i="49" s="1"/>
  <c r="L497" i="49"/>
  <c r="M497" i="49" s="1"/>
  <c r="T497" i="49"/>
  <c r="U497" i="49" s="1"/>
  <c r="L498" i="49"/>
  <c r="M498" i="49" s="1"/>
  <c r="T498" i="49"/>
  <c r="U498" i="49" s="1"/>
  <c r="L499" i="49"/>
  <c r="M499" i="49" s="1"/>
  <c r="T499" i="49"/>
  <c r="U499" i="49" s="1"/>
  <c r="L500" i="49"/>
  <c r="M500" i="49" s="1"/>
  <c r="T500" i="49"/>
  <c r="U500" i="49" s="1"/>
  <c r="L501" i="49"/>
  <c r="M501" i="49" s="1"/>
  <c r="T501" i="49"/>
  <c r="U501" i="49" s="1"/>
  <c r="L502" i="49"/>
  <c r="M502" i="49" s="1"/>
  <c r="T502" i="49"/>
  <c r="U502" i="49" s="1"/>
  <c r="L506" i="49"/>
  <c r="M506" i="49" s="1"/>
  <c r="T506" i="49"/>
  <c r="U506" i="49" s="1"/>
  <c r="L507" i="49"/>
  <c r="M507" i="49" s="1"/>
  <c r="T507" i="49"/>
  <c r="U507" i="49" s="1"/>
  <c r="L508" i="49"/>
  <c r="M508" i="49" s="1"/>
  <c r="T508" i="49"/>
  <c r="U508" i="49" s="1"/>
  <c r="L257" i="49"/>
  <c r="M257" i="49" s="1"/>
  <c r="T257" i="49"/>
  <c r="U257" i="49" s="1"/>
  <c r="L258" i="49"/>
  <c r="M258" i="49" s="1"/>
  <c r="T258" i="49"/>
  <c r="U258" i="49" s="1"/>
  <c r="L259" i="49"/>
  <c r="M259" i="49" s="1"/>
  <c r="T259" i="49"/>
  <c r="U259" i="49" s="1"/>
  <c r="L260" i="49"/>
  <c r="M260" i="49" s="1"/>
  <c r="T260" i="49"/>
  <c r="U260" i="49" s="1"/>
  <c r="L261" i="49"/>
  <c r="M261" i="49" s="1"/>
  <c r="T261" i="49"/>
  <c r="U261" i="49" s="1"/>
  <c r="L262" i="49"/>
  <c r="M262" i="49" s="1"/>
  <c r="T262" i="49"/>
  <c r="U262" i="49" s="1"/>
  <c r="L263" i="49"/>
  <c r="M263" i="49" s="1"/>
  <c r="T263" i="49"/>
  <c r="U263" i="49" s="1"/>
  <c r="L264" i="49"/>
  <c r="M264" i="49" s="1"/>
  <c r="T264" i="49"/>
  <c r="U264" i="49" s="1"/>
  <c r="L265" i="49"/>
  <c r="M265" i="49" s="1"/>
  <c r="T265" i="49"/>
  <c r="U265" i="49" s="1"/>
  <c r="L266" i="49"/>
  <c r="M266" i="49" s="1"/>
  <c r="T266" i="49"/>
  <c r="U266" i="49" s="1"/>
  <c r="L267" i="49"/>
  <c r="M267" i="49" s="1"/>
  <c r="T267" i="49"/>
  <c r="U267" i="49" s="1"/>
  <c r="L327" i="52"/>
  <c r="M327" i="52" s="1"/>
  <c r="L328" i="52"/>
  <c r="M328" i="52" s="1"/>
  <c r="L329" i="52"/>
  <c r="M329" i="52" s="1"/>
  <c r="L330" i="52"/>
  <c r="M330" i="52" s="1"/>
  <c r="L331" i="52"/>
  <c r="M331" i="52" s="1"/>
  <c r="L332" i="52"/>
  <c r="M332" i="52" s="1"/>
  <c r="L333" i="52"/>
  <c r="M333" i="52" s="1"/>
  <c r="L334" i="52"/>
  <c r="M334" i="52" s="1"/>
  <c r="L335" i="52"/>
  <c r="M335" i="52" s="1"/>
  <c r="L336" i="52"/>
  <c r="M336" i="52" s="1"/>
  <c r="L337" i="52"/>
  <c r="M337" i="52" s="1"/>
  <c r="L338" i="52"/>
  <c r="M338" i="52" s="1"/>
  <c r="L339" i="52"/>
  <c r="M339" i="52" s="1"/>
  <c r="L340" i="52"/>
  <c r="M340" i="52" s="1"/>
  <c r="L341" i="52"/>
  <c r="M341" i="52" s="1"/>
  <c r="L342" i="52"/>
  <c r="M342" i="52" s="1"/>
  <c r="L343" i="52"/>
  <c r="M343" i="52" s="1"/>
  <c r="L344" i="52"/>
  <c r="M344" i="52" s="1"/>
  <c r="L345" i="52"/>
  <c r="M345" i="52" s="1"/>
  <c r="L346" i="52"/>
  <c r="M346" i="52" s="1"/>
  <c r="L347" i="52"/>
  <c r="M347" i="52" s="1"/>
  <c r="L348" i="52"/>
  <c r="M348" i="52" s="1"/>
  <c r="L349" i="52"/>
  <c r="M349" i="52" s="1"/>
  <c r="L350" i="52"/>
  <c r="M350" i="52" s="1"/>
  <c r="L351" i="52"/>
  <c r="M351" i="52" s="1"/>
  <c r="L352" i="52"/>
  <c r="M352" i="52" s="1"/>
  <c r="L353" i="52"/>
  <c r="M353" i="52" s="1"/>
  <c r="L354" i="52"/>
  <c r="M354" i="52" s="1"/>
  <c r="L355" i="52"/>
  <c r="M355" i="52" s="1"/>
  <c r="L356" i="52"/>
  <c r="M356" i="52" s="1"/>
  <c r="L357" i="52"/>
  <c r="M357" i="52" s="1"/>
  <c r="L358" i="52"/>
  <c r="M358" i="52" s="1"/>
  <c r="L359" i="52"/>
  <c r="M359" i="52" s="1"/>
  <c r="L360" i="52"/>
  <c r="M360" i="52" s="1"/>
  <c r="L361" i="52"/>
  <c r="M361" i="52" s="1"/>
  <c r="L362" i="52"/>
  <c r="M362" i="52" s="1"/>
  <c r="L363" i="52"/>
  <c r="M363" i="52" s="1"/>
  <c r="L364" i="52"/>
  <c r="M364" i="52" s="1"/>
  <c r="L365" i="52"/>
  <c r="M365" i="52" s="1"/>
  <c r="L366" i="52"/>
  <c r="M366" i="52" s="1"/>
  <c r="L367" i="52"/>
  <c r="M367" i="52" s="1"/>
  <c r="L368" i="52"/>
  <c r="M368" i="52" s="1"/>
  <c r="L369" i="52"/>
  <c r="M369" i="52" s="1"/>
  <c r="L370" i="52"/>
  <c r="M370" i="52" s="1"/>
  <c r="L371" i="52"/>
  <c r="M371" i="52" s="1"/>
  <c r="L372" i="52"/>
  <c r="M372" i="52" s="1"/>
  <c r="L373" i="52"/>
  <c r="M373" i="52" s="1"/>
  <c r="L374" i="52"/>
  <c r="M374" i="52" s="1"/>
  <c r="L375" i="52"/>
  <c r="M375" i="52" s="1"/>
  <c r="L376" i="52"/>
  <c r="M376" i="52" s="1"/>
  <c r="L377" i="52"/>
  <c r="M377" i="52" s="1"/>
  <c r="L378" i="52"/>
  <c r="M378" i="52" s="1"/>
  <c r="L379" i="52"/>
  <c r="M379" i="52" s="1"/>
  <c r="L380" i="52"/>
  <c r="M380" i="52" s="1"/>
  <c r="L381" i="52"/>
  <c r="M381" i="52" s="1"/>
  <c r="L382" i="52"/>
  <c r="M382" i="52" s="1"/>
  <c r="L383" i="52"/>
  <c r="M383" i="52" s="1"/>
  <c r="L384" i="52"/>
  <c r="M384" i="52" s="1"/>
  <c r="L385" i="52"/>
  <c r="M385" i="52" s="1"/>
  <c r="L386" i="52"/>
  <c r="M386" i="52" s="1"/>
  <c r="L387" i="52"/>
  <c r="M387" i="52" s="1"/>
  <c r="L388" i="52"/>
  <c r="M388" i="52" s="1"/>
  <c r="L389" i="52"/>
  <c r="M389" i="52" s="1"/>
  <c r="L390" i="52"/>
  <c r="M390" i="52" s="1"/>
  <c r="L391" i="52"/>
  <c r="M391" i="52" s="1"/>
  <c r="L392" i="52"/>
  <c r="M392" i="52" s="1"/>
  <c r="L393" i="52"/>
  <c r="M393" i="52" s="1"/>
  <c r="L394" i="52"/>
  <c r="M394" i="52" s="1"/>
  <c r="L395" i="52"/>
  <c r="M395" i="52" s="1"/>
  <c r="L396" i="52"/>
  <c r="M396" i="52" s="1"/>
  <c r="L397" i="52"/>
  <c r="M397" i="52" s="1"/>
  <c r="L398" i="52"/>
  <c r="M398" i="52" s="1"/>
  <c r="L399" i="52"/>
  <c r="M399" i="52" s="1"/>
  <c r="L400" i="52"/>
  <c r="M400" i="52" s="1"/>
  <c r="L401" i="52"/>
  <c r="M401" i="52" s="1"/>
  <c r="L402" i="52"/>
  <c r="M402" i="52" s="1"/>
  <c r="L403" i="52"/>
  <c r="M403" i="52" s="1"/>
  <c r="L404" i="52"/>
  <c r="M404" i="52" s="1"/>
  <c r="L405" i="52"/>
  <c r="M405" i="52" s="1"/>
  <c r="L406" i="52"/>
  <c r="M406" i="52" s="1"/>
  <c r="L407" i="52"/>
  <c r="M407" i="52" s="1"/>
  <c r="L408" i="52"/>
  <c r="M408" i="52" s="1"/>
  <c r="L409" i="52"/>
  <c r="M409" i="52" s="1"/>
  <c r="L410" i="52"/>
  <c r="M410" i="52" s="1"/>
  <c r="L411" i="52"/>
  <c r="M411" i="52" s="1"/>
  <c r="L412" i="52"/>
  <c r="M412" i="52" s="1"/>
  <c r="L413" i="52"/>
  <c r="M413" i="52" s="1"/>
  <c r="L414" i="52"/>
  <c r="M414" i="52" s="1"/>
  <c r="L415" i="52"/>
  <c r="M415" i="52" s="1"/>
  <c r="L416" i="52"/>
  <c r="M416" i="52" s="1"/>
  <c r="L417" i="52"/>
  <c r="M417" i="52" s="1"/>
  <c r="L418" i="52"/>
  <c r="M418" i="52" s="1"/>
  <c r="L419" i="52"/>
  <c r="M419" i="52" s="1"/>
  <c r="L420" i="52"/>
  <c r="M420" i="52" s="1"/>
  <c r="L421" i="52"/>
  <c r="M421" i="52" s="1"/>
  <c r="L422" i="52"/>
  <c r="M422" i="52" s="1"/>
  <c r="L423" i="52"/>
  <c r="M423" i="52" s="1"/>
  <c r="L424" i="52"/>
  <c r="M424" i="52" s="1"/>
  <c r="L425" i="52"/>
  <c r="M425" i="52" s="1"/>
  <c r="L426" i="52"/>
  <c r="M426" i="52" s="1"/>
  <c r="L427" i="52"/>
  <c r="M427" i="52" s="1"/>
  <c r="L428" i="52"/>
  <c r="M428" i="52" s="1"/>
  <c r="L429" i="52"/>
  <c r="M429" i="52" s="1"/>
  <c r="L430" i="52"/>
  <c r="M430" i="52" s="1"/>
  <c r="L431" i="52"/>
  <c r="M431" i="52" s="1"/>
  <c r="L432" i="52"/>
  <c r="M432" i="52" s="1"/>
  <c r="L433" i="52"/>
  <c r="M433" i="52" s="1"/>
  <c r="L434" i="52"/>
  <c r="M434" i="52" s="1"/>
  <c r="L435" i="52"/>
  <c r="M435" i="52" s="1"/>
  <c r="L436" i="52"/>
  <c r="M436" i="52" s="1"/>
  <c r="L437" i="52"/>
  <c r="M437" i="52" s="1"/>
  <c r="L438" i="52"/>
  <c r="M438" i="52" s="1"/>
  <c r="L439" i="52"/>
  <c r="M439" i="52" s="1"/>
  <c r="L440" i="52"/>
  <c r="M440" i="52" s="1"/>
  <c r="L441" i="52"/>
  <c r="M441" i="52" s="1"/>
  <c r="L442" i="52"/>
  <c r="M442" i="52" s="1"/>
  <c r="L443" i="52"/>
  <c r="M443" i="52" s="1"/>
  <c r="L444" i="52"/>
  <c r="M444" i="52" s="1"/>
  <c r="L445" i="52"/>
  <c r="M445" i="52" s="1"/>
  <c r="L446" i="52"/>
  <c r="M446" i="52" s="1"/>
  <c r="L447" i="52"/>
  <c r="M447" i="52" s="1"/>
  <c r="L448" i="52"/>
  <c r="M448" i="52" s="1"/>
  <c r="L449" i="52"/>
  <c r="M449" i="52" s="1"/>
  <c r="L450" i="52"/>
  <c r="M450" i="52" s="1"/>
  <c r="L451" i="52"/>
  <c r="M451" i="52" s="1"/>
  <c r="L452" i="52"/>
  <c r="M452" i="52" s="1"/>
  <c r="L453" i="52"/>
  <c r="M453" i="52" s="1"/>
  <c r="L454" i="52"/>
  <c r="M454" i="52" s="1"/>
  <c r="L455" i="52"/>
  <c r="M455" i="52" s="1"/>
  <c r="L456" i="52"/>
  <c r="M456" i="52" s="1"/>
  <c r="L457" i="52"/>
  <c r="M457" i="52" s="1"/>
  <c r="L458" i="52"/>
  <c r="M458" i="52" s="1"/>
  <c r="L459" i="52"/>
  <c r="M459" i="52" s="1"/>
  <c r="L460" i="52"/>
  <c r="M460" i="52" s="1"/>
  <c r="L461" i="52"/>
  <c r="M461" i="52" s="1"/>
  <c r="L462" i="52"/>
  <c r="M462" i="52" s="1"/>
  <c r="L463" i="52"/>
  <c r="M463" i="52" s="1"/>
  <c r="L464" i="52"/>
  <c r="M464" i="52" s="1"/>
  <c r="L465" i="52"/>
  <c r="M465" i="52" s="1"/>
  <c r="L466" i="52"/>
  <c r="M466" i="52" s="1"/>
  <c r="L467" i="52"/>
  <c r="M467" i="52" s="1"/>
  <c r="L468" i="52"/>
  <c r="M468" i="52" s="1"/>
  <c r="L469" i="52"/>
  <c r="M469" i="52" s="1"/>
  <c r="L470" i="52"/>
  <c r="M470" i="52" s="1"/>
  <c r="L471" i="52"/>
  <c r="M471" i="52" s="1"/>
  <c r="L472" i="52"/>
  <c r="M472" i="52" s="1"/>
  <c r="L473" i="52"/>
  <c r="M473" i="52" s="1"/>
  <c r="L474" i="52"/>
  <c r="M474" i="52" s="1"/>
  <c r="L475" i="52"/>
  <c r="M475" i="52" s="1"/>
  <c r="L476" i="52"/>
  <c r="M476" i="52" s="1"/>
  <c r="L477" i="52"/>
  <c r="M477" i="52" s="1"/>
  <c r="L478" i="52"/>
  <c r="M478" i="52" s="1"/>
  <c r="L494" i="52"/>
  <c r="M494" i="52" s="1"/>
  <c r="L495" i="52"/>
  <c r="M495" i="52" s="1"/>
  <c r="L496" i="52"/>
  <c r="M496" i="52" s="1"/>
  <c r="L497" i="52"/>
  <c r="M497" i="52" s="1"/>
  <c r="L498" i="52"/>
  <c r="M498" i="52" s="1"/>
  <c r="L499" i="52"/>
  <c r="M499" i="52" s="1"/>
  <c r="L500" i="52"/>
  <c r="M500" i="52" s="1"/>
  <c r="L501" i="52"/>
  <c r="M501" i="52" s="1"/>
  <c r="L502" i="52"/>
  <c r="M502" i="52" s="1"/>
  <c r="L503" i="52"/>
  <c r="M503" i="52" s="1"/>
  <c r="L504" i="52"/>
  <c r="M504" i="52" s="1"/>
  <c r="L505" i="52"/>
  <c r="M505" i="52" s="1"/>
  <c r="L506" i="52"/>
  <c r="M506" i="52" s="1"/>
  <c r="L507" i="52"/>
  <c r="M507" i="52" s="1"/>
  <c r="L508" i="52"/>
  <c r="M508" i="52" s="1"/>
  <c r="L326" i="52"/>
  <c r="M326" i="52" s="1"/>
  <c r="L325" i="52"/>
  <c r="M325" i="52" s="1"/>
  <c r="L266" i="47"/>
  <c r="M266" i="47" s="1"/>
  <c r="T266" i="47"/>
  <c r="U266" i="47" s="1"/>
  <c r="L267" i="47"/>
  <c r="M267" i="47" s="1"/>
  <c r="T267" i="47"/>
  <c r="U267" i="47" s="1"/>
  <c r="L268" i="47"/>
  <c r="M268" i="47" s="1"/>
  <c r="T268" i="47"/>
  <c r="U268" i="47" s="1"/>
  <c r="L269" i="47"/>
  <c r="M269" i="47" s="1"/>
  <c r="T269" i="47"/>
  <c r="U269" i="47" s="1"/>
  <c r="L270" i="47"/>
  <c r="M270" i="47" s="1"/>
  <c r="T270" i="47"/>
  <c r="U270" i="47" s="1"/>
  <c r="L271" i="47"/>
  <c r="M271" i="47" s="1"/>
  <c r="T271" i="47"/>
  <c r="U271" i="47" s="1"/>
  <c r="L272" i="47"/>
  <c r="M272" i="47" s="1"/>
  <c r="T272" i="47"/>
  <c r="U272" i="47" s="1"/>
  <c r="L273" i="47"/>
  <c r="M273" i="47" s="1"/>
  <c r="T273" i="47"/>
  <c r="U273" i="47" s="1"/>
  <c r="L274" i="47"/>
  <c r="M274" i="47" s="1"/>
  <c r="T274" i="47"/>
  <c r="U274" i="47" s="1"/>
  <c r="L275" i="47"/>
  <c r="M275" i="47" s="1"/>
  <c r="T275" i="47"/>
  <c r="U275" i="47" s="1"/>
  <c r="L276" i="47"/>
  <c r="M276" i="47" s="1"/>
  <c r="T276" i="47"/>
  <c r="U276" i="47" s="1"/>
  <c r="L277" i="47"/>
  <c r="M277" i="47" s="1"/>
  <c r="T277" i="47"/>
  <c r="U277" i="47" s="1"/>
  <c r="L278" i="47"/>
  <c r="M278" i="47" s="1"/>
  <c r="T278" i="47"/>
  <c r="U278" i="47" s="1"/>
  <c r="L279" i="47"/>
  <c r="M279" i="47" s="1"/>
  <c r="T279" i="47"/>
  <c r="U279" i="47" s="1"/>
  <c r="L280" i="47"/>
  <c r="M280" i="47" s="1"/>
  <c r="T280" i="47"/>
  <c r="U280" i="47" s="1"/>
  <c r="L281" i="47"/>
  <c r="M281" i="47" s="1"/>
  <c r="T281" i="47"/>
  <c r="U281" i="47" s="1"/>
  <c r="L282" i="47"/>
  <c r="M282" i="47" s="1"/>
  <c r="T282" i="47"/>
  <c r="U282" i="47" s="1"/>
  <c r="L283" i="47"/>
  <c r="M283" i="47" s="1"/>
  <c r="T283" i="47"/>
  <c r="U283" i="47" s="1"/>
  <c r="L284" i="47"/>
  <c r="M284" i="47" s="1"/>
  <c r="T284" i="47"/>
  <c r="U284" i="47" s="1"/>
  <c r="L285" i="47"/>
  <c r="M285" i="47" s="1"/>
  <c r="T285" i="47"/>
  <c r="U285" i="47" s="1"/>
  <c r="L286" i="47"/>
  <c r="M286" i="47" s="1"/>
  <c r="T286" i="47"/>
  <c r="U286" i="47" s="1"/>
  <c r="L287" i="47"/>
  <c r="M287" i="47" s="1"/>
  <c r="T287" i="47"/>
  <c r="U287" i="47" s="1"/>
  <c r="L288" i="47"/>
  <c r="M288" i="47" s="1"/>
  <c r="T288" i="47"/>
  <c r="U288" i="47" s="1"/>
  <c r="L289" i="47"/>
  <c r="M289" i="47" s="1"/>
  <c r="T289" i="47"/>
  <c r="U289" i="47" s="1"/>
  <c r="L290" i="47"/>
  <c r="M290" i="47" s="1"/>
  <c r="T290" i="47"/>
  <c r="U290" i="47" s="1"/>
  <c r="L291" i="47"/>
  <c r="M291" i="47" s="1"/>
  <c r="T291" i="47"/>
  <c r="U291" i="47" s="1"/>
  <c r="L292" i="47"/>
  <c r="M292" i="47" s="1"/>
  <c r="T292" i="47"/>
  <c r="U292" i="47" s="1"/>
  <c r="L293" i="47"/>
  <c r="M293" i="47" s="1"/>
  <c r="T293" i="47"/>
  <c r="U293" i="47" s="1"/>
  <c r="L294" i="47"/>
  <c r="M294" i="47" s="1"/>
  <c r="T294" i="47"/>
  <c r="U294" i="47" s="1"/>
  <c r="L295" i="47"/>
  <c r="M295" i="47" s="1"/>
  <c r="T295" i="47"/>
  <c r="U295" i="47" s="1"/>
  <c r="L296" i="47"/>
  <c r="M296" i="47" s="1"/>
  <c r="T296" i="47"/>
  <c r="U296" i="47" s="1"/>
  <c r="L297" i="47"/>
  <c r="M297" i="47" s="1"/>
  <c r="T297" i="47"/>
  <c r="U297" i="47" s="1"/>
  <c r="L298" i="47"/>
  <c r="M298" i="47" s="1"/>
  <c r="T298" i="47"/>
  <c r="U298" i="47" s="1"/>
  <c r="L299" i="47"/>
  <c r="M299" i="47" s="1"/>
  <c r="T299" i="47"/>
  <c r="U299" i="47" s="1"/>
  <c r="L300" i="47"/>
  <c r="M300" i="47" s="1"/>
  <c r="T300" i="47"/>
  <c r="U300" i="47" s="1"/>
  <c r="L301" i="47"/>
  <c r="M301" i="47" s="1"/>
  <c r="T301" i="47"/>
  <c r="U301" i="47" s="1"/>
  <c r="L302" i="47"/>
  <c r="M302" i="47" s="1"/>
  <c r="T302" i="47"/>
  <c r="U302" i="47" s="1"/>
  <c r="L303" i="47"/>
  <c r="M303" i="47" s="1"/>
  <c r="T303" i="47"/>
  <c r="U303" i="47" s="1"/>
  <c r="L304" i="47"/>
  <c r="M304" i="47" s="1"/>
  <c r="T304" i="47"/>
  <c r="U304" i="47" s="1"/>
  <c r="L305" i="47"/>
  <c r="M305" i="47" s="1"/>
  <c r="T305" i="47"/>
  <c r="U305" i="47" s="1"/>
  <c r="L306" i="47"/>
  <c r="M306" i="47" s="1"/>
  <c r="T306" i="47"/>
  <c r="U306" i="47" s="1"/>
  <c r="L307" i="47"/>
  <c r="M307" i="47" s="1"/>
  <c r="T307" i="47"/>
  <c r="U307" i="47" s="1"/>
  <c r="L308" i="47"/>
  <c r="M308" i="47" s="1"/>
  <c r="T308" i="47"/>
  <c r="U308" i="47" s="1"/>
  <c r="L309" i="47"/>
  <c r="M309" i="47" s="1"/>
  <c r="T309" i="47"/>
  <c r="U309" i="47" s="1"/>
  <c r="L310" i="47"/>
  <c r="M310" i="47" s="1"/>
  <c r="T310" i="47"/>
  <c r="U310" i="47" s="1"/>
  <c r="L311" i="47"/>
  <c r="M311" i="47" s="1"/>
  <c r="T311" i="47"/>
  <c r="U311" i="47" s="1"/>
  <c r="L312" i="47"/>
  <c r="M312" i="47" s="1"/>
  <c r="T312" i="47"/>
  <c r="U312" i="47" s="1"/>
  <c r="L313" i="47"/>
  <c r="M313" i="47" s="1"/>
  <c r="T313" i="47"/>
  <c r="U313" i="47" s="1"/>
  <c r="L314" i="47"/>
  <c r="M314" i="47" s="1"/>
  <c r="T314" i="47"/>
  <c r="U314" i="47" s="1"/>
  <c r="L315" i="47"/>
  <c r="M315" i="47" s="1"/>
  <c r="T315" i="47"/>
  <c r="U315" i="47" s="1"/>
  <c r="L316" i="47"/>
  <c r="M316" i="47" s="1"/>
  <c r="T316" i="47"/>
  <c r="U316" i="47" s="1"/>
  <c r="L317" i="47"/>
  <c r="M317" i="47" s="1"/>
  <c r="T317" i="47"/>
  <c r="U317" i="47" s="1"/>
  <c r="L318" i="47"/>
  <c r="M318" i="47" s="1"/>
  <c r="T318" i="47"/>
  <c r="U318" i="47" s="1"/>
  <c r="L319" i="47"/>
  <c r="M319" i="47" s="1"/>
  <c r="T319" i="47"/>
  <c r="U319" i="47" s="1"/>
  <c r="L320" i="47"/>
  <c r="M320" i="47" s="1"/>
  <c r="T320" i="47"/>
  <c r="U320" i="47" s="1"/>
  <c r="L321" i="47"/>
  <c r="M321" i="47" s="1"/>
  <c r="T321" i="47"/>
  <c r="U321" i="47" s="1"/>
  <c r="L322" i="47"/>
  <c r="M322" i="47" s="1"/>
  <c r="T322" i="47"/>
  <c r="U322" i="47" s="1"/>
  <c r="L323" i="47"/>
  <c r="M323" i="47" s="1"/>
  <c r="T323" i="47"/>
  <c r="U323" i="47" s="1"/>
  <c r="L324" i="47"/>
  <c r="M324" i="47" s="1"/>
  <c r="T324" i="47"/>
  <c r="U324" i="47" s="1"/>
  <c r="L325" i="47"/>
  <c r="M325" i="47" s="1"/>
  <c r="T325" i="47"/>
  <c r="U325" i="47" s="1"/>
  <c r="L326" i="47"/>
  <c r="M326" i="47" s="1"/>
  <c r="T326" i="47"/>
  <c r="U326" i="47" s="1"/>
  <c r="L327" i="47"/>
  <c r="M327" i="47" s="1"/>
  <c r="T327" i="47"/>
  <c r="U327" i="47" s="1"/>
  <c r="L328" i="47"/>
  <c r="M328" i="47" s="1"/>
  <c r="T328" i="47"/>
  <c r="U328" i="47" s="1"/>
  <c r="L329" i="47"/>
  <c r="M329" i="47" s="1"/>
  <c r="T329" i="47"/>
  <c r="U329" i="47" s="1"/>
  <c r="L330" i="47"/>
  <c r="M330" i="47" s="1"/>
  <c r="T330" i="47"/>
  <c r="U330" i="47" s="1"/>
  <c r="L331" i="47"/>
  <c r="M331" i="47" s="1"/>
  <c r="T331" i="47"/>
  <c r="U331" i="47" s="1"/>
  <c r="L332" i="47"/>
  <c r="M332" i="47" s="1"/>
  <c r="T332" i="47"/>
  <c r="U332" i="47" s="1"/>
  <c r="L333" i="47"/>
  <c r="M333" i="47" s="1"/>
  <c r="T333" i="47"/>
  <c r="U333" i="47" s="1"/>
  <c r="L334" i="47"/>
  <c r="M334" i="47" s="1"/>
  <c r="T334" i="47"/>
  <c r="U334" i="47" s="1"/>
  <c r="L335" i="47"/>
  <c r="M335" i="47" s="1"/>
  <c r="T335" i="47"/>
  <c r="U335" i="47" s="1"/>
  <c r="L336" i="47"/>
  <c r="M336" i="47" s="1"/>
  <c r="T336" i="47"/>
  <c r="U336" i="47" s="1"/>
  <c r="L337" i="47"/>
  <c r="M337" i="47" s="1"/>
  <c r="T337" i="47"/>
  <c r="U337" i="47"/>
  <c r="L338" i="47"/>
  <c r="M338" i="47" s="1"/>
  <c r="T338" i="47"/>
  <c r="U338" i="47" s="1"/>
  <c r="L339" i="47"/>
  <c r="M339" i="47" s="1"/>
  <c r="T339" i="47"/>
  <c r="U339" i="47" s="1"/>
  <c r="L340" i="47"/>
  <c r="M340" i="47" s="1"/>
  <c r="T340" i="47"/>
  <c r="U340" i="47" s="1"/>
  <c r="L341" i="47"/>
  <c r="M341" i="47" s="1"/>
  <c r="T341" i="47"/>
  <c r="U341" i="47" s="1"/>
  <c r="L342" i="47"/>
  <c r="M342" i="47" s="1"/>
  <c r="T342" i="47"/>
  <c r="U342" i="47" s="1"/>
  <c r="L343" i="47"/>
  <c r="M343" i="47" s="1"/>
  <c r="T343" i="47"/>
  <c r="U343" i="47" s="1"/>
  <c r="L344" i="47"/>
  <c r="M344" i="47" s="1"/>
  <c r="T344" i="47"/>
  <c r="U344" i="47" s="1"/>
  <c r="L345" i="47"/>
  <c r="M345" i="47" s="1"/>
  <c r="T345" i="47"/>
  <c r="U345" i="47" s="1"/>
  <c r="L346" i="47"/>
  <c r="M346" i="47" s="1"/>
  <c r="T346" i="47"/>
  <c r="U346" i="47" s="1"/>
  <c r="L347" i="47"/>
  <c r="M347" i="47" s="1"/>
  <c r="T347" i="47"/>
  <c r="U347" i="47" s="1"/>
  <c r="L348" i="47"/>
  <c r="M348" i="47" s="1"/>
  <c r="T348" i="47"/>
  <c r="U348" i="47" s="1"/>
  <c r="L349" i="47"/>
  <c r="M349" i="47" s="1"/>
  <c r="T349" i="47"/>
  <c r="U349" i="47" s="1"/>
  <c r="L350" i="47"/>
  <c r="M350" i="47" s="1"/>
  <c r="T350" i="47"/>
  <c r="U350" i="47" s="1"/>
  <c r="L351" i="47"/>
  <c r="M351" i="47" s="1"/>
  <c r="T351" i="47"/>
  <c r="U351" i="47" s="1"/>
  <c r="L352" i="47"/>
  <c r="M352" i="47" s="1"/>
  <c r="T352" i="47"/>
  <c r="U352" i="47" s="1"/>
  <c r="L353" i="47"/>
  <c r="M353" i="47" s="1"/>
  <c r="T353" i="47"/>
  <c r="U353" i="47" s="1"/>
  <c r="L354" i="47"/>
  <c r="M354" i="47" s="1"/>
  <c r="T354" i="47"/>
  <c r="U354" i="47" s="1"/>
  <c r="L355" i="47"/>
  <c r="M355" i="47" s="1"/>
  <c r="T355" i="47"/>
  <c r="U355" i="47" s="1"/>
  <c r="L356" i="47"/>
  <c r="M356" i="47" s="1"/>
  <c r="T356" i="47"/>
  <c r="U356" i="47" s="1"/>
  <c r="L357" i="47"/>
  <c r="M357" i="47" s="1"/>
  <c r="T357" i="47"/>
  <c r="U357" i="47" s="1"/>
  <c r="L358" i="47"/>
  <c r="M358" i="47" s="1"/>
  <c r="T358" i="47"/>
  <c r="U358" i="47" s="1"/>
  <c r="L359" i="47"/>
  <c r="M359" i="47" s="1"/>
  <c r="T359" i="47"/>
  <c r="U359" i="47" s="1"/>
  <c r="L360" i="47"/>
  <c r="M360" i="47" s="1"/>
  <c r="T360" i="47"/>
  <c r="U360" i="47" s="1"/>
  <c r="L361" i="47"/>
  <c r="M361" i="47" s="1"/>
  <c r="T361" i="47"/>
  <c r="U361" i="47" s="1"/>
  <c r="L362" i="47"/>
  <c r="M362" i="47" s="1"/>
  <c r="T362" i="47"/>
  <c r="U362" i="47" s="1"/>
  <c r="L363" i="47"/>
  <c r="M363" i="47" s="1"/>
  <c r="T363" i="47"/>
  <c r="U363" i="47" s="1"/>
  <c r="L364" i="47"/>
  <c r="M364" i="47" s="1"/>
  <c r="T364" i="47"/>
  <c r="U364" i="47" s="1"/>
  <c r="L365" i="47"/>
  <c r="M365" i="47" s="1"/>
  <c r="T365" i="47"/>
  <c r="U365" i="47" s="1"/>
  <c r="L366" i="47"/>
  <c r="M366" i="47" s="1"/>
  <c r="T366" i="47"/>
  <c r="U366" i="47" s="1"/>
  <c r="L367" i="47"/>
  <c r="M367" i="47" s="1"/>
  <c r="T367" i="47"/>
  <c r="U367" i="47" s="1"/>
  <c r="L368" i="47"/>
  <c r="M368" i="47" s="1"/>
  <c r="T368" i="47"/>
  <c r="U368" i="47" s="1"/>
  <c r="L369" i="47"/>
  <c r="M369" i="47" s="1"/>
  <c r="T369" i="47"/>
  <c r="U369" i="47" s="1"/>
  <c r="L370" i="47"/>
  <c r="M370" i="47" s="1"/>
  <c r="T370" i="47"/>
  <c r="U370" i="47" s="1"/>
  <c r="L371" i="47"/>
  <c r="M371" i="47" s="1"/>
  <c r="T371" i="47"/>
  <c r="U371" i="47" s="1"/>
  <c r="L372" i="47"/>
  <c r="M372" i="47" s="1"/>
  <c r="T372" i="47"/>
  <c r="U372" i="47" s="1"/>
  <c r="L373" i="47"/>
  <c r="M373" i="47" s="1"/>
  <c r="T373" i="47"/>
  <c r="U373" i="47" s="1"/>
  <c r="L374" i="47"/>
  <c r="M374" i="47" s="1"/>
  <c r="T374" i="47"/>
  <c r="U374" i="47" s="1"/>
  <c r="L375" i="47"/>
  <c r="M375" i="47" s="1"/>
  <c r="T375" i="47"/>
  <c r="U375" i="47" s="1"/>
  <c r="L376" i="47"/>
  <c r="M376" i="47" s="1"/>
  <c r="T376" i="47"/>
  <c r="U376" i="47" s="1"/>
  <c r="L377" i="47"/>
  <c r="M377" i="47" s="1"/>
  <c r="T377" i="47"/>
  <c r="U377" i="47" s="1"/>
  <c r="L378" i="47"/>
  <c r="M378" i="47" s="1"/>
  <c r="T378" i="47"/>
  <c r="U378" i="47" s="1"/>
  <c r="L379" i="47"/>
  <c r="M379" i="47" s="1"/>
  <c r="T379" i="47"/>
  <c r="U379" i="47" s="1"/>
  <c r="L380" i="47"/>
  <c r="M380" i="47" s="1"/>
  <c r="T380" i="47"/>
  <c r="U380" i="47" s="1"/>
  <c r="L381" i="47"/>
  <c r="M381" i="47" s="1"/>
  <c r="T381" i="47"/>
  <c r="U381" i="47" s="1"/>
  <c r="L382" i="47"/>
  <c r="M382" i="47" s="1"/>
  <c r="T382" i="47"/>
  <c r="U382" i="47" s="1"/>
  <c r="L383" i="47"/>
  <c r="M383" i="47" s="1"/>
  <c r="T383" i="47"/>
  <c r="U383" i="47" s="1"/>
  <c r="L384" i="47"/>
  <c r="M384" i="47" s="1"/>
  <c r="T384" i="47"/>
  <c r="U384" i="47" s="1"/>
  <c r="L385" i="47"/>
  <c r="M385" i="47" s="1"/>
  <c r="T385" i="47"/>
  <c r="U385" i="47" s="1"/>
  <c r="L386" i="47"/>
  <c r="M386" i="47" s="1"/>
  <c r="T386" i="47"/>
  <c r="U386" i="47" s="1"/>
  <c r="L387" i="47"/>
  <c r="M387" i="47" s="1"/>
  <c r="T387" i="47"/>
  <c r="U387" i="47" s="1"/>
  <c r="L388" i="47"/>
  <c r="M388" i="47" s="1"/>
  <c r="T388" i="47"/>
  <c r="U388" i="47" s="1"/>
  <c r="L389" i="47"/>
  <c r="M389" i="47" s="1"/>
  <c r="T389" i="47"/>
  <c r="U389" i="47" s="1"/>
  <c r="L390" i="47"/>
  <c r="M390" i="47" s="1"/>
  <c r="T390" i="47"/>
  <c r="U390" i="47" s="1"/>
  <c r="L391" i="47"/>
  <c r="M391" i="47" s="1"/>
  <c r="T391" i="47"/>
  <c r="U391" i="47" s="1"/>
  <c r="L392" i="47"/>
  <c r="M392" i="47" s="1"/>
  <c r="T392" i="47"/>
  <c r="U392" i="47" s="1"/>
  <c r="L393" i="47"/>
  <c r="M393" i="47" s="1"/>
  <c r="T393" i="47"/>
  <c r="U393" i="47" s="1"/>
  <c r="L394" i="47"/>
  <c r="M394" i="47" s="1"/>
  <c r="T394" i="47"/>
  <c r="U394" i="47" s="1"/>
  <c r="L395" i="47"/>
  <c r="M395" i="47" s="1"/>
  <c r="T395" i="47"/>
  <c r="U395" i="47" s="1"/>
  <c r="L396" i="47"/>
  <c r="M396" i="47" s="1"/>
  <c r="T396" i="47"/>
  <c r="U396" i="47" s="1"/>
  <c r="L397" i="47"/>
  <c r="M397" i="47" s="1"/>
  <c r="T397" i="47"/>
  <c r="U397" i="47" s="1"/>
  <c r="L398" i="47"/>
  <c r="M398" i="47" s="1"/>
  <c r="T398" i="47"/>
  <c r="U398" i="47" s="1"/>
  <c r="L399" i="47"/>
  <c r="M399" i="47" s="1"/>
  <c r="T399" i="47"/>
  <c r="U399" i="47" s="1"/>
  <c r="L400" i="47"/>
  <c r="M400" i="47" s="1"/>
  <c r="T400" i="47"/>
  <c r="U400" i="47" s="1"/>
  <c r="L401" i="47"/>
  <c r="M401" i="47" s="1"/>
  <c r="T401" i="47"/>
  <c r="U401" i="47" s="1"/>
  <c r="L402" i="47"/>
  <c r="M402" i="47" s="1"/>
  <c r="T402" i="47"/>
  <c r="U402" i="47" s="1"/>
  <c r="L403" i="47"/>
  <c r="M403" i="47" s="1"/>
  <c r="T403" i="47"/>
  <c r="U403" i="47" s="1"/>
  <c r="L404" i="47"/>
  <c r="M404" i="47" s="1"/>
  <c r="T404" i="47"/>
  <c r="U404" i="47" s="1"/>
  <c r="L405" i="47"/>
  <c r="M405" i="47" s="1"/>
  <c r="T405" i="47"/>
  <c r="U405" i="47" s="1"/>
  <c r="L406" i="47"/>
  <c r="M406" i="47" s="1"/>
  <c r="T406" i="47"/>
  <c r="U406" i="47" s="1"/>
  <c r="L407" i="47"/>
  <c r="M407" i="47" s="1"/>
  <c r="T407" i="47"/>
  <c r="U407" i="47" s="1"/>
  <c r="L408" i="47"/>
  <c r="M408" i="47" s="1"/>
  <c r="T408" i="47"/>
  <c r="U408" i="47" s="1"/>
  <c r="L409" i="47"/>
  <c r="M409" i="47" s="1"/>
  <c r="T409" i="47"/>
  <c r="U409" i="47" s="1"/>
  <c r="L410" i="47"/>
  <c r="M410" i="47" s="1"/>
  <c r="T410" i="47"/>
  <c r="U410" i="47" s="1"/>
  <c r="L411" i="47"/>
  <c r="M411" i="47" s="1"/>
  <c r="T411" i="47"/>
  <c r="U411" i="47" s="1"/>
  <c r="L412" i="47"/>
  <c r="M412" i="47" s="1"/>
  <c r="T412" i="47"/>
  <c r="U412" i="47" s="1"/>
  <c r="L413" i="47"/>
  <c r="M413" i="47" s="1"/>
  <c r="T413" i="47"/>
  <c r="U413" i="47" s="1"/>
  <c r="L414" i="47"/>
  <c r="M414" i="47" s="1"/>
  <c r="T414" i="47"/>
  <c r="U414" i="47" s="1"/>
  <c r="L415" i="47"/>
  <c r="M415" i="47" s="1"/>
  <c r="T415" i="47"/>
  <c r="U415" i="47" s="1"/>
  <c r="L416" i="47"/>
  <c r="M416" i="47" s="1"/>
  <c r="T416" i="47"/>
  <c r="U416" i="47" s="1"/>
  <c r="L417" i="47"/>
  <c r="M417" i="47" s="1"/>
  <c r="T417" i="47"/>
  <c r="U417" i="47" s="1"/>
  <c r="L418" i="47"/>
  <c r="M418" i="47" s="1"/>
  <c r="T418" i="47"/>
  <c r="U418" i="47" s="1"/>
  <c r="L419" i="47"/>
  <c r="M419" i="47" s="1"/>
  <c r="T419" i="47"/>
  <c r="U419" i="47" s="1"/>
  <c r="L420" i="47"/>
  <c r="M420" i="47" s="1"/>
  <c r="T420" i="47"/>
  <c r="U420" i="47" s="1"/>
  <c r="L421" i="47"/>
  <c r="M421" i="47" s="1"/>
  <c r="T421" i="47"/>
  <c r="U421" i="47" s="1"/>
  <c r="L422" i="47"/>
  <c r="M422" i="47" s="1"/>
  <c r="T422" i="47"/>
  <c r="U422" i="47" s="1"/>
  <c r="L423" i="47"/>
  <c r="M423" i="47" s="1"/>
  <c r="T423" i="47"/>
  <c r="U423" i="47" s="1"/>
  <c r="L424" i="47"/>
  <c r="M424" i="47" s="1"/>
  <c r="T424" i="47"/>
  <c r="U424" i="47" s="1"/>
  <c r="L425" i="47"/>
  <c r="M425" i="47" s="1"/>
  <c r="T425" i="47"/>
  <c r="U425" i="47" s="1"/>
  <c r="L426" i="47"/>
  <c r="M426" i="47" s="1"/>
  <c r="T426" i="47"/>
  <c r="U426" i="47" s="1"/>
  <c r="L427" i="47"/>
  <c r="M427" i="47" s="1"/>
  <c r="T427" i="47"/>
  <c r="U427" i="47" s="1"/>
  <c r="L428" i="47"/>
  <c r="M428" i="47" s="1"/>
  <c r="T428" i="47"/>
  <c r="U428" i="47" s="1"/>
  <c r="L429" i="47"/>
  <c r="M429" i="47" s="1"/>
  <c r="T429" i="47"/>
  <c r="U429" i="47" s="1"/>
  <c r="L430" i="47"/>
  <c r="M430" i="47" s="1"/>
  <c r="T430" i="47"/>
  <c r="U430" i="47" s="1"/>
  <c r="L431" i="47"/>
  <c r="M431" i="47" s="1"/>
  <c r="T431" i="47"/>
  <c r="U431" i="47" s="1"/>
  <c r="L432" i="47"/>
  <c r="M432" i="47" s="1"/>
  <c r="T432" i="47"/>
  <c r="U432" i="47" s="1"/>
  <c r="L433" i="47"/>
  <c r="M433" i="47" s="1"/>
  <c r="T433" i="47"/>
  <c r="U433" i="47" s="1"/>
  <c r="L434" i="47"/>
  <c r="M434" i="47" s="1"/>
  <c r="T434" i="47"/>
  <c r="U434" i="47" s="1"/>
  <c r="L435" i="47"/>
  <c r="M435" i="47" s="1"/>
  <c r="T435" i="47"/>
  <c r="U435" i="47" s="1"/>
  <c r="L436" i="47"/>
  <c r="M436" i="47" s="1"/>
  <c r="T436" i="47"/>
  <c r="U436" i="47" s="1"/>
  <c r="L437" i="47"/>
  <c r="M437" i="47" s="1"/>
  <c r="T437" i="47"/>
  <c r="U437" i="47" s="1"/>
  <c r="L438" i="47"/>
  <c r="M438" i="47" s="1"/>
  <c r="T438" i="47"/>
  <c r="U438" i="47" s="1"/>
  <c r="L439" i="47"/>
  <c r="M439" i="47" s="1"/>
  <c r="T439" i="47"/>
  <c r="U439" i="47" s="1"/>
  <c r="L440" i="47"/>
  <c r="M440" i="47" s="1"/>
  <c r="T440" i="47"/>
  <c r="U440" i="47" s="1"/>
  <c r="L441" i="47"/>
  <c r="M441" i="47" s="1"/>
  <c r="T441" i="47"/>
  <c r="U441" i="47" s="1"/>
  <c r="L442" i="47"/>
  <c r="M442" i="47" s="1"/>
  <c r="T442" i="47"/>
  <c r="U442" i="47" s="1"/>
  <c r="L443" i="47"/>
  <c r="M443" i="47" s="1"/>
  <c r="T443" i="47"/>
  <c r="U443" i="47" s="1"/>
  <c r="L444" i="47"/>
  <c r="M444" i="47" s="1"/>
  <c r="T444" i="47"/>
  <c r="U444" i="47" s="1"/>
  <c r="L445" i="47"/>
  <c r="M445" i="47" s="1"/>
  <c r="T445" i="47"/>
  <c r="U445" i="47" s="1"/>
  <c r="L446" i="47"/>
  <c r="M446" i="47" s="1"/>
  <c r="T446" i="47"/>
  <c r="U446" i="47" s="1"/>
  <c r="L447" i="47"/>
  <c r="M447" i="47" s="1"/>
  <c r="T447" i="47"/>
  <c r="U447" i="47" s="1"/>
  <c r="L448" i="47"/>
  <c r="M448" i="47" s="1"/>
  <c r="T448" i="47"/>
  <c r="U448" i="47" s="1"/>
  <c r="L449" i="47"/>
  <c r="M449" i="47" s="1"/>
  <c r="T449" i="47"/>
  <c r="U449" i="47" s="1"/>
  <c r="L450" i="47"/>
  <c r="M450" i="47" s="1"/>
  <c r="T450" i="47"/>
  <c r="U450" i="47" s="1"/>
  <c r="L451" i="47"/>
  <c r="M451" i="47" s="1"/>
  <c r="T451" i="47"/>
  <c r="U451" i="47" s="1"/>
  <c r="L452" i="47"/>
  <c r="M452" i="47" s="1"/>
  <c r="T452" i="47"/>
  <c r="U452" i="47" s="1"/>
  <c r="L453" i="47"/>
  <c r="M453" i="47" s="1"/>
  <c r="T453" i="47"/>
  <c r="U453" i="47" s="1"/>
  <c r="L454" i="47"/>
  <c r="M454" i="47" s="1"/>
  <c r="T454" i="47"/>
  <c r="U454" i="47" s="1"/>
  <c r="L455" i="47"/>
  <c r="M455" i="47" s="1"/>
  <c r="T455" i="47"/>
  <c r="U455" i="47" s="1"/>
  <c r="L456" i="47"/>
  <c r="M456" i="47" s="1"/>
  <c r="T456" i="47"/>
  <c r="U456" i="47" s="1"/>
  <c r="L457" i="47"/>
  <c r="M457" i="47" s="1"/>
  <c r="T457" i="47"/>
  <c r="U457" i="47" s="1"/>
  <c r="L458" i="47"/>
  <c r="M458" i="47" s="1"/>
  <c r="T458" i="47"/>
  <c r="U458" i="47" s="1"/>
  <c r="L459" i="47"/>
  <c r="M459" i="47" s="1"/>
  <c r="T459" i="47"/>
  <c r="U459" i="47" s="1"/>
  <c r="L460" i="47"/>
  <c r="M460" i="47" s="1"/>
  <c r="T460" i="47"/>
  <c r="U460" i="47" s="1"/>
  <c r="L461" i="47"/>
  <c r="M461" i="47" s="1"/>
  <c r="T461" i="47"/>
  <c r="U461" i="47" s="1"/>
  <c r="L462" i="47"/>
  <c r="M462" i="47" s="1"/>
  <c r="T462" i="47"/>
  <c r="U462" i="47" s="1"/>
  <c r="L463" i="47"/>
  <c r="M463" i="47" s="1"/>
  <c r="T463" i="47"/>
  <c r="U463" i="47" s="1"/>
  <c r="L464" i="47"/>
  <c r="M464" i="47" s="1"/>
  <c r="T464" i="47"/>
  <c r="U464" i="47" s="1"/>
  <c r="L465" i="47"/>
  <c r="M465" i="47" s="1"/>
  <c r="T465" i="47"/>
  <c r="U465" i="47" s="1"/>
  <c r="L466" i="47"/>
  <c r="M466" i="47" s="1"/>
  <c r="T466" i="47"/>
  <c r="U466" i="47" s="1"/>
  <c r="L467" i="47"/>
  <c r="M467" i="47" s="1"/>
  <c r="T467" i="47"/>
  <c r="U467" i="47" s="1"/>
  <c r="L468" i="47"/>
  <c r="M468" i="47" s="1"/>
  <c r="T468" i="47"/>
  <c r="U468" i="47" s="1"/>
  <c r="L469" i="47"/>
  <c r="M469" i="47" s="1"/>
  <c r="T469" i="47"/>
  <c r="U469" i="47" s="1"/>
  <c r="L470" i="47"/>
  <c r="M470" i="47" s="1"/>
  <c r="T470" i="47"/>
  <c r="U470" i="47" s="1"/>
  <c r="L471" i="47"/>
  <c r="M471" i="47" s="1"/>
  <c r="T471" i="47"/>
  <c r="U471" i="47" s="1"/>
  <c r="L472" i="47"/>
  <c r="M472" i="47" s="1"/>
  <c r="T472" i="47"/>
  <c r="U472" i="47" s="1"/>
  <c r="L473" i="47"/>
  <c r="M473" i="47" s="1"/>
  <c r="T473" i="47"/>
  <c r="U473" i="47" s="1"/>
  <c r="L474" i="47"/>
  <c r="M474" i="47" s="1"/>
  <c r="T474" i="47"/>
  <c r="U474" i="47" s="1"/>
  <c r="L475" i="47"/>
  <c r="M475" i="47" s="1"/>
  <c r="T475" i="47"/>
  <c r="U475" i="47" s="1"/>
  <c r="L476" i="47"/>
  <c r="M476" i="47" s="1"/>
  <c r="T476" i="47"/>
  <c r="U476" i="47" s="1"/>
  <c r="L477" i="47"/>
  <c r="M477" i="47" s="1"/>
  <c r="T477" i="47"/>
  <c r="U477" i="47" s="1"/>
  <c r="L478" i="47"/>
  <c r="M478" i="47" s="1"/>
  <c r="T478" i="47"/>
  <c r="U478" i="47" s="1"/>
  <c r="L479" i="47"/>
  <c r="M479" i="47" s="1"/>
  <c r="T479" i="47"/>
  <c r="U479" i="47" s="1"/>
  <c r="L480" i="47"/>
  <c r="M480" i="47" s="1"/>
  <c r="T480" i="47"/>
  <c r="U480" i="47" s="1"/>
  <c r="L481" i="47"/>
  <c r="M481" i="47" s="1"/>
  <c r="T481" i="47"/>
  <c r="U481" i="47" s="1"/>
  <c r="L482" i="47"/>
  <c r="M482" i="47" s="1"/>
  <c r="T482" i="47"/>
  <c r="U482" i="47" s="1"/>
  <c r="L483" i="47"/>
  <c r="M483" i="47" s="1"/>
  <c r="T483" i="47"/>
  <c r="U483" i="47" s="1"/>
  <c r="L484" i="47"/>
  <c r="M484" i="47" s="1"/>
  <c r="T484" i="47"/>
  <c r="U484" i="47" s="1"/>
  <c r="L485" i="47"/>
  <c r="M485" i="47" s="1"/>
  <c r="T485" i="47"/>
  <c r="U485" i="47" s="1"/>
  <c r="L486" i="47"/>
  <c r="M486" i="47" s="1"/>
  <c r="T486" i="47"/>
  <c r="U486" i="47" s="1"/>
  <c r="L487" i="47"/>
  <c r="M487" i="47" s="1"/>
  <c r="T487" i="47"/>
  <c r="U487" i="47" s="1"/>
  <c r="L488" i="47"/>
  <c r="M488" i="47" s="1"/>
  <c r="T488" i="47"/>
  <c r="U488" i="47" s="1"/>
  <c r="L489" i="47"/>
  <c r="M489" i="47" s="1"/>
  <c r="T489" i="47"/>
  <c r="U489" i="47" s="1"/>
  <c r="L490" i="47"/>
  <c r="M490" i="47" s="1"/>
  <c r="T490" i="47"/>
  <c r="U490" i="47" s="1"/>
  <c r="L491" i="47"/>
  <c r="M491" i="47" s="1"/>
  <c r="T491" i="47"/>
  <c r="U491" i="47" s="1"/>
  <c r="L492" i="47"/>
  <c r="M492" i="47" s="1"/>
  <c r="T492" i="47"/>
  <c r="U492" i="47" s="1"/>
  <c r="L493" i="47"/>
  <c r="M493" i="47" s="1"/>
  <c r="T493" i="47"/>
  <c r="U493" i="47" s="1"/>
  <c r="L494" i="47"/>
  <c r="M494" i="47" s="1"/>
  <c r="T494" i="47"/>
  <c r="U494" i="47" s="1"/>
  <c r="L495" i="47"/>
  <c r="M495" i="47" s="1"/>
  <c r="T495" i="47"/>
  <c r="U495" i="47" s="1"/>
  <c r="L496" i="47"/>
  <c r="M496" i="47" s="1"/>
  <c r="T496" i="47"/>
  <c r="U496" i="47" s="1"/>
  <c r="L497" i="47"/>
  <c r="M497" i="47" s="1"/>
  <c r="T497" i="47"/>
  <c r="U497" i="47" s="1"/>
  <c r="L498" i="47"/>
  <c r="M498" i="47" s="1"/>
  <c r="T498" i="47"/>
  <c r="U498" i="47" s="1"/>
  <c r="L499" i="47"/>
  <c r="M499" i="47" s="1"/>
  <c r="T499" i="47"/>
  <c r="U499" i="47" s="1"/>
  <c r="L500" i="47"/>
  <c r="M500" i="47" s="1"/>
  <c r="T500" i="47"/>
  <c r="U500" i="47" s="1"/>
  <c r="L501" i="47"/>
  <c r="M501" i="47" s="1"/>
  <c r="T501" i="47"/>
  <c r="U501" i="47" s="1"/>
  <c r="L502" i="47"/>
  <c r="M502" i="47" s="1"/>
  <c r="T502" i="47"/>
  <c r="U502" i="47" s="1"/>
  <c r="L505" i="47"/>
  <c r="M505" i="47" s="1"/>
  <c r="T505" i="47"/>
  <c r="U505" i="47" s="1"/>
  <c r="L506" i="47"/>
  <c r="M506" i="47" s="1"/>
  <c r="T506" i="47"/>
  <c r="U506" i="47" s="1"/>
  <c r="L507" i="47"/>
  <c r="M507" i="47" s="1"/>
  <c r="T507" i="47"/>
  <c r="U507" i="47" s="1"/>
  <c r="L508" i="47"/>
  <c r="M508" i="47" s="1"/>
  <c r="T508" i="47"/>
  <c r="U508" i="47" s="1"/>
  <c r="L260" i="47"/>
  <c r="M260" i="47" s="1"/>
  <c r="T260" i="47"/>
  <c r="U260" i="47" s="1"/>
  <c r="L261" i="47"/>
  <c r="M261" i="47" s="1"/>
  <c r="T261" i="47"/>
  <c r="U261" i="47" s="1"/>
  <c r="L262" i="47"/>
  <c r="M262" i="47" s="1"/>
  <c r="T262" i="47"/>
  <c r="U262" i="47" s="1"/>
  <c r="L263" i="47"/>
  <c r="M263" i="47" s="1"/>
  <c r="T263" i="47"/>
  <c r="U263" i="47" s="1"/>
  <c r="L264" i="47"/>
  <c r="M264" i="47" s="1"/>
  <c r="T264" i="47"/>
  <c r="U264" i="47" s="1"/>
  <c r="L265" i="47"/>
  <c r="M265" i="47" s="1"/>
  <c r="T265" i="47"/>
  <c r="U265" i="47" s="1"/>
  <c r="J509" i="45"/>
  <c r="L261" i="26"/>
  <c r="M261" i="26" s="1"/>
  <c r="T261" i="26"/>
  <c r="U261" i="26" s="1"/>
  <c r="L262" i="27"/>
  <c r="M262" i="27" s="1"/>
  <c r="T262" i="27"/>
  <c r="U262" i="27" s="1"/>
  <c r="L249" i="52"/>
  <c r="M249" i="52" s="1"/>
  <c r="T249" i="52"/>
  <c r="U249" i="52" s="1"/>
  <c r="L265" i="46"/>
  <c r="T265" i="46"/>
  <c r="U265" i="46" s="1"/>
  <c r="L259" i="45"/>
  <c r="M259" i="45" s="1"/>
  <c r="T259" i="45"/>
  <c r="U259" i="45" s="1"/>
  <c r="J509" i="46"/>
  <c r="J509" i="47"/>
  <c r="J509" i="49"/>
  <c r="T508" i="46"/>
  <c r="U508" i="46" s="1"/>
  <c r="L508" i="46"/>
  <c r="M508" i="46" s="1"/>
  <c r="T507" i="46"/>
  <c r="U507" i="46" s="1"/>
  <c r="L507" i="46"/>
  <c r="M507" i="46" s="1"/>
  <c r="T506" i="46"/>
  <c r="U506" i="46" s="1"/>
  <c r="L506" i="46"/>
  <c r="M506" i="46" s="1"/>
  <c r="T505" i="46"/>
  <c r="U505" i="46" s="1"/>
  <c r="L505" i="46"/>
  <c r="M505" i="46" s="1"/>
  <c r="T504" i="46"/>
  <c r="U504" i="46" s="1"/>
  <c r="L504" i="46"/>
  <c r="M504" i="46" s="1"/>
  <c r="T503" i="46"/>
  <c r="U503" i="46" s="1"/>
  <c r="L503" i="46"/>
  <c r="M503" i="46" s="1"/>
  <c r="T502" i="46"/>
  <c r="U502" i="46" s="1"/>
  <c r="L502" i="46"/>
  <c r="M502" i="46" s="1"/>
  <c r="T501" i="46"/>
  <c r="U501" i="46" s="1"/>
  <c r="L501" i="46"/>
  <c r="M501" i="46" s="1"/>
  <c r="T500" i="46"/>
  <c r="U500" i="46" s="1"/>
  <c r="L500" i="46"/>
  <c r="M500" i="46" s="1"/>
  <c r="T499" i="46"/>
  <c r="U499" i="46" s="1"/>
  <c r="L499" i="46"/>
  <c r="M499" i="46" s="1"/>
  <c r="T498" i="46"/>
  <c r="U498" i="46" s="1"/>
  <c r="L498" i="46"/>
  <c r="M498" i="46" s="1"/>
  <c r="T497" i="46"/>
  <c r="U497" i="46" s="1"/>
  <c r="L497" i="46"/>
  <c r="M497" i="46" s="1"/>
  <c r="T496" i="46"/>
  <c r="U496" i="46" s="1"/>
  <c r="L496" i="46"/>
  <c r="M496" i="46" s="1"/>
  <c r="T495" i="46"/>
  <c r="U495" i="46" s="1"/>
  <c r="L495" i="46"/>
  <c r="M495" i="46" s="1"/>
  <c r="T494" i="46"/>
  <c r="U494" i="46" s="1"/>
  <c r="L494" i="46"/>
  <c r="M494" i="46" s="1"/>
  <c r="T493" i="46"/>
  <c r="U493" i="46" s="1"/>
  <c r="L493" i="46"/>
  <c r="M493" i="46" s="1"/>
  <c r="T492" i="46"/>
  <c r="U492" i="46" s="1"/>
  <c r="L492" i="46"/>
  <c r="M492" i="46" s="1"/>
  <c r="T491" i="46"/>
  <c r="U491" i="46" s="1"/>
  <c r="L491" i="46"/>
  <c r="M491" i="46" s="1"/>
  <c r="T490" i="46"/>
  <c r="U490" i="46" s="1"/>
  <c r="L490" i="46"/>
  <c r="M490" i="46" s="1"/>
  <c r="T489" i="46"/>
  <c r="U489" i="46" s="1"/>
  <c r="L489" i="46"/>
  <c r="M489" i="46" s="1"/>
  <c r="T488" i="46"/>
  <c r="U488" i="46" s="1"/>
  <c r="L488" i="46"/>
  <c r="M488" i="46" s="1"/>
  <c r="T487" i="46"/>
  <c r="U487" i="46" s="1"/>
  <c r="L487" i="46"/>
  <c r="M487" i="46" s="1"/>
  <c r="T486" i="46"/>
  <c r="U486" i="46" s="1"/>
  <c r="L486" i="46"/>
  <c r="M486" i="46" s="1"/>
  <c r="T485" i="46"/>
  <c r="U485" i="46" s="1"/>
  <c r="L485" i="46"/>
  <c r="M485" i="46" s="1"/>
  <c r="T484" i="46"/>
  <c r="U484" i="46" s="1"/>
  <c r="L484" i="46"/>
  <c r="M484" i="46" s="1"/>
  <c r="T483" i="46"/>
  <c r="U483" i="46" s="1"/>
  <c r="L483" i="46"/>
  <c r="M483" i="46" s="1"/>
  <c r="T482" i="46"/>
  <c r="U482" i="46" s="1"/>
  <c r="L482" i="46"/>
  <c r="M482" i="46" s="1"/>
  <c r="T481" i="46"/>
  <c r="U481" i="46" s="1"/>
  <c r="L481" i="46"/>
  <c r="M481" i="46" s="1"/>
  <c r="T480" i="46"/>
  <c r="U480" i="46" s="1"/>
  <c r="L480" i="46"/>
  <c r="M480" i="46" s="1"/>
  <c r="T479" i="46"/>
  <c r="U479" i="46" s="1"/>
  <c r="L479" i="46"/>
  <c r="M479" i="46" s="1"/>
  <c r="T478" i="46"/>
  <c r="U478" i="46" s="1"/>
  <c r="L478" i="46"/>
  <c r="M478" i="46" s="1"/>
  <c r="T477" i="46"/>
  <c r="U477" i="46" s="1"/>
  <c r="L477" i="46"/>
  <c r="M477" i="46" s="1"/>
  <c r="T476" i="46"/>
  <c r="U476" i="46" s="1"/>
  <c r="L476" i="46"/>
  <c r="M476" i="46" s="1"/>
  <c r="T475" i="46"/>
  <c r="U475" i="46" s="1"/>
  <c r="L475" i="46"/>
  <c r="M475" i="46" s="1"/>
  <c r="T474" i="46"/>
  <c r="U474" i="46" s="1"/>
  <c r="L474" i="46"/>
  <c r="M474" i="46" s="1"/>
  <c r="T473" i="46"/>
  <c r="U473" i="46" s="1"/>
  <c r="L473" i="46"/>
  <c r="M473" i="46" s="1"/>
  <c r="T472" i="46"/>
  <c r="U472" i="46" s="1"/>
  <c r="L472" i="46"/>
  <c r="M472" i="46" s="1"/>
  <c r="T471" i="46"/>
  <c r="U471" i="46" s="1"/>
  <c r="L471" i="46"/>
  <c r="M471" i="46" s="1"/>
  <c r="T470" i="46"/>
  <c r="U470" i="46" s="1"/>
  <c r="L470" i="46"/>
  <c r="M470" i="46" s="1"/>
  <c r="T469" i="46"/>
  <c r="U469" i="46" s="1"/>
  <c r="L469" i="46"/>
  <c r="M469" i="46" s="1"/>
  <c r="T468" i="46"/>
  <c r="U468" i="46" s="1"/>
  <c r="L468" i="46"/>
  <c r="M468" i="46" s="1"/>
  <c r="T467" i="46"/>
  <c r="U467" i="46" s="1"/>
  <c r="L467" i="46"/>
  <c r="M467" i="46" s="1"/>
  <c r="T466" i="46"/>
  <c r="U466" i="46" s="1"/>
  <c r="L466" i="46"/>
  <c r="M466" i="46" s="1"/>
  <c r="T465" i="46"/>
  <c r="U465" i="46" s="1"/>
  <c r="L465" i="46"/>
  <c r="M465" i="46" s="1"/>
  <c r="T464" i="46"/>
  <c r="U464" i="46" s="1"/>
  <c r="L464" i="46"/>
  <c r="M464" i="46" s="1"/>
  <c r="T463" i="46"/>
  <c r="U463" i="46" s="1"/>
  <c r="L463" i="46"/>
  <c r="M463" i="46" s="1"/>
  <c r="T462" i="46"/>
  <c r="U462" i="46" s="1"/>
  <c r="L462" i="46"/>
  <c r="M462" i="46" s="1"/>
  <c r="T461" i="46"/>
  <c r="U461" i="46" s="1"/>
  <c r="L461" i="46"/>
  <c r="M461" i="46" s="1"/>
  <c r="T460" i="46"/>
  <c r="U460" i="46" s="1"/>
  <c r="L460" i="46"/>
  <c r="M460" i="46" s="1"/>
  <c r="T459" i="46"/>
  <c r="U459" i="46" s="1"/>
  <c r="L459" i="46"/>
  <c r="M459" i="46" s="1"/>
  <c r="T458" i="46"/>
  <c r="U458" i="46" s="1"/>
  <c r="L458" i="46"/>
  <c r="M458" i="46" s="1"/>
  <c r="T457" i="46"/>
  <c r="U457" i="46" s="1"/>
  <c r="L457" i="46"/>
  <c r="M457" i="46" s="1"/>
  <c r="T456" i="46"/>
  <c r="U456" i="46" s="1"/>
  <c r="L456" i="46"/>
  <c r="M456" i="46" s="1"/>
  <c r="T455" i="46"/>
  <c r="U455" i="46" s="1"/>
  <c r="L455" i="46"/>
  <c r="M455" i="46" s="1"/>
  <c r="T454" i="46"/>
  <c r="U454" i="46" s="1"/>
  <c r="L454" i="46"/>
  <c r="M454" i="46" s="1"/>
  <c r="T453" i="46"/>
  <c r="U453" i="46" s="1"/>
  <c r="L453" i="46"/>
  <c r="M453" i="46" s="1"/>
  <c r="T452" i="46"/>
  <c r="U452" i="46" s="1"/>
  <c r="L452" i="46"/>
  <c r="M452" i="46" s="1"/>
  <c r="T451" i="46"/>
  <c r="U451" i="46" s="1"/>
  <c r="L451" i="46"/>
  <c r="M451" i="46" s="1"/>
  <c r="T450" i="46"/>
  <c r="U450" i="46" s="1"/>
  <c r="L450" i="46"/>
  <c r="M450" i="46" s="1"/>
  <c r="T449" i="46"/>
  <c r="U449" i="46" s="1"/>
  <c r="L449" i="46"/>
  <c r="M449" i="46" s="1"/>
  <c r="T448" i="46"/>
  <c r="U448" i="46" s="1"/>
  <c r="L448" i="46"/>
  <c r="M448" i="46" s="1"/>
  <c r="T447" i="46"/>
  <c r="U447" i="46" s="1"/>
  <c r="L447" i="46"/>
  <c r="M447" i="46" s="1"/>
  <c r="T446" i="46"/>
  <c r="U446" i="46" s="1"/>
  <c r="L446" i="46"/>
  <c r="M446" i="46" s="1"/>
  <c r="T445" i="46"/>
  <c r="U445" i="46" s="1"/>
  <c r="L445" i="46"/>
  <c r="M445" i="46" s="1"/>
  <c r="T444" i="46"/>
  <c r="U444" i="46" s="1"/>
  <c r="L444" i="46"/>
  <c r="M444" i="46" s="1"/>
  <c r="T443" i="46"/>
  <c r="U443" i="46" s="1"/>
  <c r="L443" i="46"/>
  <c r="M443" i="46" s="1"/>
  <c r="T442" i="46"/>
  <c r="U442" i="46" s="1"/>
  <c r="L442" i="46"/>
  <c r="M442" i="46" s="1"/>
  <c r="T441" i="46"/>
  <c r="U441" i="46" s="1"/>
  <c r="L441" i="46"/>
  <c r="M441" i="46" s="1"/>
  <c r="T440" i="46"/>
  <c r="U440" i="46" s="1"/>
  <c r="L440" i="46"/>
  <c r="M440" i="46" s="1"/>
  <c r="T439" i="46"/>
  <c r="U439" i="46" s="1"/>
  <c r="L439" i="46"/>
  <c r="M439" i="46" s="1"/>
  <c r="T438" i="46"/>
  <c r="U438" i="46" s="1"/>
  <c r="L438" i="46"/>
  <c r="M438" i="46" s="1"/>
  <c r="T437" i="46"/>
  <c r="U437" i="46" s="1"/>
  <c r="L437" i="46"/>
  <c r="M437" i="46" s="1"/>
  <c r="T436" i="46"/>
  <c r="U436" i="46" s="1"/>
  <c r="L436" i="46"/>
  <c r="M436" i="46" s="1"/>
  <c r="T435" i="46"/>
  <c r="U435" i="46" s="1"/>
  <c r="L435" i="46"/>
  <c r="M435" i="46" s="1"/>
  <c r="T434" i="46"/>
  <c r="U434" i="46" s="1"/>
  <c r="L434" i="46"/>
  <c r="M434" i="46" s="1"/>
  <c r="T433" i="46"/>
  <c r="U433" i="46" s="1"/>
  <c r="L433" i="46"/>
  <c r="M433" i="46" s="1"/>
  <c r="T432" i="46"/>
  <c r="U432" i="46" s="1"/>
  <c r="L432" i="46"/>
  <c r="M432" i="46" s="1"/>
  <c r="T431" i="46"/>
  <c r="U431" i="46" s="1"/>
  <c r="L431" i="46"/>
  <c r="M431" i="46" s="1"/>
  <c r="T430" i="46"/>
  <c r="U430" i="46" s="1"/>
  <c r="L430" i="46"/>
  <c r="M430" i="46" s="1"/>
  <c r="T429" i="46"/>
  <c r="U429" i="46" s="1"/>
  <c r="L429" i="46"/>
  <c r="M429" i="46" s="1"/>
  <c r="T428" i="46"/>
  <c r="U428" i="46" s="1"/>
  <c r="L428" i="46"/>
  <c r="M428" i="46" s="1"/>
  <c r="T427" i="46"/>
  <c r="U427" i="46" s="1"/>
  <c r="L427" i="46"/>
  <c r="M427" i="46" s="1"/>
  <c r="T426" i="46"/>
  <c r="U426" i="46" s="1"/>
  <c r="L426" i="46"/>
  <c r="M426" i="46" s="1"/>
  <c r="T425" i="46"/>
  <c r="U425" i="46" s="1"/>
  <c r="L425" i="46"/>
  <c r="M425" i="46" s="1"/>
  <c r="T424" i="46"/>
  <c r="U424" i="46" s="1"/>
  <c r="L424" i="46"/>
  <c r="M424" i="46" s="1"/>
  <c r="T423" i="46"/>
  <c r="U423" i="46" s="1"/>
  <c r="L423" i="46"/>
  <c r="M423" i="46" s="1"/>
  <c r="T422" i="46"/>
  <c r="U422" i="46" s="1"/>
  <c r="L422" i="46"/>
  <c r="M422" i="46" s="1"/>
  <c r="T421" i="46"/>
  <c r="U421" i="46" s="1"/>
  <c r="L421" i="46"/>
  <c r="M421" i="46" s="1"/>
  <c r="T420" i="46"/>
  <c r="U420" i="46" s="1"/>
  <c r="L420" i="46"/>
  <c r="M420" i="46" s="1"/>
  <c r="T419" i="46"/>
  <c r="U419" i="46" s="1"/>
  <c r="L419" i="46"/>
  <c r="M419" i="46" s="1"/>
  <c r="T418" i="46"/>
  <c r="U418" i="46" s="1"/>
  <c r="L418" i="46"/>
  <c r="M418" i="46" s="1"/>
  <c r="T417" i="46"/>
  <c r="U417" i="46" s="1"/>
  <c r="L417" i="46"/>
  <c r="M417" i="46" s="1"/>
  <c r="T416" i="46"/>
  <c r="U416" i="46" s="1"/>
  <c r="L416" i="46"/>
  <c r="M416" i="46" s="1"/>
  <c r="T415" i="46"/>
  <c r="U415" i="46" s="1"/>
  <c r="L415" i="46"/>
  <c r="M415" i="46" s="1"/>
  <c r="T414" i="46"/>
  <c r="U414" i="46" s="1"/>
  <c r="L414" i="46"/>
  <c r="M414" i="46" s="1"/>
  <c r="T413" i="46"/>
  <c r="U413" i="46" s="1"/>
  <c r="L413" i="46"/>
  <c r="M413" i="46" s="1"/>
  <c r="T412" i="46"/>
  <c r="U412" i="46" s="1"/>
  <c r="L412" i="46"/>
  <c r="M412" i="46" s="1"/>
  <c r="T411" i="46"/>
  <c r="U411" i="46" s="1"/>
  <c r="L411" i="46"/>
  <c r="M411" i="46" s="1"/>
  <c r="T410" i="46"/>
  <c r="U410" i="46" s="1"/>
  <c r="L410" i="46"/>
  <c r="M410" i="46" s="1"/>
  <c r="T409" i="46"/>
  <c r="U409" i="46" s="1"/>
  <c r="L409" i="46"/>
  <c r="M409" i="46" s="1"/>
  <c r="T408" i="46"/>
  <c r="U408" i="46" s="1"/>
  <c r="L408" i="46"/>
  <c r="M408" i="46" s="1"/>
  <c r="T407" i="46"/>
  <c r="U407" i="46" s="1"/>
  <c r="L407" i="46"/>
  <c r="M407" i="46" s="1"/>
  <c r="T406" i="46"/>
  <c r="U406" i="46" s="1"/>
  <c r="L406" i="46"/>
  <c r="M406" i="46" s="1"/>
  <c r="T405" i="46"/>
  <c r="U405" i="46" s="1"/>
  <c r="L405" i="46"/>
  <c r="M405" i="46" s="1"/>
  <c r="T404" i="46"/>
  <c r="U404" i="46" s="1"/>
  <c r="L404" i="46"/>
  <c r="M404" i="46" s="1"/>
  <c r="T403" i="46"/>
  <c r="U403" i="46" s="1"/>
  <c r="L403" i="46"/>
  <c r="M403" i="46" s="1"/>
  <c r="T402" i="46"/>
  <c r="U402" i="46" s="1"/>
  <c r="L402" i="46"/>
  <c r="M402" i="46" s="1"/>
  <c r="T401" i="46"/>
  <c r="U401" i="46" s="1"/>
  <c r="L401" i="46"/>
  <c r="M401" i="46" s="1"/>
  <c r="T400" i="46"/>
  <c r="U400" i="46" s="1"/>
  <c r="L400" i="46"/>
  <c r="M400" i="46" s="1"/>
  <c r="T399" i="46"/>
  <c r="U399" i="46" s="1"/>
  <c r="L399" i="46"/>
  <c r="M399" i="46" s="1"/>
  <c r="T398" i="46"/>
  <c r="U398" i="46" s="1"/>
  <c r="L398" i="46"/>
  <c r="M398" i="46" s="1"/>
  <c r="T397" i="46"/>
  <c r="U397" i="46" s="1"/>
  <c r="L397" i="46"/>
  <c r="M397" i="46" s="1"/>
  <c r="T396" i="46"/>
  <c r="U396" i="46" s="1"/>
  <c r="L396" i="46"/>
  <c r="M396" i="46" s="1"/>
  <c r="T395" i="46"/>
  <c r="U395" i="46" s="1"/>
  <c r="L395" i="46"/>
  <c r="M395" i="46" s="1"/>
  <c r="T394" i="46"/>
  <c r="U394" i="46" s="1"/>
  <c r="L394" i="46"/>
  <c r="M394" i="46" s="1"/>
  <c r="T393" i="46"/>
  <c r="U393" i="46" s="1"/>
  <c r="L393" i="46"/>
  <c r="M393" i="46" s="1"/>
  <c r="T392" i="46"/>
  <c r="U392" i="46" s="1"/>
  <c r="L392" i="46"/>
  <c r="M392" i="46" s="1"/>
  <c r="T391" i="46"/>
  <c r="U391" i="46" s="1"/>
  <c r="L391" i="46"/>
  <c r="M391" i="46" s="1"/>
  <c r="T390" i="46"/>
  <c r="U390" i="46" s="1"/>
  <c r="L390" i="46"/>
  <c r="M390" i="46" s="1"/>
  <c r="T389" i="46"/>
  <c r="U389" i="46" s="1"/>
  <c r="L389" i="46"/>
  <c r="M389" i="46" s="1"/>
  <c r="T388" i="46"/>
  <c r="U388" i="46" s="1"/>
  <c r="L388" i="46"/>
  <c r="M388" i="46" s="1"/>
  <c r="T387" i="46"/>
  <c r="U387" i="46" s="1"/>
  <c r="L387" i="46"/>
  <c r="M387" i="46" s="1"/>
  <c r="T386" i="46"/>
  <c r="U386" i="46" s="1"/>
  <c r="L386" i="46"/>
  <c r="M386" i="46" s="1"/>
  <c r="T385" i="46"/>
  <c r="U385" i="46" s="1"/>
  <c r="L385" i="46"/>
  <c r="M385" i="46" s="1"/>
  <c r="T384" i="46"/>
  <c r="U384" i="46" s="1"/>
  <c r="L384" i="46"/>
  <c r="M384" i="46" s="1"/>
  <c r="T383" i="46"/>
  <c r="U383" i="46" s="1"/>
  <c r="L383" i="46"/>
  <c r="M383" i="46" s="1"/>
  <c r="T382" i="46"/>
  <c r="U382" i="46" s="1"/>
  <c r="L382" i="46"/>
  <c r="M382" i="46" s="1"/>
  <c r="T381" i="46"/>
  <c r="U381" i="46" s="1"/>
  <c r="L381" i="46"/>
  <c r="M381" i="46" s="1"/>
  <c r="T380" i="46"/>
  <c r="U380" i="46" s="1"/>
  <c r="L380" i="46"/>
  <c r="M380" i="46" s="1"/>
  <c r="T379" i="46"/>
  <c r="U379" i="46" s="1"/>
  <c r="L379" i="46"/>
  <c r="M379" i="46" s="1"/>
  <c r="T378" i="46"/>
  <c r="U378" i="46" s="1"/>
  <c r="L378" i="46"/>
  <c r="M378" i="46" s="1"/>
  <c r="T377" i="46"/>
  <c r="U377" i="46" s="1"/>
  <c r="L377" i="46"/>
  <c r="M377" i="46" s="1"/>
  <c r="T376" i="46"/>
  <c r="U376" i="46" s="1"/>
  <c r="L376" i="46"/>
  <c r="M376" i="46" s="1"/>
  <c r="T375" i="46"/>
  <c r="U375" i="46" s="1"/>
  <c r="L375" i="46"/>
  <c r="M375" i="46" s="1"/>
  <c r="T374" i="46"/>
  <c r="U374" i="46" s="1"/>
  <c r="L374" i="46"/>
  <c r="M374" i="46" s="1"/>
  <c r="T373" i="46"/>
  <c r="U373" i="46" s="1"/>
  <c r="L373" i="46"/>
  <c r="M373" i="46" s="1"/>
  <c r="T372" i="46"/>
  <c r="U372" i="46" s="1"/>
  <c r="L372" i="46"/>
  <c r="M372" i="46" s="1"/>
  <c r="T371" i="46"/>
  <c r="U371" i="46" s="1"/>
  <c r="L371" i="46"/>
  <c r="M371" i="46" s="1"/>
  <c r="T370" i="46"/>
  <c r="U370" i="46" s="1"/>
  <c r="L370" i="46"/>
  <c r="M370" i="46" s="1"/>
  <c r="T369" i="46"/>
  <c r="U369" i="46" s="1"/>
  <c r="L369" i="46"/>
  <c r="M369" i="46" s="1"/>
  <c r="T368" i="46"/>
  <c r="U368" i="46" s="1"/>
  <c r="L368" i="46"/>
  <c r="M368" i="46" s="1"/>
  <c r="T367" i="46"/>
  <c r="U367" i="46" s="1"/>
  <c r="L367" i="46"/>
  <c r="M367" i="46" s="1"/>
  <c r="T366" i="46"/>
  <c r="U366" i="46" s="1"/>
  <c r="L366" i="46"/>
  <c r="M366" i="46" s="1"/>
  <c r="T365" i="46"/>
  <c r="U365" i="46" s="1"/>
  <c r="L365" i="46"/>
  <c r="M365" i="46" s="1"/>
  <c r="T364" i="46"/>
  <c r="U364" i="46" s="1"/>
  <c r="L364" i="46"/>
  <c r="M364" i="46" s="1"/>
  <c r="T363" i="46"/>
  <c r="U363" i="46" s="1"/>
  <c r="L363" i="46"/>
  <c r="M363" i="46" s="1"/>
  <c r="T362" i="46"/>
  <c r="U362" i="46" s="1"/>
  <c r="L362" i="46"/>
  <c r="M362" i="46" s="1"/>
  <c r="T361" i="46"/>
  <c r="U361" i="46" s="1"/>
  <c r="L361" i="46"/>
  <c r="M361" i="46" s="1"/>
  <c r="T360" i="46"/>
  <c r="U360" i="46" s="1"/>
  <c r="L360" i="46"/>
  <c r="M360" i="46" s="1"/>
  <c r="T359" i="46"/>
  <c r="U359" i="46" s="1"/>
  <c r="L359" i="46"/>
  <c r="M359" i="46" s="1"/>
  <c r="T358" i="46"/>
  <c r="U358" i="46" s="1"/>
  <c r="L358" i="46"/>
  <c r="M358" i="46" s="1"/>
  <c r="T357" i="46"/>
  <c r="U357" i="46" s="1"/>
  <c r="L357" i="46"/>
  <c r="M357" i="46" s="1"/>
  <c r="T356" i="46"/>
  <c r="U356" i="46" s="1"/>
  <c r="L356" i="46"/>
  <c r="M356" i="46" s="1"/>
  <c r="T355" i="46"/>
  <c r="U355" i="46" s="1"/>
  <c r="L355" i="46"/>
  <c r="M355" i="46" s="1"/>
  <c r="T354" i="46"/>
  <c r="U354" i="46" s="1"/>
  <c r="L354" i="46"/>
  <c r="M354" i="46" s="1"/>
  <c r="T353" i="46"/>
  <c r="U353" i="46" s="1"/>
  <c r="L353" i="46"/>
  <c r="M353" i="46" s="1"/>
  <c r="T352" i="46"/>
  <c r="U352" i="46" s="1"/>
  <c r="L352" i="46"/>
  <c r="M352" i="46" s="1"/>
  <c r="T351" i="46"/>
  <c r="U351" i="46" s="1"/>
  <c r="L351" i="46"/>
  <c r="M351" i="46" s="1"/>
  <c r="T350" i="46"/>
  <c r="U350" i="46" s="1"/>
  <c r="L350" i="46"/>
  <c r="M350" i="46" s="1"/>
  <c r="T349" i="46"/>
  <c r="U349" i="46" s="1"/>
  <c r="L349" i="46"/>
  <c r="M349" i="46" s="1"/>
  <c r="T348" i="46"/>
  <c r="U348" i="46" s="1"/>
  <c r="L348" i="46"/>
  <c r="M348" i="46" s="1"/>
  <c r="T347" i="46"/>
  <c r="U347" i="46" s="1"/>
  <c r="L347" i="46"/>
  <c r="M347" i="46" s="1"/>
  <c r="T346" i="46"/>
  <c r="U346" i="46" s="1"/>
  <c r="L346" i="46"/>
  <c r="M346" i="46" s="1"/>
  <c r="T345" i="46"/>
  <c r="U345" i="46" s="1"/>
  <c r="L345" i="46"/>
  <c r="M345" i="46" s="1"/>
  <c r="T344" i="46"/>
  <c r="U344" i="46" s="1"/>
  <c r="L344" i="46"/>
  <c r="M344" i="46" s="1"/>
  <c r="T343" i="46"/>
  <c r="U343" i="46" s="1"/>
  <c r="L343" i="46"/>
  <c r="M343" i="46" s="1"/>
  <c r="T342" i="46"/>
  <c r="U342" i="46" s="1"/>
  <c r="L342" i="46"/>
  <c r="M342" i="46" s="1"/>
  <c r="T341" i="46"/>
  <c r="U341" i="46" s="1"/>
  <c r="L341" i="46"/>
  <c r="M341" i="46" s="1"/>
  <c r="T340" i="46"/>
  <c r="U340" i="46" s="1"/>
  <c r="L340" i="46"/>
  <c r="M340" i="46" s="1"/>
  <c r="T339" i="46"/>
  <c r="U339" i="46" s="1"/>
  <c r="L339" i="46"/>
  <c r="M339" i="46" s="1"/>
  <c r="T338" i="46"/>
  <c r="U338" i="46" s="1"/>
  <c r="L338" i="46"/>
  <c r="M338" i="46" s="1"/>
  <c r="T337" i="46"/>
  <c r="U337" i="46" s="1"/>
  <c r="L337" i="46"/>
  <c r="M337" i="46" s="1"/>
  <c r="T336" i="46"/>
  <c r="U336" i="46" s="1"/>
  <c r="L336" i="46"/>
  <c r="M336" i="46" s="1"/>
  <c r="T335" i="46"/>
  <c r="U335" i="46" s="1"/>
  <c r="L335" i="46"/>
  <c r="M335" i="46" s="1"/>
  <c r="T334" i="46"/>
  <c r="U334" i="46" s="1"/>
  <c r="L334" i="46"/>
  <c r="M334" i="46" s="1"/>
  <c r="T333" i="46"/>
  <c r="U333" i="46" s="1"/>
  <c r="L333" i="46"/>
  <c r="M333" i="46" s="1"/>
  <c r="T332" i="46"/>
  <c r="U332" i="46" s="1"/>
  <c r="L332" i="46"/>
  <c r="M332" i="46" s="1"/>
  <c r="T331" i="46"/>
  <c r="U331" i="46" s="1"/>
  <c r="L331" i="46"/>
  <c r="M331" i="46" s="1"/>
  <c r="T330" i="46"/>
  <c r="U330" i="46" s="1"/>
  <c r="L330" i="46"/>
  <c r="M330" i="46" s="1"/>
  <c r="T329" i="46"/>
  <c r="U329" i="46" s="1"/>
  <c r="L329" i="46"/>
  <c r="M329" i="46" s="1"/>
  <c r="T328" i="46"/>
  <c r="U328" i="46" s="1"/>
  <c r="L328" i="46"/>
  <c r="M328" i="46" s="1"/>
  <c r="T327" i="46"/>
  <c r="U327" i="46" s="1"/>
  <c r="L327" i="46"/>
  <c r="M327" i="46" s="1"/>
  <c r="T326" i="46"/>
  <c r="U326" i="46" s="1"/>
  <c r="L326" i="46"/>
  <c r="M326" i="46" s="1"/>
  <c r="T325" i="46"/>
  <c r="U325" i="46" s="1"/>
  <c r="L325" i="46"/>
  <c r="M325" i="46" s="1"/>
  <c r="T324" i="46"/>
  <c r="U324" i="46" s="1"/>
  <c r="L324" i="46"/>
  <c r="M324" i="46" s="1"/>
  <c r="T323" i="46"/>
  <c r="U323" i="46" s="1"/>
  <c r="L323" i="46"/>
  <c r="M323" i="46" s="1"/>
  <c r="T322" i="46"/>
  <c r="U322" i="46" s="1"/>
  <c r="L322" i="46"/>
  <c r="M322" i="46" s="1"/>
  <c r="T321" i="46"/>
  <c r="U321" i="46" s="1"/>
  <c r="L321" i="46"/>
  <c r="M321" i="46" s="1"/>
  <c r="T320" i="46"/>
  <c r="U320" i="46" s="1"/>
  <c r="L320" i="46"/>
  <c r="M320" i="46" s="1"/>
  <c r="T319" i="46"/>
  <c r="U319" i="46" s="1"/>
  <c r="L319" i="46"/>
  <c r="M319" i="46" s="1"/>
  <c r="T318" i="46"/>
  <c r="U318" i="46" s="1"/>
  <c r="L318" i="46"/>
  <c r="M318" i="46" s="1"/>
  <c r="T317" i="46"/>
  <c r="U317" i="46" s="1"/>
  <c r="L317" i="46"/>
  <c r="M317" i="46" s="1"/>
  <c r="T316" i="46"/>
  <c r="U316" i="46" s="1"/>
  <c r="L316" i="46"/>
  <c r="M316" i="46" s="1"/>
  <c r="T315" i="46"/>
  <c r="U315" i="46" s="1"/>
  <c r="L315" i="46"/>
  <c r="M315" i="46" s="1"/>
  <c r="T314" i="46"/>
  <c r="U314" i="46" s="1"/>
  <c r="L314" i="46"/>
  <c r="M314" i="46" s="1"/>
  <c r="T313" i="46"/>
  <c r="U313" i="46" s="1"/>
  <c r="L313" i="46"/>
  <c r="M313" i="46" s="1"/>
  <c r="T312" i="46"/>
  <c r="U312" i="46" s="1"/>
  <c r="L312" i="46"/>
  <c r="M312" i="46" s="1"/>
  <c r="T311" i="46"/>
  <c r="U311" i="46" s="1"/>
  <c r="L311" i="46"/>
  <c r="M311" i="46" s="1"/>
  <c r="T310" i="46"/>
  <c r="U310" i="46" s="1"/>
  <c r="L310" i="46"/>
  <c r="M310" i="46" s="1"/>
  <c r="T309" i="46"/>
  <c r="U309" i="46" s="1"/>
  <c r="L309" i="46"/>
  <c r="M309" i="46" s="1"/>
  <c r="T308" i="46"/>
  <c r="U308" i="46" s="1"/>
  <c r="L308" i="46"/>
  <c r="M308" i="46" s="1"/>
  <c r="T307" i="46"/>
  <c r="U307" i="46" s="1"/>
  <c r="L307" i="46"/>
  <c r="M307" i="46" s="1"/>
  <c r="T306" i="46"/>
  <c r="U306" i="46" s="1"/>
  <c r="L306" i="46"/>
  <c r="M306" i="46" s="1"/>
  <c r="T305" i="46"/>
  <c r="U305" i="46" s="1"/>
  <c r="L305" i="46"/>
  <c r="M305" i="46" s="1"/>
  <c r="T304" i="46"/>
  <c r="U304" i="46" s="1"/>
  <c r="L304" i="46"/>
  <c r="M304" i="46" s="1"/>
  <c r="T303" i="46"/>
  <c r="U303" i="46" s="1"/>
  <c r="L303" i="46"/>
  <c r="M303" i="46" s="1"/>
  <c r="T302" i="46"/>
  <c r="U302" i="46" s="1"/>
  <c r="L302" i="46"/>
  <c r="M302" i="46" s="1"/>
  <c r="T301" i="46"/>
  <c r="U301" i="46" s="1"/>
  <c r="L301" i="46"/>
  <c r="M301" i="46" s="1"/>
  <c r="T300" i="46"/>
  <c r="U300" i="46" s="1"/>
  <c r="L300" i="46"/>
  <c r="M300" i="46" s="1"/>
  <c r="T299" i="46"/>
  <c r="U299" i="46" s="1"/>
  <c r="L299" i="46"/>
  <c r="M299" i="46" s="1"/>
  <c r="T298" i="46"/>
  <c r="U298" i="46" s="1"/>
  <c r="L298" i="46"/>
  <c r="M298" i="46" s="1"/>
  <c r="T297" i="46"/>
  <c r="U297" i="46" s="1"/>
  <c r="L297" i="46"/>
  <c r="M297" i="46" s="1"/>
  <c r="T296" i="46"/>
  <c r="U296" i="46" s="1"/>
  <c r="L296" i="46"/>
  <c r="M296" i="46" s="1"/>
  <c r="T295" i="46"/>
  <c r="U295" i="46" s="1"/>
  <c r="L295" i="46"/>
  <c r="M295" i="46" s="1"/>
  <c r="T294" i="46"/>
  <c r="U294" i="46" s="1"/>
  <c r="L294" i="46"/>
  <c r="M294" i="46" s="1"/>
  <c r="T293" i="46"/>
  <c r="U293" i="46" s="1"/>
  <c r="L293" i="46"/>
  <c r="M293" i="46" s="1"/>
  <c r="T292" i="46"/>
  <c r="U292" i="46" s="1"/>
  <c r="L292" i="46"/>
  <c r="M292" i="46" s="1"/>
  <c r="T291" i="46"/>
  <c r="U291" i="46" s="1"/>
  <c r="L291" i="46"/>
  <c r="M291" i="46" s="1"/>
  <c r="T290" i="46"/>
  <c r="U290" i="46" s="1"/>
  <c r="L290" i="46"/>
  <c r="M290" i="46" s="1"/>
  <c r="T289" i="46"/>
  <c r="U289" i="46" s="1"/>
  <c r="L289" i="46"/>
  <c r="M289" i="46" s="1"/>
  <c r="T288" i="46"/>
  <c r="U288" i="46" s="1"/>
  <c r="L288" i="46"/>
  <c r="M288" i="46" s="1"/>
  <c r="T287" i="46"/>
  <c r="U287" i="46" s="1"/>
  <c r="L287" i="46"/>
  <c r="M287" i="46" s="1"/>
  <c r="T286" i="46"/>
  <c r="U286" i="46" s="1"/>
  <c r="L286" i="46"/>
  <c r="M286" i="46" s="1"/>
  <c r="T285" i="46"/>
  <c r="U285" i="46" s="1"/>
  <c r="L285" i="46"/>
  <c r="M285" i="46" s="1"/>
  <c r="T284" i="46"/>
  <c r="U284" i="46" s="1"/>
  <c r="L284" i="46"/>
  <c r="M284" i="46" s="1"/>
  <c r="T283" i="46"/>
  <c r="U283" i="46" s="1"/>
  <c r="L283" i="46"/>
  <c r="M283" i="46" s="1"/>
  <c r="T282" i="46"/>
  <c r="U282" i="46" s="1"/>
  <c r="L282" i="46"/>
  <c r="M282" i="46" s="1"/>
  <c r="T281" i="46"/>
  <c r="U281" i="46" s="1"/>
  <c r="L281" i="46"/>
  <c r="M281" i="46" s="1"/>
  <c r="T280" i="46"/>
  <c r="U280" i="46" s="1"/>
  <c r="L280" i="46"/>
  <c r="M280" i="46" s="1"/>
  <c r="T279" i="46"/>
  <c r="U279" i="46" s="1"/>
  <c r="L279" i="46"/>
  <c r="M279" i="46" s="1"/>
  <c r="T278" i="46"/>
  <c r="U278" i="46" s="1"/>
  <c r="L278" i="46"/>
  <c r="M278" i="46" s="1"/>
  <c r="T277" i="46"/>
  <c r="U277" i="46" s="1"/>
  <c r="L277" i="46"/>
  <c r="M277" i="46" s="1"/>
  <c r="T276" i="46"/>
  <c r="U276" i="46" s="1"/>
  <c r="L276" i="46"/>
  <c r="M276" i="46" s="1"/>
  <c r="T275" i="46"/>
  <c r="U275" i="46" s="1"/>
  <c r="L275" i="46"/>
  <c r="M275" i="46" s="1"/>
  <c r="T274" i="46"/>
  <c r="U274" i="46" s="1"/>
  <c r="L274" i="46"/>
  <c r="M274" i="46" s="1"/>
  <c r="T273" i="46"/>
  <c r="U273" i="46" s="1"/>
  <c r="L273" i="46"/>
  <c r="M273" i="46" s="1"/>
  <c r="T272" i="46"/>
  <c r="U272" i="46" s="1"/>
  <c r="L272" i="46"/>
  <c r="M272" i="46" s="1"/>
  <c r="T271" i="46"/>
  <c r="U271" i="46" s="1"/>
  <c r="L271" i="46"/>
  <c r="M271" i="46" s="1"/>
  <c r="T270" i="46"/>
  <c r="U270" i="46" s="1"/>
  <c r="L270" i="46"/>
  <c r="M270" i="46" s="1"/>
  <c r="T269" i="46"/>
  <c r="U269" i="46" s="1"/>
  <c r="L269" i="46"/>
  <c r="M269" i="46" s="1"/>
  <c r="T268" i="46"/>
  <c r="U268" i="46" s="1"/>
  <c r="L268" i="46"/>
  <c r="M268" i="46" s="1"/>
  <c r="T267" i="46"/>
  <c r="U267" i="46" s="1"/>
  <c r="L267" i="46"/>
  <c r="M267" i="46" s="1"/>
  <c r="T266" i="46"/>
  <c r="U266" i="46" s="1"/>
  <c r="L266" i="46"/>
  <c r="M266" i="46" s="1"/>
  <c r="T264" i="46"/>
  <c r="U264" i="46" s="1"/>
  <c r="L264" i="46"/>
  <c r="M264" i="46" s="1"/>
  <c r="T263" i="46"/>
  <c r="U263" i="46" s="1"/>
  <c r="L263" i="46"/>
  <c r="M263" i="46" s="1"/>
  <c r="T262" i="46"/>
  <c r="U262" i="46" s="1"/>
  <c r="L262" i="46"/>
  <c r="M262" i="46" s="1"/>
  <c r="T261" i="46"/>
  <c r="U261" i="46" s="1"/>
  <c r="L261" i="46"/>
  <c r="M261" i="46" s="1"/>
  <c r="T260" i="46"/>
  <c r="U260" i="46" s="1"/>
  <c r="L260" i="46"/>
  <c r="M260" i="46" s="1"/>
  <c r="T259" i="46"/>
  <c r="U259" i="46" s="1"/>
  <c r="L259" i="46"/>
  <c r="M259" i="46" s="1"/>
  <c r="T258" i="46"/>
  <c r="U258" i="46" s="1"/>
  <c r="L258" i="46"/>
  <c r="M258" i="46" s="1"/>
  <c r="T257" i="46"/>
  <c r="U257" i="46" s="1"/>
  <c r="L257" i="46"/>
  <c r="M257" i="46" s="1"/>
  <c r="T256" i="46"/>
  <c r="U256" i="46" s="1"/>
  <c r="L256" i="46"/>
  <c r="M256" i="46" s="1"/>
  <c r="T255" i="46"/>
  <c r="U255" i="46" s="1"/>
  <c r="L255" i="46"/>
  <c r="M255" i="46" s="1"/>
  <c r="T254" i="46"/>
  <c r="U254" i="46" s="1"/>
  <c r="L254" i="46"/>
  <c r="M254" i="46" s="1"/>
  <c r="T253" i="46"/>
  <c r="U253" i="46" s="1"/>
  <c r="L253" i="46"/>
  <c r="M253" i="46" s="1"/>
  <c r="T252" i="46"/>
  <c r="U252" i="46" s="1"/>
  <c r="L252" i="46"/>
  <c r="M252" i="46" s="1"/>
  <c r="T251" i="46"/>
  <c r="U251" i="46" s="1"/>
  <c r="L251" i="46"/>
  <c r="M251" i="46" s="1"/>
  <c r="T250" i="46"/>
  <c r="U250" i="46" s="1"/>
  <c r="L250" i="46"/>
  <c r="M250" i="46" s="1"/>
  <c r="T249" i="46"/>
  <c r="U249" i="46" s="1"/>
  <c r="L249" i="46"/>
  <c r="M249" i="46" s="1"/>
  <c r="T248" i="46"/>
  <c r="U248" i="46" s="1"/>
  <c r="L248" i="46"/>
  <c r="M248" i="46" s="1"/>
  <c r="T247" i="46"/>
  <c r="U247" i="46" s="1"/>
  <c r="L247" i="46"/>
  <c r="M247" i="46" s="1"/>
  <c r="T246" i="46"/>
  <c r="U246" i="46" s="1"/>
  <c r="L246" i="46"/>
  <c r="M246" i="46" s="1"/>
  <c r="T245" i="46"/>
  <c r="U245" i="46" s="1"/>
  <c r="L245" i="46"/>
  <c r="M245" i="46" s="1"/>
  <c r="T244" i="46"/>
  <c r="U244" i="46" s="1"/>
  <c r="L244" i="46"/>
  <c r="M244" i="46" s="1"/>
  <c r="T243" i="46"/>
  <c r="U243" i="46" s="1"/>
  <c r="L243" i="46"/>
  <c r="M243" i="46" s="1"/>
  <c r="T242" i="46"/>
  <c r="U242" i="46" s="1"/>
  <c r="L242" i="46"/>
  <c r="M242" i="46" s="1"/>
  <c r="T241" i="46"/>
  <c r="U241" i="46" s="1"/>
  <c r="L241" i="46"/>
  <c r="M241" i="46" s="1"/>
  <c r="T240" i="46"/>
  <c r="U240" i="46" s="1"/>
  <c r="L240" i="46"/>
  <c r="M240" i="46" s="1"/>
  <c r="T239" i="46"/>
  <c r="U239" i="46" s="1"/>
  <c r="L239" i="46"/>
  <c r="M239" i="46" s="1"/>
  <c r="T238" i="46"/>
  <c r="U238" i="46" s="1"/>
  <c r="L238" i="46"/>
  <c r="M238" i="46" s="1"/>
  <c r="T237" i="46"/>
  <c r="U237" i="46" s="1"/>
  <c r="L237" i="46"/>
  <c r="M237" i="46" s="1"/>
  <c r="T236" i="46"/>
  <c r="U236" i="46" s="1"/>
  <c r="L236" i="46"/>
  <c r="M236" i="46" s="1"/>
  <c r="T235" i="46"/>
  <c r="U235" i="46" s="1"/>
  <c r="L235" i="46"/>
  <c r="M235" i="46" s="1"/>
  <c r="T234" i="46"/>
  <c r="U234" i="46" s="1"/>
  <c r="L234" i="46"/>
  <c r="M234" i="46" s="1"/>
  <c r="T233" i="46"/>
  <c r="U233" i="46" s="1"/>
  <c r="L233" i="46"/>
  <c r="M233" i="46" s="1"/>
  <c r="T232" i="46"/>
  <c r="U232" i="46" s="1"/>
  <c r="L232" i="46"/>
  <c r="M232" i="46" s="1"/>
  <c r="T231" i="46"/>
  <c r="U231" i="46" s="1"/>
  <c r="L231" i="46"/>
  <c r="M231" i="46" s="1"/>
  <c r="T230" i="46"/>
  <c r="U230" i="46" s="1"/>
  <c r="L230" i="46"/>
  <c r="M230" i="46" s="1"/>
  <c r="T229" i="46"/>
  <c r="U229" i="46" s="1"/>
  <c r="L229" i="46"/>
  <c r="M229" i="46" s="1"/>
  <c r="T228" i="46"/>
  <c r="U228" i="46" s="1"/>
  <c r="L228" i="46"/>
  <c r="M228" i="46" s="1"/>
  <c r="T227" i="46"/>
  <c r="U227" i="46" s="1"/>
  <c r="L227" i="46"/>
  <c r="M227" i="46" s="1"/>
  <c r="T226" i="46"/>
  <c r="U226" i="46" s="1"/>
  <c r="L226" i="46"/>
  <c r="M226" i="46" s="1"/>
  <c r="T225" i="46"/>
  <c r="U225" i="46" s="1"/>
  <c r="L225" i="46"/>
  <c r="M225" i="46" s="1"/>
  <c r="T224" i="46"/>
  <c r="U224" i="46" s="1"/>
  <c r="L224" i="46"/>
  <c r="M224" i="46" s="1"/>
  <c r="T223" i="46"/>
  <c r="U223" i="46" s="1"/>
  <c r="L223" i="46"/>
  <c r="M223" i="46" s="1"/>
  <c r="T222" i="46"/>
  <c r="U222" i="46" s="1"/>
  <c r="L222" i="46"/>
  <c r="M222" i="46" s="1"/>
  <c r="T221" i="46"/>
  <c r="U221" i="46" s="1"/>
  <c r="L221" i="46"/>
  <c r="M221" i="46" s="1"/>
  <c r="T220" i="46"/>
  <c r="U220" i="46" s="1"/>
  <c r="L220" i="46"/>
  <c r="M220" i="46" s="1"/>
  <c r="T219" i="46"/>
  <c r="U219" i="46" s="1"/>
  <c r="L219" i="46"/>
  <c r="M219" i="46" s="1"/>
  <c r="T218" i="46"/>
  <c r="U218" i="46" s="1"/>
  <c r="L218" i="46"/>
  <c r="M218" i="46" s="1"/>
  <c r="T217" i="46"/>
  <c r="U217" i="46" s="1"/>
  <c r="L217" i="46"/>
  <c r="M217" i="46" s="1"/>
  <c r="T216" i="46"/>
  <c r="U216" i="46" s="1"/>
  <c r="L216" i="46"/>
  <c r="M216" i="46" s="1"/>
  <c r="T210" i="46"/>
  <c r="U210" i="46" s="1"/>
  <c r="L210" i="46"/>
  <c r="M210" i="46" s="1"/>
  <c r="T209" i="46"/>
  <c r="U209" i="46" s="1"/>
  <c r="L209" i="46"/>
  <c r="M209" i="46" s="1"/>
  <c r="T208" i="46"/>
  <c r="U208" i="46" s="1"/>
  <c r="L208" i="46"/>
  <c r="M208" i="46" s="1"/>
  <c r="T207" i="46"/>
  <c r="U207" i="46" s="1"/>
  <c r="L207" i="46"/>
  <c r="M207" i="46" s="1"/>
  <c r="T206" i="46"/>
  <c r="U206" i="46" s="1"/>
  <c r="L206" i="46"/>
  <c r="M206" i="46" s="1"/>
  <c r="T205" i="46"/>
  <c r="U205" i="46" s="1"/>
  <c r="L205" i="46"/>
  <c r="M205" i="46" s="1"/>
  <c r="T204" i="46"/>
  <c r="U204" i="46" s="1"/>
  <c r="L204" i="46"/>
  <c r="M204" i="46" s="1"/>
  <c r="T203" i="46"/>
  <c r="U203" i="46" s="1"/>
  <c r="L203" i="46"/>
  <c r="M203" i="46" s="1"/>
  <c r="T202" i="46"/>
  <c r="U202" i="46" s="1"/>
  <c r="L202" i="46"/>
  <c r="M202" i="46" s="1"/>
  <c r="T201" i="46"/>
  <c r="U201" i="46" s="1"/>
  <c r="L201" i="46"/>
  <c r="M201" i="46" s="1"/>
  <c r="T200" i="46"/>
  <c r="U200" i="46" s="1"/>
  <c r="L200" i="46"/>
  <c r="M200" i="46" s="1"/>
  <c r="T199" i="46"/>
  <c r="U199" i="46" s="1"/>
  <c r="L199" i="46"/>
  <c r="M199" i="46" s="1"/>
  <c r="T198" i="46"/>
  <c r="U198" i="46" s="1"/>
  <c r="L198" i="46"/>
  <c r="M198" i="46" s="1"/>
  <c r="T197" i="46"/>
  <c r="U197" i="46" s="1"/>
  <c r="L197" i="46"/>
  <c r="M197" i="46" s="1"/>
  <c r="T196" i="46"/>
  <c r="U196" i="46" s="1"/>
  <c r="L196" i="46"/>
  <c r="M196" i="46" s="1"/>
  <c r="T195" i="46"/>
  <c r="U195" i="46" s="1"/>
  <c r="L195" i="46"/>
  <c r="M195" i="46" s="1"/>
  <c r="T194" i="46"/>
  <c r="U194" i="46" s="1"/>
  <c r="L194" i="46"/>
  <c r="M194" i="46" s="1"/>
  <c r="T193" i="46"/>
  <c r="U193" i="46" s="1"/>
  <c r="L193" i="46"/>
  <c r="M193" i="46" s="1"/>
  <c r="T192" i="46"/>
  <c r="U192" i="46" s="1"/>
  <c r="L192" i="46"/>
  <c r="M192" i="46" s="1"/>
  <c r="T191" i="46"/>
  <c r="U191" i="46" s="1"/>
  <c r="L191" i="46"/>
  <c r="M191" i="46" s="1"/>
  <c r="T190" i="46"/>
  <c r="U190" i="46" s="1"/>
  <c r="L190" i="46"/>
  <c r="M190" i="46" s="1"/>
  <c r="T189" i="46"/>
  <c r="U189" i="46" s="1"/>
  <c r="L189" i="46"/>
  <c r="M189" i="46" s="1"/>
  <c r="T188" i="46"/>
  <c r="U188" i="46" s="1"/>
  <c r="L188" i="46"/>
  <c r="M188" i="46" s="1"/>
  <c r="T187" i="46"/>
  <c r="U187" i="46" s="1"/>
  <c r="L187" i="46"/>
  <c r="M187" i="46" s="1"/>
  <c r="T186" i="46"/>
  <c r="U186" i="46" s="1"/>
  <c r="L186" i="46"/>
  <c r="M186" i="46" s="1"/>
  <c r="T185" i="46"/>
  <c r="U185" i="46" s="1"/>
  <c r="L185" i="46"/>
  <c r="M185" i="46" s="1"/>
  <c r="T184" i="46"/>
  <c r="U184" i="46" s="1"/>
  <c r="L184" i="46"/>
  <c r="M184" i="46" s="1"/>
  <c r="T183" i="46"/>
  <c r="U183" i="46" s="1"/>
  <c r="L183" i="46"/>
  <c r="M183" i="46" s="1"/>
  <c r="T182" i="46"/>
  <c r="U182" i="46" s="1"/>
  <c r="L182" i="46"/>
  <c r="M182" i="46" s="1"/>
  <c r="T181" i="46"/>
  <c r="U181" i="46" s="1"/>
  <c r="L181" i="46"/>
  <c r="M181" i="46" s="1"/>
  <c r="T180" i="46"/>
  <c r="U180" i="46" s="1"/>
  <c r="L180" i="46"/>
  <c r="M180" i="46" s="1"/>
  <c r="T179" i="46"/>
  <c r="U179" i="46" s="1"/>
  <c r="L179" i="46"/>
  <c r="M179" i="46" s="1"/>
  <c r="T178" i="46"/>
  <c r="U178" i="46" s="1"/>
  <c r="L178" i="46"/>
  <c r="M178" i="46" s="1"/>
  <c r="T177" i="46"/>
  <c r="U177" i="46" s="1"/>
  <c r="L177" i="46"/>
  <c r="M177" i="46" s="1"/>
  <c r="T176" i="46"/>
  <c r="U176" i="46" s="1"/>
  <c r="L176" i="46"/>
  <c r="M176" i="46" s="1"/>
  <c r="T175" i="46"/>
  <c r="U175" i="46" s="1"/>
  <c r="L175" i="46"/>
  <c r="M175" i="46" s="1"/>
  <c r="T174" i="46"/>
  <c r="U174" i="46" s="1"/>
  <c r="L174" i="46"/>
  <c r="M174" i="46" s="1"/>
  <c r="T173" i="46"/>
  <c r="U173" i="46" s="1"/>
  <c r="L173" i="46"/>
  <c r="M173" i="46" s="1"/>
  <c r="T172" i="46"/>
  <c r="U172" i="46" s="1"/>
  <c r="L172" i="46"/>
  <c r="M172" i="46" s="1"/>
  <c r="T171" i="46"/>
  <c r="U171" i="46" s="1"/>
  <c r="L171" i="46"/>
  <c r="M171" i="46" s="1"/>
  <c r="T170" i="46"/>
  <c r="U170" i="46" s="1"/>
  <c r="L170" i="46"/>
  <c r="M170" i="46" s="1"/>
  <c r="T169" i="46"/>
  <c r="U169" i="46" s="1"/>
  <c r="L169" i="46"/>
  <c r="M169" i="46" s="1"/>
  <c r="T168" i="46"/>
  <c r="U168" i="46" s="1"/>
  <c r="L168" i="46"/>
  <c r="M168" i="46" s="1"/>
  <c r="T167" i="46"/>
  <c r="U167" i="46" s="1"/>
  <c r="L167" i="46"/>
  <c r="M167" i="46" s="1"/>
  <c r="T166" i="46"/>
  <c r="U166" i="46" s="1"/>
  <c r="L166" i="46"/>
  <c r="M166" i="46" s="1"/>
  <c r="T165" i="46"/>
  <c r="U165" i="46" s="1"/>
  <c r="L165" i="46"/>
  <c r="M165" i="46" s="1"/>
  <c r="T164" i="46"/>
  <c r="U164" i="46" s="1"/>
  <c r="L164" i="46"/>
  <c r="M164" i="46" s="1"/>
  <c r="T163" i="46"/>
  <c r="U163" i="46" s="1"/>
  <c r="L163" i="46"/>
  <c r="M163" i="46" s="1"/>
  <c r="T162" i="46"/>
  <c r="U162" i="46" s="1"/>
  <c r="L162" i="46"/>
  <c r="M162" i="46" s="1"/>
  <c r="T161" i="46"/>
  <c r="U161" i="46" s="1"/>
  <c r="L161" i="46"/>
  <c r="M161" i="46" s="1"/>
  <c r="T160" i="46"/>
  <c r="U160" i="46" s="1"/>
  <c r="L160" i="46"/>
  <c r="M160" i="46" s="1"/>
  <c r="T159" i="46"/>
  <c r="U159" i="46" s="1"/>
  <c r="L159" i="46"/>
  <c r="M159" i="46" s="1"/>
  <c r="T158" i="46"/>
  <c r="U158" i="46" s="1"/>
  <c r="L158" i="46"/>
  <c r="M158" i="46" s="1"/>
  <c r="T157" i="46"/>
  <c r="U157" i="46" s="1"/>
  <c r="L157" i="46"/>
  <c r="M157" i="46" s="1"/>
  <c r="T156" i="46"/>
  <c r="U156" i="46" s="1"/>
  <c r="L156" i="46"/>
  <c r="M156" i="46" s="1"/>
  <c r="T155" i="46"/>
  <c r="U155" i="46" s="1"/>
  <c r="L155" i="46"/>
  <c r="M155" i="46" s="1"/>
  <c r="T154" i="46"/>
  <c r="U154" i="46" s="1"/>
  <c r="L154" i="46"/>
  <c r="M154" i="46" s="1"/>
  <c r="T153" i="46"/>
  <c r="U153" i="46" s="1"/>
  <c r="L153" i="46"/>
  <c r="M153" i="46" s="1"/>
  <c r="T152" i="46"/>
  <c r="U152" i="46" s="1"/>
  <c r="L152" i="46"/>
  <c r="M152" i="46" s="1"/>
  <c r="T151" i="46"/>
  <c r="U151" i="46" s="1"/>
  <c r="L151" i="46"/>
  <c r="M151" i="46" s="1"/>
  <c r="T150" i="46"/>
  <c r="U150" i="46" s="1"/>
  <c r="L150" i="46"/>
  <c r="M150" i="46" s="1"/>
  <c r="T149" i="46"/>
  <c r="U149" i="46" s="1"/>
  <c r="L149" i="46"/>
  <c r="M149" i="46" s="1"/>
  <c r="T148" i="46"/>
  <c r="U148" i="46" s="1"/>
  <c r="L148" i="46"/>
  <c r="M148" i="46" s="1"/>
  <c r="T147" i="46"/>
  <c r="U147" i="46" s="1"/>
  <c r="L147" i="46"/>
  <c r="M147" i="46" s="1"/>
  <c r="T146" i="46"/>
  <c r="U146" i="46" s="1"/>
  <c r="L146" i="46"/>
  <c r="M146" i="46" s="1"/>
  <c r="T145" i="46"/>
  <c r="U145" i="46" s="1"/>
  <c r="L145" i="46"/>
  <c r="M145" i="46" s="1"/>
  <c r="T144" i="46"/>
  <c r="U144" i="46" s="1"/>
  <c r="L144" i="46"/>
  <c r="M144" i="46" s="1"/>
  <c r="T143" i="46"/>
  <c r="U143" i="46" s="1"/>
  <c r="L143" i="46"/>
  <c r="M143" i="46" s="1"/>
  <c r="T142" i="46"/>
  <c r="U142" i="46" s="1"/>
  <c r="L142" i="46"/>
  <c r="M142" i="46" s="1"/>
  <c r="T141" i="46"/>
  <c r="U141" i="46" s="1"/>
  <c r="L141" i="46"/>
  <c r="M141" i="46" s="1"/>
  <c r="T140" i="46"/>
  <c r="U140" i="46" s="1"/>
  <c r="L140" i="46"/>
  <c r="M140" i="46" s="1"/>
  <c r="T139" i="46"/>
  <c r="U139" i="46" s="1"/>
  <c r="L139" i="46"/>
  <c r="M139" i="46" s="1"/>
  <c r="T138" i="46"/>
  <c r="U138" i="46" s="1"/>
  <c r="L138" i="46"/>
  <c r="M138" i="46" s="1"/>
  <c r="T137" i="46"/>
  <c r="U137" i="46" s="1"/>
  <c r="L137" i="46"/>
  <c r="M137" i="46" s="1"/>
  <c r="T136" i="46"/>
  <c r="U136" i="46" s="1"/>
  <c r="L136" i="46"/>
  <c r="M136" i="46" s="1"/>
  <c r="T135" i="46"/>
  <c r="U135" i="46" s="1"/>
  <c r="L135" i="46"/>
  <c r="M135" i="46" s="1"/>
  <c r="T134" i="46"/>
  <c r="U134" i="46" s="1"/>
  <c r="L134" i="46"/>
  <c r="M134" i="46" s="1"/>
  <c r="T133" i="46"/>
  <c r="U133" i="46" s="1"/>
  <c r="L133" i="46"/>
  <c r="M133" i="46" s="1"/>
  <c r="T132" i="46"/>
  <c r="U132" i="46" s="1"/>
  <c r="L132" i="46"/>
  <c r="M132" i="46" s="1"/>
  <c r="T131" i="46"/>
  <c r="U131" i="46" s="1"/>
  <c r="L131" i="46"/>
  <c r="M131" i="46" s="1"/>
  <c r="T130" i="46"/>
  <c r="U130" i="46" s="1"/>
  <c r="L130" i="46"/>
  <c r="M130" i="46" s="1"/>
  <c r="T129" i="46"/>
  <c r="U129" i="46" s="1"/>
  <c r="L129" i="46"/>
  <c r="M129" i="46" s="1"/>
  <c r="T128" i="46"/>
  <c r="U128" i="46" s="1"/>
  <c r="L128" i="46"/>
  <c r="M128" i="46" s="1"/>
  <c r="T127" i="46"/>
  <c r="U127" i="46" s="1"/>
  <c r="L127" i="46"/>
  <c r="M127" i="46" s="1"/>
  <c r="T126" i="46"/>
  <c r="U126" i="46" s="1"/>
  <c r="L126" i="46"/>
  <c r="M126" i="46" s="1"/>
  <c r="T125" i="46"/>
  <c r="U125" i="46" s="1"/>
  <c r="L125" i="46"/>
  <c r="M125" i="46" s="1"/>
  <c r="T124" i="46"/>
  <c r="U124" i="46" s="1"/>
  <c r="L124" i="46"/>
  <c r="M124" i="46" s="1"/>
  <c r="T123" i="46"/>
  <c r="U123" i="46" s="1"/>
  <c r="L123" i="46"/>
  <c r="M123" i="46" s="1"/>
  <c r="T122" i="46"/>
  <c r="U122" i="46" s="1"/>
  <c r="L122" i="46"/>
  <c r="M122" i="46" s="1"/>
  <c r="T121" i="46"/>
  <c r="U121" i="46" s="1"/>
  <c r="L121" i="46"/>
  <c r="M121" i="46" s="1"/>
  <c r="T120" i="46"/>
  <c r="U120" i="46" s="1"/>
  <c r="L120" i="46"/>
  <c r="M120" i="46" s="1"/>
  <c r="T119" i="46"/>
  <c r="U119" i="46" s="1"/>
  <c r="L119" i="46"/>
  <c r="M119" i="46" s="1"/>
  <c r="T118" i="46"/>
  <c r="U118" i="46" s="1"/>
  <c r="L118" i="46"/>
  <c r="M118" i="46" s="1"/>
  <c r="T117" i="46"/>
  <c r="U117" i="46" s="1"/>
  <c r="L117" i="46"/>
  <c r="M117" i="46" s="1"/>
  <c r="T116" i="46"/>
  <c r="U116" i="46" s="1"/>
  <c r="L116" i="46"/>
  <c r="M116" i="46" s="1"/>
  <c r="T115" i="46"/>
  <c r="U115" i="46" s="1"/>
  <c r="L115" i="46"/>
  <c r="M115" i="46" s="1"/>
  <c r="T114" i="46"/>
  <c r="U114" i="46" s="1"/>
  <c r="L114" i="46"/>
  <c r="M114" i="46" s="1"/>
  <c r="T113" i="46"/>
  <c r="U113" i="46" s="1"/>
  <c r="L113" i="46"/>
  <c r="M113" i="46" s="1"/>
  <c r="T112" i="46"/>
  <c r="U112" i="46" s="1"/>
  <c r="L112" i="46"/>
  <c r="M112" i="46" s="1"/>
  <c r="T111" i="46"/>
  <c r="U111" i="46" s="1"/>
  <c r="L111" i="46"/>
  <c r="M111" i="46" s="1"/>
  <c r="T110" i="46"/>
  <c r="U110" i="46" s="1"/>
  <c r="L110" i="46"/>
  <c r="M110" i="46" s="1"/>
  <c r="T109" i="46"/>
  <c r="U109" i="46" s="1"/>
  <c r="L109" i="46"/>
  <c r="M109" i="46" s="1"/>
  <c r="T108" i="46"/>
  <c r="U108" i="46" s="1"/>
  <c r="L108" i="46"/>
  <c r="M108" i="46" s="1"/>
  <c r="T107" i="46"/>
  <c r="U107" i="46" s="1"/>
  <c r="L107" i="46"/>
  <c r="M107" i="46" s="1"/>
  <c r="T106" i="46"/>
  <c r="U106" i="46" s="1"/>
  <c r="L106" i="46"/>
  <c r="M106" i="46" s="1"/>
  <c r="T105" i="46"/>
  <c r="U105" i="46" s="1"/>
  <c r="L105" i="46"/>
  <c r="M105" i="46" s="1"/>
  <c r="T104" i="46"/>
  <c r="U104" i="46" s="1"/>
  <c r="L104" i="46"/>
  <c r="M104" i="46" s="1"/>
  <c r="T103" i="46"/>
  <c r="U103" i="46" s="1"/>
  <c r="L103" i="46"/>
  <c r="M103" i="46" s="1"/>
  <c r="T102" i="46"/>
  <c r="U102" i="46" s="1"/>
  <c r="L102" i="46"/>
  <c r="M102" i="46" s="1"/>
  <c r="T101" i="46"/>
  <c r="U101" i="46" s="1"/>
  <c r="L101" i="46"/>
  <c r="M101" i="46" s="1"/>
  <c r="T100" i="46"/>
  <c r="U100" i="46" s="1"/>
  <c r="L100" i="46"/>
  <c r="M100" i="46" s="1"/>
  <c r="T99" i="46"/>
  <c r="U99" i="46" s="1"/>
  <c r="L99" i="46"/>
  <c r="M99" i="46" s="1"/>
  <c r="T98" i="46"/>
  <c r="U98" i="46" s="1"/>
  <c r="L98" i="46"/>
  <c r="M98" i="46" s="1"/>
  <c r="T97" i="46"/>
  <c r="U97" i="46" s="1"/>
  <c r="L97" i="46"/>
  <c r="M97" i="46" s="1"/>
  <c r="T96" i="46"/>
  <c r="U96" i="46" s="1"/>
  <c r="L96" i="46"/>
  <c r="M96" i="46" s="1"/>
  <c r="T95" i="46"/>
  <c r="U95" i="46" s="1"/>
  <c r="L95" i="46"/>
  <c r="M95" i="46" s="1"/>
  <c r="T94" i="46"/>
  <c r="U94" i="46" s="1"/>
  <c r="L94" i="46"/>
  <c r="M94" i="46" s="1"/>
  <c r="T93" i="46"/>
  <c r="U93" i="46" s="1"/>
  <c r="L93" i="46"/>
  <c r="M93" i="46" s="1"/>
  <c r="T92" i="46"/>
  <c r="U92" i="46" s="1"/>
  <c r="L92" i="46"/>
  <c r="M92" i="46" s="1"/>
  <c r="T91" i="46"/>
  <c r="U91" i="46" s="1"/>
  <c r="L91" i="46"/>
  <c r="M91" i="46" s="1"/>
  <c r="T90" i="46"/>
  <c r="U90" i="46" s="1"/>
  <c r="L90" i="46"/>
  <c r="M90" i="46" s="1"/>
  <c r="T89" i="46"/>
  <c r="U89" i="46" s="1"/>
  <c r="L89" i="46"/>
  <c r="M89" i="46" s="1"/>
  <c r="T88" i="46"/>
  <c r="U88" i="46" s="1"/>
  <c r="L88" i="46"/>
  <c r="M88" i="46" s="1"/>
  <c r="T87" i="46"/>
  <c r="U87" i="46" s="1"/>
  <c r="L87" i="46"/>
  <c r="M87" i="46" s="1"/>
  <c r="T86" i="46"/>
  <c r="U86" i="46" s="1"/>
  <c r="L86" i="46"/>
  <c r="M86" i="46" s="1"/>
  <c r="T85" i="46"/>
  <c r="U85" i="46" s="1"/>
  <c r="L85" i="46"/>
  <c r="M85" i="46" s="1"/>
  <c r="T84" i="46"/>
  <c r="U84" i="46" s="1"/>
  <c r="L84" i="46"/>
  <c r="M84" i="46" s="1"/>
  <c r="T83" i="46"/>
  <c r="U83" i="46" s="1"/>
  <c r="L83" i="46"/>
  <c r="M83" i="46" s="1"/>
  <c r="T82" i="46"/>
  <c r="U82" i="46" s="1"/>
  <c r="L82" i="46"/>
  <c r="M82" i="46" s="1"/>
  <c r="T81" i="46"/>
  <c r="U81" i="46" s="1"/>
  <c r="L81" i="46"/>
  <c r="M81" i="46" s="1"/>
  <c r="T80" i="46"/>
  <c r="U80" i="46" s="1"/>
  <c r="L80" i="46"/>
  <c r="M80" i="46" s="1"/>
  <c r="T79" i="46"/>
  <c r="U79" i="46" s="1"/>
  <c r="L79" i="46"/>
  <c r="M79" i="46" s="1"/>
  <c r="T78" i="46"/>
  <c r="U78" i="46" s="1"/>
  <c r="L78" i="46"/>
  <c r="M78" i="46" s="1"/>
  <c r="T77" i="46"/>
  <c r="U77" i="46" s="1"/>
  <c r="L77" i="46"/>
  <c r="M77" i="46" s="1"/>
  <c r="T76" i="46"/>
  <c r="U76" i="46" s="1"/>
  <c r="L76" i="46"/>
  <c r="M76" i="46" s="1"/>
  <c r="T75" i="46"/>
  <c r="U75" i="46" s="1"/>
  <c r="L75" i="46"/>
  <c r="M75" i="46" s="1"/>
  <c r="T74" i="46"/>
  <c r="U74" i="46" s="1"/>
  <c r="L74" i="46"/>
  <c r="M74" i="46" s="1"/>
  <c r="T73" i="46"/>
  <c r="U73" i="46" s="1"/>
  <c r="L73" i="46"/>
  <c r="M73" i="46" s="1"/>
  <c r="T72" i="46"/>
  <c r="U72" i="46" s="1"/>
  <c r="L72" i="46"/>
  <c r="M72" i="46" s="1"/>
  <c r="T71" i="46"/>
  <c r="U71" i="46" s="1"/>
  <c r="L71" i="46"/>
  <c r="M71" i="46" s="1"/>
  <c r="T70" i="46"/>
  <c r="U70" i="46" s="1"/>
  <c r="L70" i="46"/>
  <c r="M70" i="46" s="1"/>
  <c r="T69" i="46"/>
  <c r="U69" i="46" s="1"/>
  <c r="L69" i="46"/>
  <c r="M69" i="46" s="1"/>
  <c r="T68" i="46"/>
  <c r="U68" i="46" s="1"/>
  <c r="L68" i="46"/>
  <c r="M68" i="46" s="1"/>
  <c r="T67" i="46"/>
  <c r="U67" i="46" s="1"/>
  <c r="L67" i="46"/>
  <c r="M67" i="46" s="1"/>
  <c r="T66" i="46"/>
  <c r="U66" i="46" s="1"/>
  <c r="L66" i="46"/>
  <c r="M66" i="46" s="1"/>
  <c r="T65" i="46"/>
  <c r="U65" i="46" s="1"/>
  <c r="L65" i="46"/>
  <c r="M65" i="46" s="1"/>
  <c r="T64" i="46"/>
  <c r="U64" i="46" s="1"/>
  <c r="L64" i="46"/>
  <c r="M64" i="46" s="1"/>
  <c r="T63" i="46"/>
  <c r="U63" i="46" s="1"/>
  <c r="L63" i="46"/>
  <c r="M63" i="46" s="1"/>
  <c r="T62" i="46"/>
  <c r="U62" i="46" s="1"/>
  <c r="L62" i="46"/>
  <c r="M62" i="46" s="1"/>
  <c r="T61" i="46"/>
  <c r="U61" i="46" s="1"/>
  <c r="L61" i="46"/>
  <c r="M61" i="46" s="1"/>
  <c r="T60" i="46"/>
  <c r="U60" i="46" s="1"/>
  <c r="L60" i="46"/>
  <c r="M60" i="46" s="1"/>
  <c r="T59" i="46"/>
  <c r="U59" i="46" s="1"/>
  <c r="L59" i="46"/>
  <c r="M59" i="46" s="1"/>
  <c r="T58" i="46"/>
  <c r="U58" i="46" s="1"/>
  <c r="L58" i="46"/>
  <c r="M58" i="46" s="1"/>
  <c r="T57" i="46"/>
  <c r="U57" i="46" s="1"/>
  <c r="L57" i="46"/>
  <c r="M57" i="46" s="1"/>
  <c r="T56" i="46"/>
  <c r="U56" i="46" s="1"/>
  <c r="L56" i="46"/>
  <c r="M56" i="46" s="1"/>
  <c r="T55" i="46"/>
  <c r="U55" i="46" s="1"/>
  <c r="L55" i="46"/>
  <c r="M55" i="46" s="1"/>
  <c r="T54" i="46"/>
  <c r="U54" i="46" s="1"/>
  <c r="L54" i="46"/>
  <c r="M54" i="46" s="1"/>
  <c r="T53" i="46"/>
  <c r="U53" i="46" s="1"/>
  <c r="L53" i="46"/>
  <c r="M53" i="46" s="1"/>
  <c r="T52" i="46"/>
  <c r="U52" i="46" s="1"/>
  <c r="L52" i="46"/>
  <c r="M52" i="46" s="1"/>
  <c r="T51" i="46"/>
  <c r="U51" i="46" s="1"/>
  <c r="L51" i="46"/>
  <c r="M51" i="46" s="1"/>
  <c r="T50" i="46"/>
  <c r="U50" i="46" s="1"/>
  <c r="L50" i="46"/>
  <c r="M50" i="46" s="1"/>
  <c r="T49" i="46"/>
  <c r="U49" i="46" s="1"/>
  <c r="L49" i="46"/>
  <c r="M49" i="46" s="1"/>
  <c r="T48" i="46"/>
  <c r="U48" i="46" s="1"/>
  <c r="L48" i="46"/>
  <c r="M48" i="46" s="1"/>
  <c r="T47" i="46"/>
  <c r="U47" i="46" s="1"/>
  <c r="L47" i="46"/>
  <c r="M47" i="46" s="1"/>
  <c r="T46" i="46"/>
  <c r="U46" i="46" s="1"/>
  <c r="L46" i="46"/>
  <c r="M46" i="46" s="1"/>
  <c r="T45" i="46"/>
  <c r="U45" i="46" s="1"/>
  <c r="L45" i="46"/>
  <c r="M45" i="46" s="1"/>
  <c r="T44" i="46"/>
  <c r="U44" i="46" s="1"/>
  <c r="L44" i="46"/>
  <c r="M44" i="46" s="1"/>
  <c r="T43" i="46"/>
  <c r="U43" i="46" s="1"/>
  <c r="L43" i="46"/>
  <c r="M43" i="46" s="1"/>
  <c r="T42" i="46"/>
  <c r="U42" i="46" s="1"/>
  <c r="L42" i="46"/>
  <c r="M42" i="46" s="1"/>
  <c r="T41" i="46"/>
  <c r="U41" i="46" s="1"/>
  <c r="L41" i="46"/>
  <c r="M41" i="46" s="1"/>
  <c r="T40" i="46"/>
  <c r="U40" i="46" s="1"/>
  <c r="L40" i="46"/>
  <c r="M40" i="46" s="1"/>
  <c r="T39" i="46"/>
  <c r="U39" i="46" s="1"/>
  <c r="L39" i="46"/>
  <c r="M39" i="46" s="1"/>
  <c r="T38" i="46"/>
  <c r="U38" i="46" s="1"/>
  <c r="L38" i="46"/>
  <c r="M38" i="46" s="1"/>
  <c r="T37" i="46"/>
  <c r="U37" i="46" s="1"/>
  <c r="L37" i="46"/>
  <c r="M37" i="46" s="1"/>
  <c r="T36" i="46"/>
  <c r="U36" i="46" s="1"/>
  <c r="L36" i="46"/>
  <c r="M36" i="46" s="1"/>
  <c r="T35" i="46"/>
  <c r="U35" i="46" s="1"/>
  <c r="L35" i="46"/>
  <c r="M35" i="46" s="1"/>
  <c r="T34" i="46"/>
  <c r="U34" i="46" s="1"/>
  <c r="L34" i="46"/>
  <c r="M34" i="46" s="1"/>
  <c r="T33" i="46"/>
  <c r="U33" i="46" s="1"/>
  <c r="L33" i="46"/>
  <c r="M33" i="46" s="1"/>
  <c r="T32" i="46"/>
  <c r="U32" i="46" s="1"/>
  <c r="L32" i="46"/>
  <c r="M32" i="46" s="1"/>
  <c r="T31" i="46"/>
  <c r="U31" i="46" s="1"/>
  <c r="L31" i="46"/>
  <c r="M31" i="46" s="1"/>
  <c r="T30" i="46"/>
  <c r="U30" i="46" s="1"/>
  <c r="L30" i="46"/>
  <c r="M30" i="46" s="1"/>
  <c r="T29" i="46"/>
  <c r="U29" i="46" s="1"/>
  <c r="L29" i="46"/>
  <c r="M29" i="46" s="1"/>
  <c r="T28" i="46"/>
  <c r="U28" i="46" s="1"/>
  <c r="L28" i="46"/>
  <c r="M28" i="46" s="1"/>
  <c r="T27" i="46"/>
  <c r="U27" i="46" s="1"/>
  <c r="L27" i="46"/>
  <c r="M27" i="46" s="1"/>
  <c r="T26" i="46"/>
  <c r="U26" i="46" s="1"/>
  <c r="L26" i="46"/>
  <c r="M26" i="46" s="1"/>
  <c r="T25" i="46"/>
  <c r="U25" i="46" s="1"/>
  <c r="L25" i="46"/>
  <c r="M25" i="46" s="1"/>
  <c r="T24" i="46"/>
  <c r="U24" i="46" s="1"/>
  <c r="L24" i="46"/>
  <c r="M24" i="46" s="1"/>
  <c r="T23" i="46"/>
  <c r="U23" i="46" s="1"/>
  <c r="L23" i="46"/>
  <c r="M23" i="46" s="1"/>
  <c r="T22" i="46"/>
  <c r="U22" i="46" s="1"/>
  <c r="L22" i="46"/>
  <c r="M22" i="46" s="1"/>
  <c r="T21" i="46"/>
  <c r="U21" i="46" s="1"/>
  <c r="L21" i="46"/>
  <c r="M21" i="46" s="1"/>
  <c r="T20" i="46"/>
  <c r="U20" i="46" s="1"/>
  <c r="L20" i="46"/>
  <c r="M20" i="46" s="1"/>
  <c r="T19" i="46"/>
  <c r="U19" i="46" s="1"/>
  <c r="L19" i="46"/>
  <c r="M19" i="46" s="1"/>
  <c r="T18" i="46"/>
  <c r="U18" i="46" s="1"/>
  <c r="L18" i="46"/>
  <c r="M18" i="46" s="1"/>
  <c r="T17" i="46"/>
  <c r="U17" i="46" s="1"/>
  <c r="L17" i="46"/>
  <c r="M17" i="46" s="1"/>
  <c r="T16" i="46"/>
  <c r="U16" i="46" s="1"/>
  <c r="L16" i="46"/>
  <c r="M16" i="46" s="1"/>
  <c r="T15" i="46"/>
  <c r="U15" i="46" s="1"/>
  <c r="L15" i="46"/>
  <c r="M15" i="46" s="1"/>
  <c r="T14" i="46"/>
  <c r="U14" i="46" s="1"/>
  <c r="L14" i="46"/>
  <c r="M14" i="46" s="1"/>
  <c r="T13" i="46"/>
  <c r="U13" i="46" s="1"/>
  <c r="L13" i="46"/>
  <c r="M13" i="46" s="1"/>
  <c r="T12" i="46"/>
  <c r="U12" i="46" s="1"/>
  <c r="L12" i="46"/>
  <c r="M12" i="46" s="1"/>
  <c r="T11" i="46"/>
  <c r="U11" i="46" s="1"/>
  <c r="L11" i="46"/>
  <c r="M11" i="46" s="1"/>
  <c r="T10" i="46"/>
  <c r="U10" i="46" s="1"/>
  <c r="L10" i="46"/>
  <c r="M10" i="46" s="1"/>
  <c r="T9" i="46"/>
  <c r="L9" i="46"/>
  <c r="T259" i="47"/>
  <c r="U259" i="47" s="1"/>
  <c r="L259" i="47"/>
  <c r="M259" i="47" s="1"/>
  <c r="T258" i="47"/>
  <c r="U258" i="47" s="1"/>
  <c r="L258" i="47"/>
  <c r="M258" i="47" s="1"/>
  <c r="T257" i="47"/>
  <c r="U257" i="47" s="1"/>
  <c r="L257" i="47"/>
  <c r="M257" i="47" s="1"/>
  <c r="T256" i="47"/>
  <c r="U256" i="47" s="1"/>
  <c r="L256" i="47"/>
  <c r="M256" i="47" s="1"/>
  <c r="T255" i="47"/>
  <c r="U255" i="47" s="1"/>
  <c r="L255" i="47"/>
  <c r="M255" i="47" s="1"/>
  <c r="T254" i="47"/>
  <c r="U254" i="47" s="1"/>
  <c r="L254" i="47"/>
  <c r="M254" i="47" s="1"/>
  <c r="T253" i="47"/>
  <c r="U253" i="47" s="1"/>
  <c r="L253" i="47"/>
  <c r="M253" i="47" s="1"/>
  <c r="T252" i="47"/>
  <c r="U252" i="47" s="1"/>
  <c r="L252" i="47"/>
  <c r="M252" i="47" s="1"/>
  <c r="T251" i="47"/>
  <c r="U251" i="47" s="1"/>
  <c r="L251" i="47"/>
  <c r="M251" i="47" s="1"/>
  <c r="T250" i="47"/>
  <c r="U250" i="47" s="1"/>
  <c r="L250" i="47"/>
  <c r="M250" i="47" s="1"/>
  <c r="T249" i="47"/>
  <c r="U249" i="47" s="1"/>
  <c r="L249" i="47"/>
  <c r="M249" i="47" s="1"/>
  <c r="T248" i="47"/>
  <c r="U248" i="47" s="1"/>
  <c r="L248" i="47"/>
  <c r="M248" i="47" s="1"/>
  <c r="T247" i="47"/>
  <c r="U247" i="47" s="1"/>
  <c r="L247" i="47"/>
  <c r="M247" i="47" s="1"/>
  <c r="T246" i="47"/>
  <c r="U246" i="47" s="1"/>
  <c r="L246" i="47"/>
  <c r="M246" i="47" s="1"/>
  <c r="T245" i="47"/>
  <c r="U245" i="47" s="1"/>
  <c r="L245" i="47"/>
  <c r="M245" i="47" s="1"/>
  <c r="T244" i="47"/>
  <c r="U244" i="47" s="1"/>
  <c r="L244" i="47"/>
  <c r="M244" i="47" s="1"/>
  <c r="T243" i="47"/>
  <c r="U243" i="47" s="1"/>
  <c r="L243" i="47"/>
  <c r="M243" i="47" s="1"/>
  <c r="T242" i="47"/>
  <c r="U242" i="47" s="1"/>
  <c r="L242" i="47"/>
  <c r="M242" i="47" s="1"/>
  <c r="T241" i="47"/>
  <c r="U241" i="47" s="1"/>
  <c r="L241" i="47"/>
  <c r="M241" i="47" s="1"/>
  <c r="T240" i="47"/>
  <c r="U240" i="47" s="1"/>
  <c r="L240" i="47"/>
  <c r="M240" i="47" s="1"/>
  <c r="T239" i="47"/>
  <c r="U239" i="47" s="1"/>
  <c r="L239" i="47"/>
  <c r="M239" i="47" s="1"/>
  <c r="T238" i="47"/>
  <c r="U238" i="47" s="1"/>
  <c r="L238" i="47"/>
  <c r="M238" i="47" s="1"/>
  <c r="T237" i="47"/>
  <c r="U237" i="47" s="1"/>
  <c r="L237" i="47"/>
  <c r="M237" i="47" s="1"/>
  <c r="T236" i="47"/>
  <c r="U236" i="47" s="1"/>
  <c r="L236" i="47"/>
  <c r="M236" i="47" s="1"/>
  <c r="T235" i="47"/>
  <c r="U235" i="47" s="1"/>
  <c r="L235" i="47"/>
  <c r="M235" i="47" s="1"/>
  <c r="T234" i="47"/>
  <c r="U234" i="47" s="1"/>
  <c r="L234" i="47"/>
  <c r="M234" i="47" s="1"/>
  <c r="T233" i="47"/>
  <c r="U233" i="47" s="1"/>
  <c r="L233" i="47"/>
  <c r="M233" i="47" s="1"/>
  <c r="T232" i="47"/>
  <c r="U232" i="47" s="1"/>
  <c r="L232" i="47"/>
  <c r="M232" i="47" s="1"/>
  <c r="T231" i="47"/>
  <c r="U231" i="47" s="1"/>
  <c r="L231" i="47"/>
  <c r="M231" i="47" s="1"/>
  <c r="T230" i="47"/>
  <c r="U230" i="47" s="1"/>
  <c r="L230" i="47"/>
  <c r="M230" i="47" s="1"/>
  <c r="T229" i="47"/>
  <c r="U229" i="47" s="1"/>
  <c r="L229" i="47"/>
  <c r="M229" i="47" s="1"/>
  <c r="T228" i="47"/>
  <c r="U228" i="47" s="1"/>
  <c r="L228" i="47"/>
  <c r="M228" i="47" s="1"/>
  <c r="T227" i="47"/>
  <c r="U227" i="47" s="1"/>
  <c r="L227" i="47"/>
  <c r="M227" i="47" s="1"/>
  <c r="T226" i="47"/>
  <c r="U226" i="47" s="1"/>
  <c r="L226" i="47"/>
  <c r="M226" i="47" s="1"/>
  <c r="T225" i="47"/>
  <c r="U225" i="47" s="1"/>
  <c r="L225" i="47"/>
  <c r="M225" i="47" s="1"/>
  <c r="T224" i="47"/>
  <c r="U224" i="47" s="1"/>
  <c r="L224" i="47"/>
  <c r="M224" i="47" s="1"/>
  <c r="T223" i="47"/>
  <c r="U223" i="47" s="1"/>
  <c r="L223" i="47"/>
  <c r="M223" i="47" s="1"/>
  <c r="T222" i="47"/>
  <c r="U222" i="47" s="1"/>
  <c r="L222" i="47"/>
  <c r="M222" i="47" s="1"/>
  <c r="T221" i="47"/>
  <c r="U221" i="47" s="1"/>
  <c r="L221" i="47"/>
  <c r="M221" i="47" s="1"/>
  <c r="T220" i="47"/>
  <c r="U220" i="47" s="1"/>
  <c r="L220" i="47"/>
  <c r="M220" i="47" s="1"/>
  <c r="T219" i="47"/>
  <c r="U219" i="47" s="1"/>
  <c r="L219" i="47"/>
  <c r="M219" i="47" s="1"/>
  <c r="T218" i="47"/>
  <c r="U218" i="47" s="1"/>
  <c r="L218" i="47"/>
  <c r="M218" i="47" s="1"/>
  <c r="T217" i="47"/>
  <c r="U217" i="47" s="1"/>
  <c r="L217" i="47"/>
  <c r="M217" i="47" s="1"/>
  <c r="T216" i="47"/>
  <c r="U216" i="47" s="1"/>
  <c r="L216" i="47"/>
  <c r="M216" i="47" s="1"/>
  <c r="T215" i="47"/>
  <c r="U215" i="47" s="1"/>
  <c r="L215" i="47"/>
  <c r="M215" i="47" s="1"/>
  <c r="T214" i="47"/>
  <c r="U214" i="47" s="1"/>
  <c r="L214" i="47"/>
  <c r="M214" i="47" s="1"/>
  <c r="T213" i="47"/>
  <c r="U213" i="47" s="1"/>
  <c r="L213" i="47"/>
  <c r="M213" i="47" s="1"/>
  <c r="T212" i="47"/>
  <c r="U212" i="47" s="1"/>
  <c r="L212" i="47"/>
  <c r="M212" i="47" s="1"/>
  <c r="T211" i="47"/>
  <c r="U211" i="47" s="1"/>
  <c r="L211" i="47"/>
  <c r="M211" i="47" s="1"/>
  <c r="T210" i="47"/>
  <c r="U210" i="47" s="1"/>
  <c r="L210" i="47"/>
  <c r="M210" i="47" s="1"/>
  <c r="T209" i="47"/>
  <c r="U209" i="47" s="1"/>
  <c r="L209" i="47"/>
  <c r="M209" i="47" s="1"/>
  <c r="T208" i="47"/>
  <c r="U208" i="47" s="1"/>
  <c r="L208" i="47"/>
  <c r="M208" i="47" s="1"/>
  <c r="T207" i="47"/>
  <c r="U207" i="47" s="1"/>
  <c r="L207" i="47"/>
  <c r="M207" i="47" s="1"/>
  <c r="T206" i="47"/>
  <c r="U206" i="47" s="1"/>
  <c r="L206" i="47"/>
  <c r="M206" i="47" s="1"/>
  <c r="T205" i="47"/>
  <c r="U205" i="47" s="1"/>
  <c r="L205" i="47"/>
  <c r="M205" i="47" s="1"/>
  <c r="T204" i="47"/>
  <c r="U204" i="47" s="1"/>
  <c r="L204" i="47"/>
  <c r="M204" i="47" s="1"/>
  <c r="T203" i="47"/>
  <c r="U203" i="47" s="1"/>
  <c r="L203" i="47"/>
  <c r="M203" i="47" s="1"/>
  <c r="T202" i="47"/>
  <c r="U202" i="47" s="1"/>
  <c r="L202" i="47"/>
  <c r="M202" i="47" s="1"/>
  <c r="T201" i="47"/>
  <c r="U201" i="47" s="1"/>
  <c r="L201" i="47"/>
  <c r="M201" i="47" s="1"/>
  <c r="T200" i="47"/>
  <c r="U200" i="47" s="1"/>
  <c r="L200" i="47"/>
  <c r="M200" i="47" s="1"/>
  <c r="T199" i="47"/>
  <c r="U199" i="47" s="1"/>
  <c r="L199" i="47"/>
  <c r="M199" i="47" s="1"/>
  <c r="T198" i="47"/>
  <c r="U198" i="47" s="1"/>
  <c r="L198" i="47"/>
  <c r="M198" i="47" s="1"/>
  <c r="T197" i="47"/>
  <c r="U197" i="47" s="1"/>
  <c r="L197" i="47"/>
  <c r="M197" i="47" s="1"/>
  <c r="T196" i="47"/>
  <c r="U196" i="47" s="1"/>
  <c r="L196" i="47"/>
  <c r="M196" i="47" s="1"/>
  <c r="T195" i="47"/>
  <c r="U195" i="47" s="1"/>
  <c r="L195" i="47"/>
  <c r="M195" i="47" s="1"/>
  <c r="T194" i="47"/>
  <c r="U194" i="47" s="1"/>
  <c r="L194" i="47"/>
  <c r="M194" i="47" s="1"/>
  <c r="T193" i="47"/>
  <c r="U193" i="47" s="1"/>
  <c r="L193" i="47"/>
  <c r="M193" i="47" s="1"/>
  <c r="T192" i="47"/>
  <c r="U192" i="47" s="1"/>
  <c r="L192" i="47"/>
  <c r="M192" i="47" s="1"/>
  <c r="T191" i="47"/>
  <c r="U191" i="47" s="1"/>
  <c r="L191" i="47"/>
  <c r="M191" i="47" s="1"/>
  <c r="T190" i="47"/>
  <c r="U190" i="47" s="1"/>
  <c r="L190" i="47"/>
  <c r="M190" i="47" s="1"/>
  <c r="T189" i="47"/>
  <c r="U189" i="47" s="1"/>
  <c r="L189" i="47"/>
  <c r="M189" i="47" s="1"/>
  <c r="T188" i="47"/>
  <c r="U188" i="47" s="1"/>
  <c r="L188" i="47"/>
  <c r="M188" i="47" s="1"/>
  <c r="T187" i="47"/>
  <c r="U187" i="47" s="1"/>
  <c r="L187" i="47"/>
  <c r="M187" i="47" s="1"/>
  <c r="T186" i="47"/>
  <c r="U186" i="47" s="1"/>
  <c r="L186" i="47"/>
  <c r="M186" i="47" s="1"/>
  <c r="T185" i="47"/>
  <c r="U185" i="47" s="1"/>
  <c r="L185" i="47"/>
  <c r="M185" i="47" s="1"/>
  <c r="T184" i="47"/>
  <c r="U184" i="47" s="1"/>
  <c r="L184" i="47"/>
  <c r="M184" i="47" s="1"/>
  <c r="T183" i="47"/>
  <c r="U183" i="47" s="1"/>
  <c r="L183" i="47"/>
  <c r="M183" i="47" s="1"/>
  <c r="T182" i="47"/>
  <c r="U182" i="47" s="1"/>
  <c r="L182" i="47"/>
  <c r="M182" i="47" s="1"/>
  <c r="T181" i="47"/>
  <c r="U181" i="47" s="1"/>
  <c r="L181" i="47"/>
  <c r="M181" i="47" s="1"/>
  <c r="T180" i="47"/>
  <c r="U180" i="47" s="1"/>
  <c r="L180" i="47"/>
  <c r="M180" i="47" s="1"/>
  <c r="T179" i="47"/>
  <c r="U179" i="47" s="1"/>
  <c r="L179" i="47"/>
  <c r="M179" i="47" s="1"/>
  <c r="T178" i="47"/>
  <c r="U178" i="47" s="1"/>
  <c r="L178" i="47"/>
  <c r="M178" i="47" s="1"/>
  <c r="T177" i="47"/>
  <c r="U177" i="47" s="1"/>
  <c r="L177" i="47"/>
  <c r="M177" i="47" s="1"/>
  <c r="T176" i="47"/>
  <c r="U176" i="47" s="1"/>
  <c r="L176" i="47"/>
  <c r="M176" i="47" s="1"/>
  <c r="T175" i="47"/>
  <c r="U175" i="47" s="1"/>
  <c r="L175" i="47"/>
  <c r="M175" i="47" s="1"/>
  <c r="T174" i="47"/>
  <c r="U174" i="47" s="1"/>
  <c r="L174" i="47"/>
  <c r="M174" i="47" s="1"/>
  <c r="T173" i="47"/>
  <c r="U173" i="47" s="1"/>
  <c r="L173" i="47"/>
  <c r="M173" i="47" s="1"/>
  <c r="T172" i="47"/>
  <c r="U172" i="47" s="1"/>
  <c r="L172" i="47"/>
  <c r="M172" i="47" s="1"/>
  <c r="T171" i="47"/>
  <c r="U171" i="47" s="1"/>
  <c r="L171" i="47"/>
  <c r="M171" i="47" s="1"/>
  <c r="T170" i="47"/>
  <c r="U170" i="47" s="1"/>
  <c r="L170" i="47"/>
  <c r="M170" i="47" s="1"/>
  <c r="T169" i="47"/>
  <c r="U169" i="47" s="1"/>
  <c r="L169" i="47"/>
  <c r="M169" i="47" s="1"/>
  <c r="T168" i="47"/>
  <c r="U168" i="47" s="1"/>
  <c r="L168" i="47"/>
  <c r="M168" i="47" s="1"/>
  <c r="T167" i="47"/>
  <c r="U167" i="47" s="1"/>
  <c r="L167" i="47"/>
  <c r="M167" i="47" s="1"/>
  <c r="T166" i="47"/>
  <c r="U166" i="47" s="1"/>
  <c r="L166" i="47"/>
  <c r="M166" i="47" s="1"/>
  <c r="T165" i="47"/>
  <c r="U165" i="47" s="1"/>
  <c r="L165" i="47"/>
  <c r="M165" i="47" s="1"/>
  <c r="T164" i="47"/>
  <c r="U164" i="47" s="1"/>
  <c r="L164" i="47"/>
  <c r="M164" i="47" s="1"/>
  <c r="T163" i="47"/>
  <c r="U163" i="47" s="1"/>
  <c r="L163" i="47"/>
  <c r="M163" i="47" s="1"/>
  <c r="T162" i="47"/>
  <c r="U162" i="47" s="1"/>
  <c r="L162" i="47"/>
  <c r="M162" i="47" s="1"/>
  <c r="T161" i="47"/>
  <c r="U161" i="47" s="1"/>
  <c r="L161" i="47"/>
  <c r="M161" i="47" s="1"/>
  <c r="T160" i="47"/>
  <c r="U160" i="47" s="1"/>
  <c r="L160" i="47"/>
  <c r="M160" i="47" s="1"/>
  <c r="T159" i="47"/>
  <c r="U159" i="47" s="1"/>
  <c r="L159" i="47"/>
  <c r="M159" i="47" s="1"/>
  <c r="T158" i="47"/>
  <c r="U158" i="47" s="1"/>
  <c r="L158" i="47"/>
  <c r="M158" i="47" s="1"/>
  <c r="T157" i="47"/>
  <c r="U157" i="47" s="1"/>
  <c r="L157" i="47"/>
  <c r="M157" i="47" s="1"/>
  <c r="T156" i="47"/>
  <c r="U156" i="47" s="1"/>
  <c r="L156" i="47"/>
  <c r="M156" i="47" s="1"/>
  <c r="T155" i="47"/>
  <c r="U155" i="47" s="1"/>
  <c r="L155" i="47"/>
  <c r="M155" i="47" s="1"/>
  <c r="T154" i="47"/>
  <c r="U154" i="47" s="1"/>
  <c r="L154" i="47"/>
  <c r="M154" i="47" s="1"/>
  <c r="T153" i="47"/>
  <c r="U153" i="47" s="1"/>
  <c r="L153" i="47"/>
  <c r="M153" i="47" s="1"/>
  <c r="T152" i="47"/>
  <c r="U152" i="47" s="1"/>
  <c r="L152" i="47"/>
  <c r="M152" i="47" s="1"/>
  <c r="T151" i="47"/>
  <c r="U151" i="47" s="1"/>
  <c r="L151" i="47"/>
  <c r="M151" i="47" s="1"/>
  <c r="T150" i="47"/>
  <c r="U150" i="47" s="1"/>
  <c r="L150" i="47"/>
  <c r="M150" i="47" s="1"/>
  <c r="T149" i="47"/>
  <c r="U149" i="47" s="1"/>
  <c r="L149" i="47"/>
  <c r="M149" i="47" s="1"/>
  <c r="T148" i="47"/>
  <c r="U148" i="47" s="1"/>
  <c r="L148" i="47"/>
  <c r="M148" i="47" s="1"/>
  <c r="T147" i="47"/>
  <c r="U147" i="47" s="1"/>
  <c r="L147" i="47"/>
  <c r="M147" i="47" s="1"/>
  <c r="T146" i="47"/>
  <c r="U146" i="47" s="1"/>
  <c r="L146" i="47"/>
  <c r="M146" i="47" s="1"/>
  <c r="T145" i="47"/>
  <c r="U145" i="47" s="1"/>
  <c r="L145" i="47"/>
  <c r="M145" i="47" s="1"/>
  <c r="T144" i="47"/>
  <c r="U144" i="47" s="1"/>
  <c r="L144" i="47"/>
  <c r="M144" i="47" s="1"/>
  <c r="T143" i="47"/>
  <c r="U143" i="47" s="1"/>
  <c r="L143" i="47"/>
  <c r="M143" i="47" s="1"/>
  <c r="T142" i="47"/>
  <c r="U142" i="47" s="1"/>
  <c r="L142" i="47"/>
  <c r="M142" i="47" s="1"/>
  <c r="T141" i="47"/>
  <c r="U141" i="47" s="1"/>
  <c r="L141" i="47"/>
  <c r="M141" i="47" s="1"/>
  <c r="T140" i="47"/>
  <c r="U140" i="47" s="1"/>
  <c r="L140" i="47"/>
  <c r="M140" i="47" s="1"/>
  <c r="T139" i="47"/>
  <c r="U139" i="47" s="1"/>
  <c r="L139" i="47"/>
  <c r="M139" i="47" s="1"/>
  <c r="T138" i="47"/>
  <c r="U138" i="47" s="1"/>
  <c r="L138" i="47"/>
  <c r="M138" i="47" s="1"/>
  <c r="T137" i="47"/>
  <c r="U137" i="47" s="1"/>
  <c r="L137" i="47"/>
  <c r="M137" i="47" s="1"/>
  <c r="T136" i="47"/>
  <c r="U136" i="47" s="1"/>
  <c r="L136" i="47"/>
  <c r="M136" i="47" s="1"/>
  <c r="T135" i="47"/>
  <c r="U135" i="47" s="1"/>
  <c r="L135" i="47"/>
  <c r="M135" i="47" s="1"/>
  <c r="T134" i="47"/>
  <c r="U134" i="47" s="1"/>
  <c r="L134" i="47"/>
  <c r="M134" i="47" s="1"/>
  <c r="T133" i="47"/>
  <c r="U133" i="47" s="1"/>
  <c r="L133" i="47"/>
  <c r="M133" i="47" s="1"/>
  <c r="T132" i="47"/>
  <c r="U132" i="47" s="1"/>
  <c r="L132" i="47"/>
  <c r="M132" i="47" s="1"/>
  <c r="T131" i="47"/>
  <c r="U131" i="47" s="1"/>
  <c r="L131" i="47"/>
  <c r="M131" i="47" s="1"/>
  <c r="T130" i="47"/>
  <c r="U130" i="47" s="1"/>
  <c r="L130" i="47"/>
  <c r="M130" i="47" s="1"/>
  <c r="T129" i="47"/>
  <c r="U129" i="47" s="1"/>
  <c r="L129" i="47"/>
  <c r="M129" i="47" s="1"/>
  <c r="T128" i="47"/>
  <c r="U128" i="47" s="1"/>
  <c r="L128" i="47"/>
  <c r="M128" i="47" s="1"/>
  <c r="T127" i="47"/>
  <c r="U127" i="47" s="1"/>
  <c r="L127" i="47"/>
  <c r="M127" i="47" s="1"/>
  <c r="T126" i="47"/>
  <c r="U126" i="47" s="1"/>
  <c r="L126" i="47"/>
  <c r="M126" i="47" s="1"/>
  <c r="T125" i="47"/>
  <c r="U125" i="47" s="1"/>
  <c r="L125" i="47"/>
  <c r="M125" i="47" s="1"/>
  <c r="T124" i="47"/>
  <c r="U124" i="47" s="1"/>
  <c r="L124" i="47"/>
  <c r="M124" i="47" s="1"/>
  <c r="T123" i="47"/>
  <c r="U123" i="47" s="1"/>
  <c r="L123" i="47"/>
  <c r="M123" i="47" s="1"/>
  <c r="T122" i="47"/>
  <c r="U122" i="47" s="1"/>
  <c r="L122" i="47"/>
  <c r="M122" i="47" s="1"/>
  <c r="T121" i="47"/>
  <c r="U121" i="47" s="1"/>
  <c r="L121" i="47"/>
  <c r="M121" i="47" s="1"/>
  <c r="T120" i="47"/>
  <c r="U120" i="47" s="1"/>
  <c r="L120" i="47"/>
  <c r="M120" i="47" s="1"/>
  <c r="T119" i="47"/>
  <c r="U119" i="47" s="1"/>
  <c r="L119" i="47"/>
  <c r="M119" i="47" s="1"/>
  <c r="T118" i="47"/>
  <c r="U118" i="47" s="1"/>
  <c r="L118" i="47"/>
  <c r="M118" i="47" s="1"/>
  <c r="T117" i="47"/>
  <c r="U117" i="47" s="1"/>
  <c r="L117" i="47"/>
  <c r="M117" i="47" s="1"/>
  <c r="T116" i="47"/>
  <c r="U116" i="47" s="1"/>
  <c r="L116" i="47"/>
  <c r="M116" i="47" s="1"/>
  <c r="T115" i="47"/>
  <c r="U115" i="47" s="1"/>
  <c r="L115" i="47"/>
  <c r="M115" i="47" s="1"/>
  <c r="T114" i="47"/>
  <c r="U114" i="47" s="1"/>
  <c r="L114" i="47"/>
  <c r="M114" i="47" s="1"/>
  <c r="T113" i="47"/>
  <c r="U113" i="47" s="1"/>
  <c r="L113" i="47"/>
  <c r="M113" i="47" s="1"/>
  <c r="T112" i="47"/>
  <c r="U112" i="47" s="1"/>
  <c r="L112" i="47"/>
  <c r="M112" i="47" s="1"/>
  <c r="T111" i="47"/>
  <c r="U111" i="47" s="1"/>
  <c r="L111" i="47"/>
  <c r="M111" i="47" s="1"/>
  <c r="T110" i="47"/>
  <c r="U110" i="47" s="1"/>
  <c r="L110" i="47"/>
  <c r="M110" i="47" s="1"/>
  <c r="T109" i="47"/>
  <c r="U109" i="47" s="1"/>
  <c r="L109" i="47"/>
  <c r="M109" i="47" s="1"/>
  <c r="T108" i="47"/>
  <c r="U108" i="47" s="1"/>
  <c r="L108" i="47"/>
  <c r="M108" i="47" s="1"/>
  <c r="T107" i="47"/>
  <c r="U107" i="47" s="1"/>
  <c r="L107" i="47"/>
  <c r="M107" i="47" s="1"/>
  <c r="T106" i="47"/>
  <c r="U106" i="47" s="1"/>
  <c r="L106" i="47"/>
  <c r="M106" i="47" s="1"/>
  <c r="T105" i="47"/>
  <c r="U105" i="47" s="1"/>
  <c r="L105" i="47"/>
  <c r="M105" i="47" s="1"/>
  <c r="T104" i="47"/>
  <c r="U104" i="47" s="1"/>
  <c r="L104" i="47"/>
  <c r="M104" i="47" s="1"/>
  <c r="T103" i="47"/>
  <c r="U103" i="47" s="1"/>
  <c r="L103" i="47"/>
  <c r="M103" i="47" s="1"/>
  <c r="T102" i="47"/>
  <c r="U102" i="47" s="1"/>
  <c r="L102" i="47"/>
  <c r="M102" i="47" s="1"/>
  <c r="T101" i="47"/>
  <c r="U101" i="47" s="1"/>
  <c r="L101" i="47"/>
  <c r="M101" i="47" s="1"/>
  <c r="T100" i="47"/>
  <c r="U100" i="47" s="1"/>
  <c r="L100" i="47"/>
  <c r="M100" i="47" s="1"/>
  <c r="T99" i="47"/>
  <c r="U99" i="47" s="1"/>
  <c r="L99" i="47"/>
  <c r="M99" i="47" s="1"/>
  <c r="T98" i="47"/>
  <c r="U98" i="47" s="1"/>
  <c r="L98" i="47"/>
  <c r="M98" i="47" s="1"/>
  <c r="T97" i="47"/>
  <c r="U97" i="47" s="1"/>
  <c r="L97" i="47"/>
  <c r="M97" i="47" s="1"/>
  <c r="T96" i="47"/>
  <c r="U96" i="47" s="1"/>
  <c r="L96" i="47"/>
  <c r="M96" i="47" s="1"/>
  <c r="T95" i="47"/>
  <c r="U95" i="47" s="1"/>
  <c r="L95" i="47"/>
  <c r="M95" i="47" s="1"/>
  <c r="T94" i="47"/>
  <c r="U94" i="47" s="1"/>
  <c r="L94" i="47"/>
  <c r="M94" i="47" s="1"/>
  <c r="T93" i="47"/>
  <c r="U93" i="47" s="1"/>
  <c r="L93" i="47"/>
  <c r="M93" i="47" s="1"/>
  <c r="T92" i="47"/>
  <c r="U92" i="47" s="1"/>
  <c r="L92" i="47"/>
  <c r="M92" i="47" s="1"/>
  <c r="T91" i="47"/>
  <c r="U91" i="47" s="1"/>
  <c r="L91" i="47"/>
  <c r="M91" i="47" s="1"/>
  <c r="T90" i="47"/>
  <c r="U90" i="47" s="1"/>
  <c r="L90" i="47"/>
  <c r="M90" i="47" s="1"/>
  <c r="T89" i="47"/>
  <c r="U89" i="47" s="1"/>
  <c r="L89" i="47"/>
  <c r="M89" i="47" s="1"/>
  <c r="T88" i="47"/>
  <c r="U88" i="47" s="1"/>
  <c r="L88" i="47"/>
  <c r="M88" i="47" s="1"/>
  <c r="T87" i="47"/>
  <c r="U87" i="47" s="1"/>
  <c r="L87" i="47"/>
  <c r="M87" i="47" s="1"/>
  <c r="T86" i="47"/>
  <c r="U86" i="47" s="1"/>
  <c r="L86" i="47"/>
  <c r="M86" i="47" s="1"/>
  <c r="T85" i="47"/>
  <c r="U85" i="47" s="1"/>
  <c r="L85" i="47"/>
  <c r="M85" i="47" s="1"/>
  <c r="T84" i="47"/>
  <c r="U84" i="47" s="1"/>
  <c r="L84" i="47"/>
  <c r="M84" i="47" s="1"/>
  <c r="T83" i="47"/>
  <c r="U83" i="47" s="1"/>
  <c r="L83" i="47"/>
  <c r="M83" i="47" s="1"/>
  <c r="T82" i="47"/>
  <c r="U82" i="47" s="1"/>
  <c r="L82" i="47"/>
  <c r="M82" i="47" s="1"/>
  <c r="T81" i="47"/>
  <c r="U81" i="47" s="1"/>
  <c r="L81" i="47"/>
  <c r="M81" i="47" s="1"/>
  <c r="T80" i="47"/>
  <c r="U80" i="47" s="1"/>
  <c r="L80" i="47"/>
  <c r="M80" i="47" s="1"/>
  <c r="T79" i="47"/>
  <c r="U79" i="47" s="1"/>
  <c r="L79" i="47"/>
  <c r="M79" i="47" s="1"/>
  <c r="T78" i="47"/>
  <c r="U78" i="47" s="1"/>
  <c r="L78" i="47"/>
  <c r="M78" i="47" s="1"/>
  <c r="T77" i="47"/>
  <c r="U77" i="47" s="1"/>
  <c r="L77" i="47"/>
  <c r="M77" i="47" s="1"/>
  <c r="T76" i="47"/>
  <c r="U76" i="47" s="1"/>
  <c r="L76" i="47"/>
  <c r="M76" i="47" s="1"/>
  <c r="T75" i="47"/>
  <c r="U75" i="47" s="1"/>
  <c r="L75" i="47"/>
  <c r="M75" i="47" s="1"/>
  <c r="T74" i="47"/>
  <c r="U74" i="47" s="1"/>
  <c r="L74" i="47"/>
  <c r="M74" i="47" s="1"/>
  <c r="T73" i="47"/>
  <c r="U73" i="47" s="1"/>
  <c r="L73" i="47"/>
  <c r="M73" i="47" s="1"/>
  <c r="T72" i="47"/>
  <c r="U72" i="47" s="1"/>
  <c r="L72" i="47"/>
  <c r="M72" i="47" s="1"/>
  <c r="T71" i="47"/>
  <c r="U71" i="47" s="1"/>
  <c r="L71" i="47"/>
  <c r="M71" i="47" s="1"/>
  <c r="T70" i="47"/>
  <c r="U70" i="47" s="1"/>
  <c r="L70" i="47"/>
  <c r="M70" i="47" s="1"/>
  <c r="T69" i="47"/>
  <c r="U69" i="47" s="1"/>
  <c r="L69" i="47"/>
  <c r="M69" i="47" s="1"/>
  <c r="T68" i="47"/>
  <c r="U68" i="47" s="1"/>
  <c r="L68" i="47"/>
  <c r="M68" i="47" s="1"/>
  <c r="T67" i="47"/>
  <c r="U67" i="47" s="1"/>
  <c r="L67" i="47"/>
  <c r="M67" i="47" s="1"/>
  <c r="T66" i="47"/>
  <c r="U66" i="47" s="1"/>
  <c r="L66" i="47"/>
  <c r="M66" i="47" s="1"/>
  <c r="T65" i="47"/>
  <c r="U65" i="47" s="1"/>
  <c r="L65" i="47"/>
  <c r="M65" i="47" s="1"/>
  <c r="T64" i="47"/>
  <c r="U64" i="47" s="1"/>
  <c r="L64" i="47"/>
  <c r="M64" i="47" s="1"/>
  <c r="T63" i="47"/>
  <c r="U63" i="47" s="1"/>
  <c r="L63" i="47"/>
  <c r="M63" i="47" s="1"/>
  <c r="T62" i="47"/>
  <c r="U62" i="47" s="1"/>
  <c r="L62" i="47"/>
  <c r="M62" i="47" s="1"/>
  <c r="T61" i="47"/>
  <c r="U61" i="47" s="1"/>
  <c r="L61" i="47"/>
  <c r="M61" i="47" s="1"/>
  <c r="T60" i="47"/>
  <c r="U60" i="47" s="1"/>
  <c r="L60" i="47"/>
  <c r="M60" i="47" s="1"/>
  <c r="T59" i="47"/>
  <c r="U59" i="47" s="1"/>
  <c r="L59" i="47"/>
  <c r="M59" i="47" s="1"/>
  <c r="T58" i="47"/>
  <c r="U58" i="47" s="1"/>
  <c r="L58" i="47"/>
  <c r="M58" i="47" s="1"/>
  <c r="T57" i="47"/>
  <c r="U57" i="47" s="1"/>
  <c r="L57" i="47"/>
  <c r="M57" i="47" s="1"/>
  <c r="T56" i="47"/>
  <c r="U56" i="47" s="1"/>
  <c r="L56" i="47"/>
  <c r="M56" i="47" s="1"/>
  <c r="T55" i="47"/>
  <c r="U55" i="47" s="1"/>
  <c r="L55" i="47"/>
  <c r="M55" i="47" s="1"/>
  <c r="T54" i="47"/>
  <c r="U54" i="47" s="1"/>
  <c r="L54" i="47"/>
  <c r="M54" i="47" s="1"/>
  <c r="T53" i="47"/>
  <c r="U53" i="47" s="1"/>
  <c r="L53" i="47"/>
  <c r="M53" i="47" s="1"/>
  <c r="T52" i="47"/>
  <c r="U52" i="47" s="1"/>
  <c r="L52" i="47"/>
  <c r="M52" i="47" s="1"/>
  <c r="T51" i="47"/>
  <c r="U51" i="47" s="1"/>
  <c r="L51" i="47"/>
  <c r="M51" i="47" s="1"/>
  <c r="T50" i="47"/>
  <c r="U50" i="47" s="1"/>
  <c r="L50" i="47"/>
  <c r="M50" i="47" s="1"/>
  <c r="T49" i="47"/>
  <c r="U49" i="47" s="1"/>
  <c r="L49" i="47"/>
  <c r="M49" i="47" s="1"/>
  <c r="T48" i="47"/>
  <c r="U48" i="47" s="1"/>
  <c r="L48" i="47"/>
  <c r="M48" i="47" s="1"/>
  <c r="T47" i="47"/>
  <c r="U47" i="47" s="1"/>
  <c r="L47" i="47"/>
  <c r="M47" i="47" s="1"/>
  <c r="T46" i="47"/>
  <c r="U46" i="47" s="1"/>
  <c r="L46" i="47"/>
  <c r="M46" i="47" s="1"/>
  <c r="T45" i="47"/>
  <c r="U45" i="47" s="1"/>
  <c r="L45" i="47"/>
  <c r="M45" i="47" s="1"/>
  <c r="T44" i="47"/>
  <c r="U44" i="47" s="1"/>
  <c r="L44" i="47"/>
  <c r="M44" i="47" s="1"/>
  <c r="T43" i="47"/>
  <c r="U43" i="47" s="1"/>
  <c r="L43" i="47"/>
  <c r="M43" i="47" s="1"/>
  <c r="T42" i="47"/>
  <c r="U42" i="47" s="1"/>
  <c r="L42" i="47"/>
  <c r="M42" i="47" s="1"/>
  <c r="T41" i="47"/>
  <c r="U41" i="47" s="1"/>
  <c r="L41" i="47"/>
  <c r="M41" i="47" s="1"/>
  <c r="T40" i="47"/>
  <c r="U40" i="47" s="1"/>
  <c r="L40" i="47"/>
  <c r="M40" i="47" s="1"/>
  <c r="T39" i="47"/>
  <c r="U39" i="47" s="1"/>
  <c r="L39" i="47"/>
  <c r="M39" i="47" s="1"/>
  <c r="T38" i="47"/>
  <c r="U38" i="47" s="1"/>
  <c r="L38" i="47"/>
  <c r="M38" i="47" s="1"/>
  <c r="T37" i="47"/>
  <c r="U37" i="47" s="1"/>
  <c r="L37" i="47"/>
  <c r="M37" i="47" s="1"/>
  <c r="T36" i="47"/>
  <c r="U36" i="47" s="1"/>
  <c r="L36" i="47"/>
  <c r="M36" i="47" s="1"/>
  <c r="T35" i="47"/>
  <c r="U35" i="47" s="1"/>
  <c r="L35" i="47"/>
  <c r="M35" i="47" s="1"/>
  <c r="T34" i="47"/>
  <c r="U34" i="47" s="1"/>
  <c r="L34" i="47"/>
  <c r="M34" i="47" s="1"/>
  <c r="T33" i="47"/>
  <c r="U33" i="47" s="1"/>
  <c r="L33" i="47"/>
  <c r="M33" i="47" s="1"/>
  <c r="T32" i="47"/>
  <c r="U32" i="47" s="1"/>
  <c r="L32" i="47"/>
  <c r="M32" i="47" s="1"/>
  <c r="T31" i="47"/>
  <c r="U31" i="47" s="1"/>
  <c r="L31" i="47"/>
  <c r="M31" i="47" s="1"/>
  <c r="T30" i="47"/>
  <c r="U30" i="47" s="1"/>
  <c r="L30" i="47"/>
  <c r="M30" i="47" s="1"/>
  <c r="T29" i="47"/>
  <c r="U29" i="47" s="1"/>
  <c r="L29" i="47"/>
  <c r="M29" i="47" s="1"/>
  <c r="T28" i="47"/>
  <c r="U28" i="47" s="1"/>
  <c r="L28" i="47"/>
  <c r="M28" i="47" s="1"/>
  <c r="T27" i="47"/>
  <c r="U27" i="47" s="1"/>
  <c r="L27" i="47"/>
  <c r="M27" i="47" s="1"/>
  <c r="T26" i="47"/>
  <c r="U26" i="47" s="1"/>
  <c r="L26" i="47"/>
  <c r="M26" i="47" s="1"/>
  <c r="T25" i="47"/>
  <c r="U25" i="47" s="1"/>
  <c r="L25" i="47"/>
  <c r="M25" i="47" s="1"/>
  <c r="T24" i="47"/>
  <c r="U24" i="47" s="1"/>
  <c r="L24" i="47"/>
  <c r="M24" i="47" s="1"/>
  <c r="T23" i="47"/>
  <c r="U23" i="47" s="1"/>
  <c r="L23" i="47"/>
  <c r="M23" i="47" s="1"/>
  <c r="T22" i="47"/>
  <c r="U22" i="47" s="1"/>
  <c r="L22" i="47"/>
  <c r="M22" i="47" s="1"/>
  <c r="T21" i="47"/>
  <c r="U21" i="47" s="1"/>
  <c r="L21" i="47"/>
  <c r="M21" i="47" s="1"/>
  <c r="T20" i="47"/>
  <c r="U20" i="47" s="1"/>
  <c r="L20" i="47"/>
  <c r="M20" i="47" s="1"/>
  <c r="T19" i="47"/>
  <c r="U19" i="47" s="1"/>
  <c r="L19" i="47"/>
  <c r="M19" i="47" s="1"/>
  <c r="T18" i="47"/>
  <c r="U18" i="47" s="1"/>
  <c r="L18" i="47"/>
  <c r="M18" i="47" s="1"/>
  <c r="T17" i="47"/>
  <c r="U17" i="47" s="1"/>
  <c r="L17" i="47"/>
  <c r="M17" i="47" s="1"/>
  <c r="T16" i="47"/>
  <c r="U16" i="47" s="1"/>
  <c r="L16" i="47"/>
  <c r="M16" i="47" s="1"/>
  <c r="T15" i="47"/>
  <c r="U15" i="47" s="1"/>
  <c r="L15" i="47"/>
  <c r="M15" i="47" s="1"/>
  <c r="T14" i="47"/>
  <c r="U14" i="47" s="1"/>
  <c r="L14" i="47"/>
  <c r="M14" i="47" s="1"/>
  <c r="T13" i="47"/>
  <c r="U13" i="47" s="1"/>
  <c r="L13" i="47"/>
  <c r="M13" i="47" s="1"/>
  <c r="T12" i="47"/>
  <c r="U12" i="47" s="1"/>
  <c r="L12" i="47"/>
  <c r="M12" i="47" s="1"/>
  <c r="T11" i="47"/>
  <c r="U11" i="47" s="1"/>
  <c r="L11" i="47"/>
  <c r="M11" i="47" s="1"/>
  <c r="T10" i="47"/>
  <c r="U10" i="47" s="1"/>
  <c r="L10" i="47"/>
  <c r="M10" i="47" s="1"/>
  <c r="T9" i="47"/>
  <c r="L9" i="47"/>
  <c r="M9" i="47" s="1"/>
  <c r="T508" i="52"/>
  <c r="U508" i="52" s="1"/>
  <c r="T507" i="52"/>
  <c r="U507" i="52" s="1"/>
  <c r="T506" i="52"/>
  <c r="U506" i="52" s="1"/>
  <c r="T505" i="52"/>
  <c r="U505" i="52" s="1"/>
  <c r="T504" i="52"/>
  <c r="U504" i="52" s="1"/>
  <c r="T503" i="52"/>
  <c r="U503" i="52" s="1"/>
  <c r="T502" i="52"/>
  <c r="U502" i="52" s="1"/>
  <c r="T501" i="52"/>
  <c r="U501" i="52" s="1"/>
  <c r="T500" i="52"/>
  <c r="U500" i="52" s="1"/>
  <c r="T499" i="52"/>
  <c r="U499" i="52" s="1"/>
  <c r="T498" i="52"/>
  <c r="U498" i="52" s="1"/>
  <c r="T497" i="52"/>
  <c r="U497" i="52" s="1"/>
  <c r="T496" i="52"/>
  <c r="U496" i="52" s="1"/>
  <c r="T495" i="52"/>
  <c r="U495" i="52" s="1"/>
  <c r="T494" i="52"/>
  <c r="U494" i="52" s="1"/>
  <c r="T478" i="52"/>
  <c r="U478" i="52" s="1"/>
  <c r="T477" i="52"/>
  <c r="U477" i="52" s="1"/>
  <c r="T476" i="52"/>
  <c r="U476" i="52" s="1"/>
  <c r="T475" i="52"/>
  <c r="U475" i="52" s="1"/>
  <c r="T474" i="52"/>
  <c r="U474" i="52" s="1"/>
  <c r="T473" i="52"/>
  <c r="U473" i="52" s="1"/>
  <c r="T472" i="52"/>
  <c r="U472" i="52" s="1"/>
  <c r="T471" i="52"/>
  <c r="U471" i="52" s="1"/>
  <c r="T470" i="52"/>
  <c r="U470" i="52" s="1"/>
  <c r="T469" i="52"/>
  <c r="U469" i="52" s="1"/>
  <c r="T468" i="52"/>
  <c r="U468" i="52" s="1"/>
  <c r="T467" i="52"/>
  <c r="U467" i="52" s="1"/>
  <c r="T466" i="52"/>
  <c r="U466" i="52" s="1"/>
  <c r="T465" i="52"/>
  <c r="U465" i="52" s="1"/>
  <c r="T464" i="52"/>
  <c r="U464" i="52" s="1"/>
  <c r="T463" i="52"/>
  <c r="U463" i="52" s="1"/>
  <c r="T462" i="52"/>
  <c r="U462" i="52" s="1"/>
  <c r="T461" i="52"/>
  <c r="U461" i="52" s="1"/>
  <c r="T460" i="52"/>
  <c r="U460" i="52" s="1"/>
  <c r="T459" i="52"/>
  <c r="U459" i="52" s="1"/>
  <c r="T458" i="52"/>
  <c r="U458" i="52" s="1"/>
  <c r="T457" i="52"/>
  <c r="U457" i="52" s="1"/>
  <c r="T456" i="52"/>
  <c r="U456" i="52" s="1"/>
  <c r="T455" i="52"/>
  <c r="U455" i="52" s="1"/>
  <c r="T454" i="52"/>
  <c r="U454" i="52" s="1"/>
  <c r="T453" i="52"/>
  <c r="U453" i="52" s="1"/>
  <c r="T452" i="52"/>
  <c r="U452" i="52" s="1"/>
  <c r="T451" i="52"/>
  <c r="U451" i="52" s="1"/>
  <c r="T450" i="52"/>
  <c r="U450" i="52" s="1"/>
  <c r="T449" i="52"/>
  <c r="U449" i="52" s="1"/>
  <c r="T448" i="52"/>
  <c r="U448" i="52" s="1"/>
  <c r="T447" i="52"/>
  <c r="U447" i="52" s="1"/>
  <c r="T446" i="52"/>
  <c r="U446" i="52" s="1"/>
  <c r="T445" i="52"/>
  <c r="U445" i="52" s="1"/>
  <c r="T444" i="52"/>
  <c r="U444" i="52" s="1"/>
  <c r="T443" i="52"/>
  <c r="U443" i="52" s="1"/>
  <c r="T442" i="52"/>
  <c r="U442" i="52" s="1"/>
  <c r="T441" i="52"/>
  <c r="U441" i="52" s="1"/>
  <c r="T440" i="52"/>
  <c r="U440" i="52" s="1"/>
  <c r="T439" i="52"/>
  <c r="U439" i="52" s="1"/>
  <c r="T438" i="52"/>
  <c r="U438" i="52" s="1"/>
  <c r="T437" i="52"/>
  <c r="U437" i="52" s="1"/>
  <c r="T436" i="52"/>
  <c r="U436" i="52" s="1"/>
  <c r="T435" i="52"/>
  <c r="U435" i="52" s="1"/>
  <c r="T434" i="52"/>
  <c r="U434" i="52" s="1"/>
  <c r="T433" i="52"/>
  <c r="U433" i="52" s="1"/>
  <c r="T432" i="52"/>
  <c r="U432" i="52" s="1"/>
  <c r="T431" i="52"/>
  <c r="U431" i="52" s="1"/>
  <c r="T430" i="52"/>
  <c r="U430" i="52" s="1"/>
  <c r="T429" i="52"/>
  <c r="U429" i="52" s="1"/>
  <c r="T428" i="52"/>
  <c r="U428" i="52" s="1"/>
  <c r="T427" i="52"/>
  <c r="U427" i="52" s="1"/>
  <c r="T426" i="52"/>
  <c r="U426" i="52" s="1"/>
  <c r="T425" i="52"/>
  <c r="U425" i="52" s="1"/>
  <c r="T424" i="52"/>
  <c r="U424" i="52" s="1"/>
  <c r="T423" i="52"/>
  <c r="U423" i="52" s="1"/>
  <c r="T422" i="52"/>
  <c r="U422" i="52" s="1"/>
  <c r="T421" i="52"/>
  <c r="U421" i="52" s="1"/>
  <c r="T420" i="52"/>
  <c r="U420" i="52" s="1"/>
  <c r="T419" i="52"/>
  <c r="U419" i="52" s="1"/>
  <c r="T418" i="52"/>
  <c r="U418" i="52" s="1"/>
  <c r="T417" i="52"/>
  <c r="U417" i="52" s="1"/>
  <c r="T416" i="52"/>
  <c r="U416" i="52" s="1"/>
  <c r="T415" i="52"/>
  <c r="U415" i="52" s="1"/>
  <c r="T414" i="52"/>
  <c r="U414" i="52" s="1"/>
  <c r="T413" i="52"/>
  <c r="U413" i="52" s="1"/>
  <c r="T412" i="52"/>
  <c r="U412" i="52" s="1"/>
  <c r="T411" i="52"/>
  <c r="U411" i="52" s="1"/>
  <c r="T410" i="52"/>
  <c r="U410" i="52" s="1"/>
  <c r="T409" i="52"/>
  <c r="U409" i="52" s="1"/>
  <c r="T408" i="52"/>
  <c r="U408" i="52" s="1"/>
  <c r="T407" i="52"/>
  <c r="U407" i="52" s="1"/>
  <c r="T406" i="52"/>
  <c r="U406" i="52" s="1"/>
  <c r="T405" i="52"/>
  <c r="U405" i="52" s="1"/>
  <c r="T404" i="52"/>
  <c r="U404" i="52" s="1"/>
  <c r="T403" i="52"/>
  <c r="U403" i="52" s="1"/>
  <c r="T402" i="52"/>
  <c r="U402" i="52" s="1"/>
  <c r="T401" i="52"/>
  <c r="U401" i="52" s="1"/>
  <c r="T400" i="52"/>
  <c r="U400" i="52" s="1"/>
  <c r="T399" i="52"/>
  <c r="U399" i="52" s="1"/>
  <c r="T398" i="52"/>
  <c r="U398" i="52" s="1"/>
  <c r="T397" i="52"/>
  <c r="U397" i="52" s="1"/>
  <c r="T396" i="52"/>
  <c r="U396" i="52" s="1"/>
  <c r="T395" i="52"/>
  <c r="U395" i="52" s="1"/>
  <c r="T394" i="52"/>
  <c r="U394" i="52" s="1"/>
  <c r="T393" i="52"/>
  <c r="U393" i="52" s="1"/>
  <c r="T392" i="52"/>
  <c r="U392" i="52" s="1"/>
  <c r="T391" i="52"/>
  <c r="U391" i="52" s="1"/>
  <c r="T390" i="52"/>
  <c r="U390" i="52" s="1"/>
  <c r="T389" i="52"/>
  <c r="U389" i="52" s="1"/>
  <c r="T388" i="52"/>
  <c r="U388" i="52" s="1"/>
  <c r="T387" i="52"/>
  <c r="U387" i="52" s="1"/>
  <c r="T386" i="52"/>
  <c r="U386" i="52" s="1"/>
  <c r="T385" i="52"/>
  <c r="U385" i="52" s="1"/>
  <c r="T384" i="52"/>
  <c r="U384" i="52" s="1"/>
  <c r="T383" i="52"/>
  <c r="U383" i="52" s="1"/>
  <c r="T382" i="52"/>
  <c r="U382" i="52" s="1"/>
  <c r="T381" i="52"/>
  <c r="U381" i="52" s="1"/>
  <c r="T380" i="52"/>
  <c r="U380" i="52" s="1"/>
  <c r="T379" i="52"/>
  <c r="U379" i="52" s="1"/>
  <c r="T378" i="52"/>
  <c r="U378" i="52" s="1"/>
  <c r="T377" i="52"/>
  <c r="U377" i="52" s="1"/>
  <c r="T376" i="52"/>
  <c r="U376" i="52" s="1"/>
  <c r="T375" i="52"/>
  <c r="U375" i="52" s="1"/>
  <c r="T374" i="52"/>
  <c r="U374" i="52" s="1"/>
  <c r="T373" i="52"/>
  <c r="U373" i="52" s="1"/>
  <c r="T372" i="52"/>
  <c r="U372" i="52" s="1"/>
  <c r="T371" i="52"/>
  <c r="U371" i="52" s="1"/>
  <c r="T370" i="52"/>
  <c r="U370" i="52" s="1"/>
  <c r="T369" i="52"/>
  <c r="U369" i="52" s="1"/>
  <c r="T368" i="52"/>
  <c r="U368" i="52" s="1"/>
  <c r="T367" i="52"/>
  <c r="U367" i="52" s="1"/>
  <c r="T366" i="52"/>
  <c r="U366" i="52" s="1"/>
  <c r="T365" i="52"/>
  <c r="U365" i="52" s="1"/>
  <c r="T364" i="52"/>
  <c r="U364" i="52" s="1"/>
  <c r="T363" i="52"/>
  <c r="U363" i="52" s="1"/>
  <c r="T362" i="52"/>
  <c r="U362" i="52" s="1"/>
  <c r="T361" i="52"/>
  <c r="U361" i="52" s="1"/>
  <c r="T360" i="52"/>
  <c r="U360" i="52" s="1"/>
  <c r="T359" i="52"/>
  <c r="U359" i="52" s="1"/>
  <c r="T358" i="52"/>
  <c r="U358" i="52" s="1"/>
  <c r="T357" i="52"/>
  <c r="U357" i="52" s="1"/>
  <c r="T356" i="52"/>
  <c r="U356" i="52" s="1"/>
  <c r="T355" i="52"/>
  <c r="U355" i="52" s="1"/>
  <c r="T354" i="52"/>
  <c r="U354" i="52" s="1"/>
  <c r="T353" i="52"/>
  <c r="U353" i="52" s="1"/>
  <c r="T352" i="52"/>
  <c r="U352" i="52" s="1"/>
  <c r="T351" i="52"/>
  <c r="U351" i="52" s="1"/>
  <c r="T350" i="52"/>
  <c r="U350" i="52" s="1"/>
  <c r="T349" i="52"/>
  <c r="U349" i="52" s="1"/>
  <c r="T348" i="52"/>
  <c r="U348" i="52" s="1"/>
  <c r="T347" i="52"/>
  <c r="U347" i="52" s="1"/>
  <c r="T346" i="52"/>
  <c r="U346" i="52" s="1"/>
  <c r="T345" i="52"/>
  <c r="U345" i="52" s="1"/>
  <c r="T344" i="52"/>
  <c r="U344" i="52" s="1"/>
  <c r="T343" i="52"/>
  <c r="U343" i="52" s="1"/>
  <c r="T342" i="52"/>
  <c r="U342" i="52" s="1"/>
  <c r="T341" i="52"/>
  <c r="U341" i="52" s="1"/>
  <c r="T340" i="52"/>
  <c r="U340" i="52" s="1"/>
  <c r="T339" i="52"/>
  <c r="U339" i="52" s="1"/>
  <c r="T338" i="52"/>
  <c r="U338" i="52" s="1"/>
  <c r="T337" i="52"/>
  <c r="U337" i="52" s="1"/>
  <c r="T336" i="52"/>
  <c r="U336" i="52" s="1"/>
  <c r="T335" i="52"/>
  <c r="U335" i="52" s="1"/>
  <c r="T334" i="52"/>
  <c r="U334" i="52" s="1"/>
  <c r="T333" i="52"/>
  <c r="U333" i="52" s="1"/>
  <c r="T332" i="52"/>
  <c r="U332" i="52" s="1"/>
  <c r="T331" i="52"/>
  <c r="U331" i="52" s="1"/>
  <c r="T330" i="52"/>
  <c r="U330" i="52" s="1"/>
  <c r="T329" i="52"/>
  <c r="U329" i="52" s="1"/>
  <c r="T328" i="52"/>
  <c r="U328" i="52" s="1"/>
  <c r="T327" i="52"/>
  <c r="U327" i="52" s="1"/>
  <c r="T326" i="52"/>
  <c r="U326" i="52" s="1"/>
  <c r="T325" i="52"/>
  <c r="U325" i="52" s="1"/>
  <c r="T324" i="52"/>
  <c r="U324" i="52" s="1"/>
  <c r="L324" i="52"/>
  <c r="M324" i="52" s="1"/>
  <c r="T323" i="52"/>
  <c r="U323" i="52" s="1"/>
  <c r="L323" i="52"/>
  <c r="M323" i="52" s="1"/>
  <c r="T322" i="52"/>
  <c r="U322" i="52" s="1"/>
  <c r="L322" i="52"/>
  <c r="M322" i="52" s="1"/>
  <c r="T321" i="52"/>
  <c r="U321" i="52" s="1"/>
  <c r="L321" i="52"/>
  <c r="M321" i="52" s="1"/>
  <c r="T320" i="52"/>
  <c r="U320" i="52" s="1"/>
  <c r="L320" i="52"/>
  <c r="M320" i="52" s="1"/>
  <c r="T319" i="52"/>
  <c r="U319" i="52" s="1"/>
  <c r="L319" i="52"/>
  <c r="M319" i="52" s="1"/>
  <c r="T318" i="52"/>
  <c r="U318" i="52" s="1"/>
  <c r="L318" i="52"/>
  <c r="M318" i="52" s="1"/>
  <c r="T317" i="52"/>
  <c r="U317" i="52" s="1"/>
  <c r="L317" i="52"/>
  <c r="M317" i="52" s="1"/>
  <c r="T316" i="52"/>
  <c r="U316" i="52" s="1"/>
  <c r="L316" i="52"/>
  <c r="M316" i="52" s="1"/>
  <c r="T315" i="52"/>
  <c r="U315" i="52" s="1"/>
  <c r="L315" i="52"/>
  <c r="M315" i="52" s="1"/>
  <c r="T314" i="52"/>
  <c r="U314" i="52" s="1"/>
  <c r="L314" i="52"/>
  <c r="M314" i="52" s="1"/>
  <c r="T313" i="52"/>
  <c r="U313" i="52" s="1"/>
  <c r="L313" i="52"/>
  <c r="M313" i="52" s="1"/>
  <c r="T312" i="52"/>
  <c r="U312" i="52" s="1"/>
  <c r="L312" i="52"/>
  <c r="M312" i="52" s="1"/>
  <c r="T311" i="52"/>
  <c r="U311" i="52" s="1"/>
  <c r="L311" i="52"/>
  <c r="M311" i="52" s="1"/>
  <c r="T310" i="52"/>
  <c r="U310" i="52" s="1"/>
  <c r="L310" i="52"/>
  <c r="M310" i="52" s="1"/>
  <c r="T309" i="52"/>
  <c r="U309" i="52" s="1"/>
  <c r="L309" i="52"/>
  <c r="M309" i="52" s="1"/>
  <c r="T308" i="52"/>
  <c r="U308" i="52" s="1"/>
  <c r="L308" i="52"/>
  <c r="M308" i="52" s="1"/>
  <c r="T307" i="52"/>
  <c r="U307" i="52" s="1"/>
  <c r="L307" i="52"/>
  <c r="M307" i="52" s="1"/>
  <c r="T306" i="52"/>
  <c r="U306" i="52" s="1"/>
  <c r="L306" i="52"/>
  <c r="M306" i="52" s="1"/>
  <c r="T305" i="52"/>
  <c r="U305" i="52" s="1"/>
  <c r="L305" i="52"/>
  <c r="M305" i="52" s="1"/>
  <c r="T304" i="52"/>
  <c r="U304" i="52" s="1"/>
  <c r="L304" i="52"/>
  <c r="M304" i="52" s="1"/>
  <c r="T303" i="52"/>
  <c r="U303" i="52" s="1"/>
  <c r="L303" i="52"/>
  <c r="M303" i="52" s="1"/>
  <c r="T302" i="52"/>
  <c r="U302" i="52" s="1"/>
  <c r="L302" i="52"/>
  <c r="M302" i="52" s="1"/>
  <c r="T301" i="52"/>
  <c r="U301" i="52" s="1"/>
  <c r="L301" i="52"/>
  <c r="M301" i="52" s="1"/>
  <c r="T300" i="52"/>
  <c r="U300" i="52" s="1"/>
  <c r="L300" i="52"/>
  <c r="M300" i="52" s="1"/>
  <c r="T299" i="52"/>
  <c r="U299" i="52" s="1"/>
  <c r="L299" i="52"/>
  <c r="M299" i="52" s="1"/>
  <c r="T298" i="52"/>
  <c r="U298" i="52" s="1"/>
  <c r="L298" i="52"/>
  <c r="M298" i="52" s="1"/>
  <c r="T297" i="52"/>
  <c r="U297" i="52" s="1"/>
  <c r="L297" i="52"/>
  <c r="M297" i="52" s="1"/>
  <c r="T296" i="52"/>
  <c r="U296" i="52" s="1"/>
  <c r="L296" i="52"/>
  <c r="M296" i="52" s="1"/>
  <c r="T295" i="52"/>
  <c r="U295" i="52" s="1"/>
  <c r="L295" i="52"/>
  <c r="M295" i="52" s="1"/>
  <c r="T294" i="52"/>
  <c r="U294" i="52" s="1"/>
  <c r="L294" i="52"/>
  <c r="M294" i="52" s="1"/>
  <c r="T293" i="52"/>
  <c r="U293" i="52" s="1"/>
  <c r="L293" i="52"/>
  <c r="M293" i="52" s="1"/>
  <c r="T292" i="52"/>
  <c r="U292" i="52" s="1"/>
  <c r="L292" i="52"/>
  <c r="M292" i="52" s="1"/>
  <c r="T291" i="52"/>
  <c r="U291" i="52" s="1"/>
  <c r="L291" i="52"/>
  <c r="M291" i="52" s="1"/>
  <c r="T290" i="52"/>
  <c r="U290" i="52" s="1"/>
  <c r="L290" i="52"/>
  <c r="M290" i="52" s="1"/>
  <c r="T289" i="52"/>
  <c r="U289" i="52" s="1"/>
  <c r="L289" i="52"/>
  <c r="M289" i="52" s="1"/>
  <c r="T288" i="52"/>
  <c r="U288" i="52" s="1"/>
  <c r="L288" i="52"/>
  <c r="M288" i="52" s="1"/>
  <c r="T287" i="52"/>
  <c r="U287" i="52" s="1"/>
  <c r="L287" i="52"/>
  <c r="M287" i="52" s="1"/>
  <c r="T286" i="52"/>
  <c r="U286" i="52" s="1"/>
  <c r="L286" i="52"/>
  <c r="M286" i="52" s="1"/>
  <c r="T285" i="52"/>
  <c r="U285" i="52" s="1"/>
  <c r="L285" i="52"/>
  <c r="M285" i="52" s="1"/>
  <c r="T284" i="52"/>
  <c r="U284" i="52" s="1"/>
  <c r="L284" i="52"/>
  <c r="M284" i="52" s="1"/>
  <c r="T283" i="52"/>
  <c r="U283" i="52" s="1"/>
  <c r="L283" i="52"/>
  <c r="M283" i="52" s="1"/>
  <c r="T282" i="52"/>
  <c r="U282" i="52" s="1"/>
  <c r="L282" i="52"/>
  <c r="M282" i="52" s="1"/>
  <c r="T281" i="52"/>
  <c r="U281" i="52" s="1"/>
  <c r="L281" i="52"/>
  <c r="M281" i="52" s="1"/>
  <c r="T280" i="52"/>
  <c r="U280" i="52" s="1"/>
  <c r="L280" i="52"/>
  <c r="M280" i="52" s="1"/>
  <c r="T279" i="52"/>
  <c r="U279" i="52" s="1"/>
  <c r="L279" i="52"/>
  <c r="M279" i="52" s="1"/>
  <c r="T278" i="52"/>
  <c r="U278" i="52" s="1"/>
  <c r="L278" i="52"/>
  <c r="M278" i="52" s="1"/>
  <c r="T277" i="52"/>
  <c r="U277" i="52" s="1"/>
  <c r="L277" i="52"/>
  <c r="M277" i="52" s="1"/>
  <c r="T276" i="52"/>
  <c r="U276" i="52" s="1"/>
  <c r="L276" i="52"/>
  <c r="M276" i="52" s="1"/>
  <c r="T275" i="52"/>
  <c r="U275" i="52" s="1"/>
  <c r="L275" i="52"/>
  <c r="M275" i="52" s="1"/>
  <c r="T274" i="52"/>
  <c r="U274" i="52" s="1"/>
  <c r="L274" i="52"/>
  <c r="M274" i="52" s="1"/>
  <c r="T273" i="52"/>
  <c r="U273" i="52" s="1"/>
  <c r="L273" i="52"/>
  <c r="M273" i="52" s="1"/>
  <c r="T272" i="52"/>
  <c r="U272" i="52" s="1"/>
  <c r="L272" i="52"/>
  <c r="M272" i="52" s="1"/>
  <c r="T271" i="52"/>
  <c r="U271" i="52" s="1"/>
  <c r="L271" i="52"/>
  <c r="M271" i="52" s="1"/>
  <c r="T270" i="52"/>
  <c r="U270" i="52" s="1"/>
  <c r="L270" i="52"/>
  <c r="M270" i="52" s="1"/>
  <c r="T269" i="52"/>
  <c r="U269" i="52" s="1"/>
  <c r="L269" i="52"/>
  <c r="M269" i="52" s="1"/>
  <c r="T268" i="52"/>
  <c r="U268" i="52" s="1"/>
  <c r="L268" i="52"/>
  <c r="M268" i="52" s="1"/>
  <c r="T267" i="52"/>
  <c r="U267" i="52" s="1"/>
  <c r="L267" i="52"/>
  <c r="M267" i="52" s="1"/>
  <c r="T266" i="52"/>
  <c r="U266" i="52" s="1"/>
  <c r="L266" i="52"/>
  <c r="M266" i="52" s="1"/>
  <c r="T265" i="52"/>
  <c r="U265" i="52" s="1"/>
  <c r="L265" i="52"/>
  <c r="M265" i="52" s="1"/>
  <c r="T264" i="52"/>
  <c r="U264" i="52" s="1"/>
  <c r="L264" i="52"/>
  <c r="M264" i="52" s="1"/>
  <c r="T263" i="52"/>
  <c r="U263" i="52" s="1"/>
  <c r="L263" i="52"/>
  <c r="M263" i="52" s="1"/>
  <c r="T262" i="52"/>
  <c r="U262" i="52" s="1"/>
  <c r="L262" i="52"/>
  <c r="M262" i="52" s="1"/>
  <c r="T261" i="52"/>
  <c r="U261" i="52" s="1"/>
  <c r="L261" i="52"/>
  <c r="M261" i="52" s="1"/>
  <c r="T260" i="52"/>
  <c r="U260" i="52" s="1"/>
  <c r="L260" i="52"/>
  <c r="M260" i="52" s="1"/>
  <c r="T259" i="52"/>
  <c r="U259" i="52" s="1"/>
  <c r="L259" i="52"/>
  <c r="M259" i="52" s="1"/>
  <c r="T258" i="52"/>
  <c r="U258" i="52" s="1"/>
  <c r="L258" i="52"/>
  <c r="M258" i="52" s="1"/>
  <c r="T257" i="52"/>
  <c r="U257" i="52" s="1"/>
  <c r="L257" i="52"/>
  <c r="M257" i="52" s="1"/>
  <c r="T256" i="52"/>
  <c r="U256" i="52" s="1"/>
  <c r="L256" i="52"/>
  <c r="M256" i="52" s="1"/>
  <c r="T255" i="52"/>
  <c r="U255" i="52" s="1"/>
  <c r="L255" i="52"/>
  <c r="M255" i="52" s="1"/>
  <c r="T254" i="52"/>
  <c r="U254" i="52" s="1"/>
  <c r="L254" i="52"/>
  <c r="M254" i="52" s="1"/>
  <c r="T253" i="52"/>
  <c r="U253" i="52" s="1"/>
  <c r="L253" i="52"/>
  <c r="M253" i="52" s="1"/>
  <c r="T252" i="52"/>
  <c r="U252" i="52" s="1"/>
  <c r="L252" i="52"/>
  <c r="M252" i="52" s="1"/>
  <c r="T251" i="52"/>
  <c r="U251" i="52" s="1"/>
  <c r="L251" i="52"/>
  <c r="M251" i="52" s="1"/>
  <c r="T250" i="52"/>
  <c r="U250" i="52" s="1"/>
  <c r="L250" i="52"/>
  <c r="M250" i="52" s="1"/>
  <c r="T248" i="52"/>
  <c r="U248" i="52" s="1"/>
  <c r="L248" i="52"/>
  <c r="M248" i="52" s="1"/>
  <c r="T247" i="52"/>
  <c r="U247" i="52" s="1"/>
  <c r="L247" i="52"/>
  <c r="M247" i="52" s="1"/>
  <c r="T246" i="52"/>
  <c r="U246" i="52" s="1"/>
  <c r="L246" i="52"/>
  <c r="M246" i="52" s="1"/>
  <c r="T245" i="52"/>
  <c r="U245" i="52" s="1"/>
  <c r="L245" i="52"/>
  <c r="M245" i="52" s="1"/>
  <c r="T244" i="52"/>
  <c r="U244" i="52" s="1"/>
  <c r="L244" i="52"/>
  <c r="M244" i="52" s="1"/>
  <c r="T243" i="52"/>
  <c r="U243" i="52" s="1"/>
  <c r="L243" i="52"/>
  <c r="M243" i="52" s="1"/>
  <c r="T242" i="52"/>
  <c r="U242" i="52" s="1"/>
  <c r="L242" i="52"/>
  <c r="M242" i="52" s="1"/>
  <c r="T241" i="52"/>
  <c r="U241" i="52" s="1"/>
  <c r="L241" i="52"/>
  <c r="M241" i="52" s="1"/>
  <c r="T240" i="52"/>
  <c r="U240" i="52" s="1"/>
  <c r="L240" i="52"/>
  <c r="M240" i="52" s="1"/>
  <c r="T239" i="52"/>
  <c r="U239" i="52" s="1"/>
  <c r="L239" i="52"/>
  <c r="M239" i="52" s="1"/>
  <c r="T238" i="52"/>
  <c r="U238" i="52" s="1"/>
  <c r="L238" i="52"/>
  <c r="M238" i="52" s="1"/>
  <c r="T237" i="52"/>
  <c r="U237" i="52" s="1"/>
  <c r="L237" i="52"/>
  <c r="M237" i="52" s="1"/>
  <c r="T236" i="52"/>
  <c r="U236" i="52" s="1"/>
  <c r="L236" i="52"/>
  <c r="M236" i="52" s="1"/>
  <c r="T235" i="52"/>
  <c r="U235" i="52" s="1"/>
  <c r="L235" i="52"/>
  <c r="M235" i="52" s="1"/>
  <c r="T234" i="52"/>
  <c r="U234" i="52" s="1"/>
  <c r="L234" i="52"/>
  <c r="M234" i="52" s="1"/>
  <c r="T233" i="52"/>
  <c r="U233" i="52" s="1"/>
  <c r="L233" i="52"/>
  <c r="M233" i="52" s="1"/>
  <c r="T232" i="52"/>
  <c r="U232" i="52" s="1"/>
  <c r="L232" i="52"/>
  <c r="M232" i="52" s="1"/>
  <c r="T231" i="52"/>
  <c r="U231" i="52" s="1"/>
  <c r="L231" i="52"/>
  <c r="M231" i="52" s="1"/>
  <c r="T230" i="52"/>
  <c r="U230" i="52" s="1"/>
  <c r="L230" i="52"/>
  <c r="M230" i="52" s="1"/>
  <c r="T229" i="52"/>
  <c r="U229" i="52" s="1"/>
  <c r="L229" i="52"/>
  <c r="M229" i="52" s="1"/>
  <c r="T228" i="52"/>
  <c r="U228" i="52" s="1"/>
  <c r="L228" i="52"/>
  <c r="M228" i="52" s="1"/>
  <c r="T227" i="52"/>
  <c r="U227" i="52" s="1"/>
  <c r="L227" i="52"/>
  <c r="M227" i="52" s="1"/>
  <c r="T226" i="52"/>
  <c r="U226" i="52" s="1"/>
  <c r="L226" i="52"/>
  <c r="M226" i="52" s="1"/>
  <c r="T225" i="52"/>
  <c r="U225" i="52" s="1"/>
  <c r="L225" i="52"/>
  <c r="M225" i="52" s="1"/>
  <c r="T224" i="52"/>
  <c r="U224" i="52" s="1"/>
  <c r="L224" i="52"/>
  <c r="M224" i="52" s="1"/>
  <c r="T223" i="52"/>
  <c r="U223" i="52" s="1"/>
  <c r="L223" i="52"/>
  <c r="M223" i="52" s="1"/>
  <c r="T222" i="52"/>
  <c r="U222" i="52" s="1"/>
  <c r="L222" i="52"/>
  <c r="M222" i="52" s="1"/>
  <c r="T221" i="52"/>
  <c r="U221" i="52" s="1"/>
  <c r="L221" i="52"/>
  <c r="M221" i="52" s="1"/>
  <c r="T220" i="52"/>
  <c r="U220" i="52" s="1"/>
  <c r="L220" i="52"/>
  <c r="M220" i="52" s="1"/>
  <c r="T219" i="52"/>
  <c r="U219" i="52" s="1"/>
  <c r="L219" i="52"/>
  <c r="M219" i="52" s="1"/>
  <c r="T218" i="52"/>
  <c r="U218" i="52" s="1"/>
  <c r="L218" i="52"/>
  <c r="M218" i="52" s="1"/>
  <c r="T217" i="52"/>
  <c r="U217" i="52" s="1"/>
  <c r="L217" i="52"/>
  <c r="M217" i="52" s="1"/>
  <c r="T216" i="52"/>
  <c r="U216" i="52" s="1"/>
  <c r="L216" i="52"/>
  <c r="M216" i="52" s="1"/>
  <c r="T215" i="52"/>
  <c r="U215" i="52" s="1"/>
  <c r="L215" i="52"/>
  <c r="M215" i="52" s="1"/>
  <c r="T214" i="52"/>
  <c r="U214" i="52" s="1"/>
  <c r="L214" i="52"/>
  <c r="M214" i="52" s="1"/>
  <c r="T213" i="52"/>
  <c r="U213" i="52" s="1"/>
  <c r="L213" i="52"/>
  <c r="M213" i="52" s="1"/>
  <c r="T212" i="52"/>
  <c r="U212" i="52" s="1"/>
  <c r="L212" i="52"/>
  <c r="M212" i="52" s="1"/>
  <c r="T211" i="52"/>
  <c r="U211" i="52" s="1"/>
  <c r="L211" i="52"/>
  <c r="M211" i="52" s="1"/>
  <c r="T210" i="52"/>
  <c r="U210" i="52" s="1"/>
  <c r="L210" i="52"/>
  <c r="M210" i="52" s="1"/>
  <c r="T209" i="52"/>
  <c r="U209" i="52" s="1"/>
  <c r="L209" i="52"/>
  <c r="M209" i="52" s="1"/>
  <c r="T208" i="52"/>
  <c r="U208" i="52" s="1"/>
  <c r="L208" i="52"/>
  <c r="M208" i="52" s="1"/>
  <c r="T207" i="52"/>
  <c r="U207" i="52" s="1"/>
  <c r="L207" i="52"/>
  <c r="M207" i="52" s="1"/>
  <c r="T206" i="52"/>
  <c r="U206" i="52" s="1"/>
  <c r="L206" i="52"/>
  <c r="M206" i="52" s="1"/>
  <c r="T205" i="52"/>
  <c r="U205" i="52" s="1"/>
  <c r="L205" i="52"/>
  <c r="M205" i="52" s="1"/>
  <c r="T204" i="52"/>
  <c r="U204" i="52" s="1"/>
  <c r="L204" i="52"/>
  <c r="M204" i="52" s="1"/>
  <c r="T203" i="52"/>
  <c r="U203" i="52" s="1"/>
  <c r="L203" i="52"/>
  <c r="M203" i="52" s="1"/>
  <c r="T202" i="52"/>
  <c r="U202" i="52" s="1"/>
  <c r="L202" i="52"/>
  <c r="M202" i="52" s="1"/>
  <c r="T201" i="52"/>
  <c r="U201" i="52" s="1"/>
  <c r="L201" i="52"/>
  <c r="M201" i="52" s="1"/>
  <c r="T200" i="52"/>
  <c r="U200" i="52" s="1"/>
  <c r="L200" i="52"/>
  <c r="M200" i="52" s="1"/>
  <c r="T199" i="52"/>
  <c r="U199" i="52" s="1"/>
  <c r="L199" i="52"/>
  <c r="M199" i="52" s="1"/>
  <c r="T198" i="52"/>
  <c r="U198" i="52" s="1"/>
  <c r="L198" i="52"/>
  <c r="M198" i="52" s="1"/>
  <c r="T197" i="52"/>
  <c r="U197" i="52" s="1"/>
  <c r="L197" i="52"/>
  <c r="M197" i="52" s="1"/>
  <c r="T196" i="52"/>
  <c r="U196" i="52" s="1"/>
  <c r="L196" i="52"/>
  <c r="M196" i="52" s="1"/>
  <c r="T195" i="52"/>
  <c r="U195" i="52" s="1"/>
  <c r="L195" i="52"/>
  <c r="M195" i="52" s="1"/>
  <c r="T194" i="52"/>
  <c r="U194" i="52" s="1"/>
  <c r="L194" i="52"/>
  <c r="M194" i="52" s="1"/>
  <c r="T193" i="52"/>
  <c r="U193" i="52" s="1"/>
  <c r="L193" i="52"/>
  <c r="M193" i="52" s="1"/>
  <c r="T192" i="52"/>
  <c r="U192" i="52" s="1"/>
  <c r="L192" i="52"/>
  <c r="M192" i="52" s="1"/>
  <c r="T191" i="52"/>
  <c r="U191" i="52" s="1"/>
  <c r="L191" i="52"/>
  <c r="M191" i="52" s="1"/>
  <c r="T190" i="52"/>
  <c r="U190" i="52" s="1"/>
  <c r="L190" i="52"/>
  <c r="M190" i="52" s="1"/>
  <c r="T189" i="52"/>
  <c r="U189" i="52" s="1"/>
  <c r="L189" i="52"/>
  <c r="M189" i="52" s="1"/>
  <c r="T188" i="52"/>
  <c r="U188" i="52" s="1"/>
  <c r="L188" i="52"/>
  <c r="M188" i="52" s="1"/>
  <c r="T187" i="52"/>
  <c r="U187" i="52" s="1"/>
  <c r="L187" i="52"/>
  <c r="M187" i="52" s="1"/>
  <c r="T186" i="52"/>
  <c r="U186" i="52" s="1"/>
  <c r="L186" i="52"/>
  <c r="M186" i="52" s="1"/>
  <c r="T185" i="52"/>
  <c r="U185" i="52" s="1"/>
  <c r="L185" i="52"/>
  <c r="M185" i="52" s="1"/>
  <c r="T184" i="52"/>
  <c r="U184" i="52" s="1"/>
  <c r="L184" i="52"/>
  <c r="M184" i="52" s="1"/>
  <c r="T183" i="52"/>
  <c r="U183" i="52" s="1"/>
  <c r="L183" i="52"/>
  <c r="M183" i="52" s="1"/>
  <c r="T182" i="52"/>
  <c r="U182" i="52" s="1"/>
  <c r="L182" i="52"/>
  <c r="M182" i="52" s="1"/>
  <c r="T181" i="52"/>
  <c r="U181" i="52" s="1"/>
  <c r="L181" i="52"/>
  <c r="M181" i="52" s="1"/>
  <c r="T180" i="52"/>
  <c r="U180" i="52" s="1"/>
  <c r="L180" i="52"/>
  <c r="M180" i="52" s="1"/>
  <c r="T179" i="52"/>
  <c r="U179" i="52" s="1"/>
  <c r="L179" i="52"/>
  <c r="M179" i="52" s="1"/>
  <c r="T178" i="52"/>
  <c r="U178" i="52" s="1"/>
  <c r="L178" i="52"/>
  <c r="M178" i="52" s="1"/>
  <c r="T177" i="52"/>
  <c r="U177" i="52" s="1"/>
  <c r="L177" i="52"/>
  <c r="M177" i="52" s="1"/>
  <c r="T176" i="52"/>
  <c r="U176" i="52" s="1"/>
  <c r="L176" i="52"/>
  <c r="M176" i="52" s="1"/>
  <c r="T175" i="52"/>
  <c r="U175" i="52" s="1"/>
  <c r="L175" i="52"/>
  <c r="M175" i="52" s="1"/>
  <c r="T174" i="52"/>
  <c r="U174" i="52" s="1"/>
  <c r="L174" i="52"/>
  <c r="M174" i="52" s="1"/>
  <c r="T173" i="52"/>
  <c r="U173" i="52" s="1"/>
  <c r="L173" i="52"/>
  <c r="M173" i="52" s="1"/>
  <c r="T172" i="52"/>
  <c r="U172" i="52" s="1"/>
  <c r="L172" i="52"/>
  <c r="M172" i="52" s="1"/>
  <c r="T171" i="52"/>
  <c r="U171" i="52" s="1"/>
  <c r="L171" i="52"/>
  <c r="M171" i="52" s="1"/>
  <c r="T170" i="52"/>
  <c r="U170" i="52" s="1"/>
  <c r="L170" i="52"/>
  <c r="M170" i="52" s="1"/>
  <c r="T169" i="52"/>
  <c r="U169" i="52" s="1"/>
  <c r="L169" i="52"/>
  <c r="M169" i="52" s="1"/>
  <c r="T168" i="52"/>
  <c r="U168" i="52" s="1"/>
  <c r="L168" i="52"/>
  <c r="M168" i="52" s="1"/>
  <c r="T167" i="52"/>
  <c r="U167" i="52" s="1"/>
  <c r="L167" i="52"/>
  <c r="M167" i="52" s="1"/>
  <c r="T166" i="52"/>
  <c r="U166" i="52" s="1"/>
  <c r="L166" i="52"/>
  <c r="M166" i="52" s="1"/>
  <c r="T165" i="52"/>
  <c r="U165" i="52" s="1"/>
  <c r="L165" i="52"/>
  <c r="M165" i="52" s="1"/>
  <c r="T164" i="52"/>
  <c r="U164" i="52" s="1"/>
  <c r="L164" i="52"/>
  <c r="M164" i="52" s="1"/>
  <c r="T163" i="52"/>
  <c r="U163" i="52" s="1"/>
  <c r="L163" i="52"/>
  <c r="M163" i="52" s="1"/>
  <c r="T162" i="52"/>
  <c r="U162" i="52" s="1"/>
  <c r="L162" i="52"/>
  <c r="M162" i="52" s="1"/>
  <c r="T161" i="52"/>
  <c r="U161" i="52" s="1"/>
  <c r="L161" i="52"/>
  <c r="M161" i="52" s="1"/>
  <c r="T160" i="52"/>
  <c r="U160" i="52" s="1"/>
  <c r="L160" i="52"/>
  <c r="M160" i="52" s="1"/>
  <c r="T159" i="52"/>
  <c r="U159" i="52" s="1"/>
  <c r="L159" i="52"/>
  <c r="M159" i="52" s="1"/>
  <c r="T158" i="52"/>
  <c r="U158" i="52" s="1"/>
  <c r="L158" i="52"/>
  <c r="M158" i="52" s="1"/>
  <c r="T157" i="52"/>
  <c r="U157" i="52" s="1"/>
  <c r="L157" i="52"/>
  <c r="M157" i="52" s="1"/>
  <c r="T156" i="52"/>
  <c r="U156" i="52" s="1"/>
  <c r="L156" i="52"/>
  <c r="M156" i="52" s="1"/>
  <c r="T155" i="52"/>
  <c r="U155" i="52" s="1"/>
  <c r="L155" i="52"/>
  <c r="M155" i="52" s="1"/>
  <c r="T154" i="52"/>
  <c r="U154" i="52" s="1"/>
  <c r="L154" i="52"/>
  <c r="M154" i="52" s="1"/>
  <c r="T153" i="52"/>
  <c r="U153" i="52" s="1"/>
  <c r="L153" i="52"/>
  <c r="M153" i="52" s="1"/>
  <c r="T152" i="52"/>
  <c r="U152" i="52" s="1"/>
  <c r="L152" i="52"/>
  <c r="M152" i="52" s="1"/>
  <c r="T151" i="52"/>
  <c r="U151" i="52" s="1"/>
  <c r="L151" i="52"/>
  <c r="M151" i="52" s="1"/>
  <c r="T150" i="52"/>
  <c r="U150" i="52" s="1"/>
  <c r="L150" i="52"/>
  <c r="M150" i="52" s="1"/>
  <c r="T149" i="52"/>
  <c r="U149" i="52" s="1"/>
  <c r="L149" i="52"/>
  <c r="M149" i="52" s="1"/>
  <c r="T148" i="52"/>
  <c r="U148" i="52" s="1"/>
  <c r="L148" i="52"/>
  <c r="M148" i="52" s="1"/>
  <c r="T147" i="52"/>
  <c r="U147" i="52" s="1"/>
  <c r="L147" i="52"/>
  <c r="M147" i="52" s="1"/>
  <c r="T146" i="52"/>
  <c r="U146" i="52" s="1"/>
  <c r="L146" i="52"/>
  <c r="M146" i="52" s="1"/>
  <c r="T145" i="52"/>
  <c r="U145" i="52" s="1"/>
  <c r="L145" i="52"/>
  <c r="M145" i="52" s="1"/>
  <c r="T144" i="52"/>
  <c r="U144" i="52" s="1"/>
  <c r="L144" i="52"/>
  <c r="M144" i="52" s="1"/>
  <c r="T143" i="52"/>
  <c r="U143" i="52" s="1"/>
  <c r="L143" i="52"/>
  <c r="M143" i="52" s="1"/>
  <c r="T142" i="52"/>
  <c r="U142" i="52" s="1"/>
  <c r="L142" i="52"/>
  <c r="M142" i="52" s="1"/>
  <c r="T141" i="52"/>
  <c r="U141" i="52" s="1"/>
  <c r="L141" i="52"/>
  <c r="M141" i="52" s="1"/>
  <c r="T140" i="52"/>
  <c r="U140" i="52" s="1"/>
  <c r="L140" i="52"/>
  <c r="M140" i="52" s="1"/>
  <c r="T139" i="52"/>
  <c r="U139" i="52" s="1"/>
  <c r="L139" i="52"/>
  <c r="M139" i="52" s="1"/>
  <c r="T138" i="52"/>
  <c r="U138" i="52" s="1"/>
  <c r="L138" i="52"/>
  <c r="M138" i="52" s="1"/>
  <c r="T137" i="52"/>
  <c r="U137" i="52" s="1"/>
  <c r="L137" i="52"/>
  <c r="M137" i="52" s="1"/>
  <c r="T136" i="52"/>
  <c r="U136" i="52" s="1"/>
  <c r="L136" i="52"/>
  <c r="M136" i="52" s="1"/>
  <c r="T135" i="52"/>
  <c r="U135" i="52" s="1"/>
  <c r="L135" i="52"/>
  <c r="M135" i="52" s="1"/>
  <c r="T134" i="52"/>
  <c r="U134" i="52" s="1"/>
  <c r="L134" i="52"/>
  <c r="M134" i="52" s="1"/>
  <c r="T133" i="52"/>
  <c r="U133" i="52" s="1"/>
  <c r="L133" i="52"/>
  <c r="M133" i="52" s="1"/>
  <c r="T132" i="52"/>
  <c r="U132" i="52" s="1"/>
  <c r="L132" i="52"/>
  <c r="M132" i="52" s="1"/>
  <c r="T131" i="52"/>
  <c r="U131" i="52" s="1"/>
  <c r="L131" i="52"/>
  <c r="M131" i="52" s="1"/>
  <c r="T130" i="52"/>
  <c r="U130" i="52" s="1"/>
  <c r="L130" i="52"/>
  <c r="M130" i="52" s="1"/>
  <c r="T129" i="52"/>
  <c r="U129" i="52" s="1"/>
  <c r="L129" i="52"/>
  <c r="M129" i="52" s="1"/>
  <c r="T128" i="52"/>
  <c r="U128" i="52" s="1"/>
  <c r="L128" i="52"/>
  <c r="M128" i="52" s="1"/>
  <c r="T127" i="52"/>
  <c r="U127" i="52" s="1"/>
  <c r="L127" i="52"/>
  <c r="M127" i="52" s="1"/>
  <c r="T126" i="52"/>
  <c r="U126" i="52" s="1"/>
  <c r="L126" i="52"/>
  <c r="M126" i="52" s="1"/>
  <c r="T125" i="52"/>
  <c r="U125" i="52" s="1"/>
  <c r="L125" i="52"/>
  <c r="M125" i="52" s="1"/>
  <c r="T124" i="52"/>
  <c r="U124" i="52" s="1"/>
  <c r="L124" i="52"/>
  <c r="M124" i="52" s="1"/>
  <c r="T123" i="52"/>
  <c r="U123" i="52" s="1"/>
  <c r="L123" i="52"/>
  <c r="M123" i="52" s="1"/>
  <c r="T122" i="52"/>
  <c r="U122" i="52" s="1"/>
  <c r="L122" i="52"/>
  <c r="M122" i="52" s="1"/>
  <c r="T121" i="52"/>
  <c r="U121" i="52" s="1"/>
  <c r="L121" i="52"/>
  <c r="M121" i="52" s="1"/>
  <c r="T120" i="52"/>
  <c r="U120" i="52" s="1"/>
  <c r="L120" i="52"/>
  <c r="M120" i="52" s="1"/>
  <c r="T119" i="52"/>
  <c r="U119" i="52" s="1"/>
  <c r="L119" i="52"/>
  <c r="M119" i="52" s="1"/>
  <c r="T118" i="52"/>
  <c r="U118" i="52" s="1"/>
  <c r="L118" i="52"/>
  <c r="M118" i="52" s="1"/>
  <c r="T117" i="52"/>
  <c r="U117" i="52" s="1"/>
  <c r="L117" i="52"/>
  <c r="M117" i="52" s="1"/>
  <c r="T116" i="52"/>
  <c r="U116" i="52" s="1"/>
  <c r="L116" i="52"/>
  <c r="M116" i="52" s="1"/>
  <c r="T115" i="52"/>
  <c r="U115" i="52" s="1"/>
  <c r="L115" i="52"/>
  <c r="M115" i="52" s="1"/>
  <c r="T114" i="52"/>
  <c r="U114" i="52" s="1"/>
  <c r="L114" i="52"/>
  <c r="M114" i="52" s="1"/>
  <c r="T113" i="52"/>
  <c r="U113" i="52" s="1"/>
  <c r="L113" i="52"/>
  <c r="M113" i="52" s="1"/>
  <c r="T112" i="52"/>
  <c r="U112" i="52" s="1"/>
  <c r="L112" i="52"/>
  <c r="M112" i="52" s="1"/>
  <c r="T111" i="52"/>
  <c r="U111" i="52" s="1"/>
  <c r="L111" i="52"/>
  <c r="M111" i="52" s="1"/>
  <c r="T110" i="52"/>
  <c r="U110" i="52" s="1"/>
  <c r="L110" i="52"/>
  <c r="M110" i="52" s="1"/>
  <c r="T109" i="52"/>
  <c r="U109" i="52" s="1"/>
  <c r="L109" i="52"/>
  <c r="M109" i="52" s="1"/>
  <c r="T108" i="52"/>
  <c r="U108" i="52" s="1"/>
  <c r="L108" i="52"/>
  <c r="M108" i="52" s="1"/>
  <c r="T107" i="52"/>
  <c r="U107" i="52" s="1"/>
  <c r="L107" i="52"/>
  <c r="M107" i="52" s="1"/>
  <c r="T106" i="52"/>
  <c r="U106" i="52" s="1"/>
  <c r="L106" i="52"/>
  <c r="M106" i="52" s="1"/>
  <c r="T105" i="52"/>
  <c r="U105" i="52" s="1"/>
  <c r="L105" i="52"/>
  <c r="M105" i="52" s="1"/>
  <c r="T104" i="52"/>
  <c r="U104" i="52" s="1"/>
  <c r="L104" i="52"/>
  <c r="M104" i="52" s="1"/>
  <c r="T103" i="52"/>
  <c r="U103" i="52" s="1"/>
  <c r="L103" i="52"/>
  <c r="M103" i="52" s="1"/>
  <c r="T102" i="52"/>
  <c r="U102" i="52" s="1"/>
  <c r="L102" i="52"/>
  <c r="M102" i="52" s="1"/>
  <c r="T101" i="52"/>
  <c r="U101" i="52" s="1"/>
  <c r="L101" i="52"/>
  <c r="M101" i="52" s="1"/>
  <c r="T100" i="52"/>
  <c r="U100" i="52" s="1"/>
  <c r="L100" i="52"/>
  <c r="M100" i="52" s="1"/>
  <c r="T99" i="52"/>
  <c r="U99" i="52" s="1"/>
  <c r="L99" i="52"/>
  <c r="M99" i="52" s="1"/>
  <c r="T98" i="52"/>
  <c r="U98" i="52" s="1"/>
  <c r="L98" i="52"/>
  <c r="M98" i="52" s="1"/>
  <c r="T97" i="52"/>
  <c r="U97" i="52" s="1"/>
  <c r="L97" i="52"/>
  <c r="M97" i="52" s="1"/>
  <c r="T96" i="52"/>
  <c r="U96" i="52" s="1"/>
  <c r="L96" i="52"/>
  <c r="M96" i="52" s="1"/>
  <c r="T95" i="52"/>
  <c r="U95" i="52" s="1"/>
  <c r="L95" i="52"/>
  <c r="M95" i="52" s="1"/>
  <c r="T94" i="52"/>
  <c r="U94" i="52" s="1"/>
  <c r="L94" i="52"/>
  <c r="M94" i="52" s="1"/>
  <c r="T93" i="52"/>
  <c r="U93" i="52" s="1"/>
  <c r="L93" i="52"/>
  <c r="M93" i="52" s="1"/>
  <c r="T92" i="52"/>
  <c r="U92" i="52" s="1"/>
  <c r="L92" i="52"/>
  <c r="M92" i="52" s="1"/>
  <c r="T91" i="52"/>
  <c r="U91" i="52" s="1"/>
  <c r="L91" i="52"/>
  <c r="M91" i="52" s="1"/>
  <c r="T90" i="52"/>
  <c r="U90" i="52" s="1"/>
  <c r="L90" i="52"/>
  <c r="M90" i="52" s="1"/>
  <c r="T89" i="52"/>
  <c r="U89" i="52" s="1"/>
  <c r="L89" i="52"/>
  <c r="M89" i="52" s="1"/>
  <c r="T88" i="52"/>
  <c r="U88" i="52" s="1"/>
  <c r="L88" i="52"/>
  <c r="M88" i="52" s="1"/>
  <c r="T87" i="52"/>
  <c r="U87" i="52" s="1"/>
  <c r="L87" i="52"/>
  <c r="M87" i="52" s="1"/>
  <c r="T86" i="52"/>
  <c r="U86" i="52" s="1"/>
  <c r="L86" i="52"/>
  <c r="M86" i="52" s="1"/>
  <c r="T85" i="52"/>
  <c r="U85" i="52" s="1"/>
  <c r="L85" i="52"/>
  <c r="M85" i="52" s="1"/>
  <c r="T84" i="52"/>
  <c r="U84" i="52" s="1"/>
  <c r="L84" i="52"/>
  <c r="M84" i="52" s="1"/>
  <c r="T83" i="52"/>
  <c r="U83" i="52" s="1"/>
  <c r="L83" i="52"/>
  <c r="M83" i="52" s="1"/>
  <c r="T82" i="52"/>
  <c r="U82" i="52" s="1"/>
  <c r="L82" i="52"/>
  <c r="M82" i="52" s="1"/>
  <c r="T81" i="52"/>
  <c r="U81" i="52" s="1"/>
  <c r="L81" i="52"/>
  <c r="M81" i="52" s="1"/>
  <c r="T80" i="52"/>
  <c r="U80" i="52" s="1"/>
  <c r="L80" i="52"/>
  <c r="M80" i="52" s="1"/>
  <c r="T79" i="52"/>
  <c r="U79" i="52" s="1"/>
  <c r="L79" i="52"/>
  <c r="M79" i="52" s="1"/>
  <c r="T78" i="52"/>
  <c r="U78" i="52" s="1"/>
  <c r="L78" i="52"/>
  <c r="M78" i="52" s="1"/>
  <c r="T77" i="52"/>
  <c r="U77" i="52" s="1"/>
  <c r="L77" i="52"/>
  <c r="M77" i="52" s="1"/>
  <c r="T76" i="52"/>
  <c r="U76" i="52" s="1"/>
  <c r="L76" i="52"/>
  <c r="M76" i="52" s="1"/>
  <c r="T75" i="52"/>
  <c r="U75" i="52" s="1"/>
  <c r="L75" i="52"/>
  <c r="M75" i="52" s="1"/>
  <c r="T74" i="52"/>
  <c r="U74" i="52" s="1"/>
  <c r="L74" i="52"/>
  <c r="M74" i="52" s="1"/>
  <c r="T73" i="52"/>
  <c r="U73" i="52" s="1"/>
  <c r="L73" i="52"/>
  <c r="M73" i="52" s="1"/>
  <c r="T72" i="52"/>
  <c r="U72" i="52" s="1"/>
  <c r="L72" i="52"/>
  <c r="M72" i="52" s="1"/>
  <c r="T71" i="52"/>
  <c r="U71" i="52" s="1"/>
  <c r="L71" i="52"/>
  <c r="M71" i="52" s="1"/>
  <c r="T70" i="52"/>
  <c r="U70" i="52" s="1"/>
  <c r="L70" i="52"/>
  <c r="M70" i="52" s="1"/>
  <c r="T69" i="52"/>
  <c r="U69" i="52" s="1"/>
  <c r="L69" i="52"/>
  <c r="M69" i="52" s="1"/>
  <c r="T68" i="52"/>
  <c r="U68" i="52" s="1"/>
  <c r="L68" i="52"/>
  <c r="M68" i="52" s="1"/>
  <c r="T67" i="52"/>
  <c r="U67" i="52" s="1"/>
  <c r="L67" i="52"/>
  <c r="M67" i="52" s="1"/>
  <c r="T66" i="52"/>
  <c r="U66" i="52" s="1"/>
  <c r="L66" i="52"/>
  <c r="M66" i="52" s="1"/>
  <c r="T65" i="52"/>
  <c r="U65" i="52" s="1"/>
  <c r="L65" i="52"/>
  <c r="M65" i="52" s="1"/>
  <c r="T64" i="52"/>
  <c r="U64" i="52" s="1"/>
  <c r="L64" i="52"/>
  <c r="M64" i="52" s="1"/>
  <c r="T63" i="52"/>
  <c r="U63" i="52" s="1"/>
  <c r="L63" i="52"/>
  <c r="M63" i="52" s="1"/>
  <c r="T62" i="52"/>
  <c r="U62" i="52" s="1"/>
  <c r="L62" i="52"/>
  <c r="M62" i="52" s="1"/>
  <c r="T61" i="52"/>
  <c r="U61" i="52" s="1"/>
  <c r="L61" i="52"/>
  <c r="M61" i="52" s="1"/>
  <c r="T60" i="52"/>
  <c r="U60" i="52" s="1"/>
  <c r="L60" i="52"/>
  <c r="M60" i="52" s="1"/>
  <c r="T59" i="52"/>
  <c r="U59" i="52" s="1"/>
  <c r="L59" i="52"/>
  <c r="M59" i="52" s="1"/>
  <c r="T58" i="52"/>
  <c r="U58" i="52" s="1"/>
  <c r="L58" i="52"/>
  <c r="M58" i="52" s="1"/>
  <c r="T57" i="52"/>
  <c r="U57" i="52" s="1"/>
  <c r="L57" i="52"/>
  <c r="M57" i="52" s="1"/>
  <c r="T56" i="52"/>
  <c r="U56" i="52" s="1"/>
  <c r="L56" i="52"/>
  <c r="M56" i="52" s="1"/>
  <c r="T55" i="52"/>
  <c r="U55" i="52" s="1"/>
  <c r="L55" i="52"/>
  <c r="M55" i="52" s="1"/>
  <c r="T54" i="52"/>
  <c r="U54" i="52" s="1"/>
  <c r="L54" i="52"/>
  <c r="M54" i="52" s="1"/>
  <c r="T53" i="52"/>
  <c r="U53" i="52" s="1"/>
  <c r="L53" i="52"/>
  <c r="M53" i="52" s="1"/>
  <c r="T52" i="52"/>
  <c r="U52" i="52" s="1"/>
  <c r="L52" i="52"/>
  <c r="M52" i="52" s="1"/>
  <c r="T51" i="52"/>
  <c r="U51" i="52" s="1"/>
  <c r="L51" i="52"/>
  <c r="M51" i="52" s="1"/>
  <c r="T50" i="52"/>
  <c r="U50" i="52" s="1"/>
  <c r="L50" i="52"/>
  <c r="M50" i="52" s="1"/>
  <c r="T49" i="52"/>
  <c r="U49" i="52" s="1"/>
  <c r="L49" i="52"/>
  <c r="M49" i="52" s="1"/>
  <c r="T48" i="52"/>
  <c r="U48" i="52" s="1"/>
  <c r="L48" i="52"/>
  <c r="M48" i="52" s="1"/>
  <c r="T47" i="52"/>
  <c r="U47" i="52" s="1"/>
  <c r="L47" i="52"/>
  <c r="M47" i="52" s="1"/>
  <c r="T46" i="52"/>
  <c r="U46" i="52" s="1"/>
  <c r="L46" i="52"/>
  <c r="M46" i="52" s="1"/>
  <c r="T45" i="52"/>
  <c r="U45" i="52" s="1"/>
  <c r="L45" i="52"/>
  <c r="M45" i="52" s="1"/>
  <c r="T44" i="52"/>
  <c r="U44" i="52" s="1"/>
  <c r="L44" i="52"/>
  <c r="M44" i="52" s="1"/>
  <c r="T43" i="52"/>
  <c r="U43" i="52" s="1"/>
  <c r="L43" i="52"/>
  <c r="M43" i="52" s="1"/>
  <c r="T42" i="52"/>
  <c r="U42" i="52" s="1"/>
  <c r="L42" i="52"/>
  <c r="M42" i="52" s="1"/>
  <c r="T41" i="52"/>
  <c r="U41" i="52" s="1"/>
  <c r="L41" i="52"/>
  <c r="M41" i="52" s="1"/>
  <c r="T40" i="52"/>
  <c r="U40" i="52" s="1"/>
  <c r="L40" i="52"/>
  <c r="M40" i="52" s="1"/>
  <c r="T39" i="52"/>
  <c r="U39" i="52" s="1"/>
  <c r="L39" i="52"/>
  <c r="M39" i="52" s="1"/>
  <c r="T38" i="52"/>
  <c r="U38" i="52" s="1"/>
  <c r="L38" i="52"/>
  <c r="M38" i="52" s="1"/>
  <c r="T37" i="52"/>
  <c r="U37" i="52" s="1"/>
  <c r="L37" i="52"/>
  <c r="M37" i="52" s="1"/>
  <c r="T36" i="52"/>
  <c r="U36" i="52" s="1"/>
  <c r="L36" i="52"/>
  <c r="M36" i="52" s="1"/>
  <c r="T35" i="52"/>
  <c r="U35" i="52" s="1"/>
  <c r="L35" i="52"/>
  <c r="M35" i="52" s="1"/>
  <c r="T34" i="52"/>
  <c r="U34" i="52" s="1"/>
  <c r="L34" i="52"/>
  <c r="M34" i="52" s="1"/>
  <c r="T33" i="52"/>
  <c r="U33" i="52" s="1"/>
  <c r="L33" i="52"/>
  <c r="M33" i="52" s="1"/>
  <c r="T32" i="52"/>
  <c r="U32" i="52" s="1"/>
  <c r="L32" i="52"/>
  <c r="M32" i="52" s="1"/>
  <c r="T31" i="52"/>
  <c r="U31" i="52" s="1"/>
  <c r="L31" i="52"/>
  <c r="M31" i="52" s="1"/>
  <c r="T30" i="52"/>
  <c r="U30" i="52" s="1"/>
  <c r="L30" i="52"/>
  <c r="M30" i="52" s="1"/>
  <c r="T29" i="52"/>
  <c r="U29" i="52" s="1"/>
  <c r="L29" i="52"/>
  <c r="M29" i="52" s="1"/>
  <c r="T28" i="52"/>
  <c r="U28" i="52" s="1"/>
  <c r="L28" i="52"/>
  <c r="M28" i="52" s="1"/>
  <c r="T27" i="52"/>
  <c r="U27" i="52" s="1"/>
  <c r="L27" i="52"/>
  <c r="M27" i="52" s="1"/>
  <c r="T26" i="52"/>
  <c r="U26" i="52" s="1"/>
  <c r="L26" i="52"/>
  <c r="M26" i="52" s="1"/>
  <c r="T25" i="52"/>
  <c r="U25" i="52" s="1"/>
  <c r="L25" i="52"/>
  <c r="M25" i="52" s="1"/>
  <c r="T24" i="52"/>
  <c r="U24" i="52" s="1"/>
  <c r="L24" i="52"/>
  <c r="M24" i="52" s="1"/>
  <c r="T23" i="52"/>
  <c r="U23" i="52" s="1"/>
  <c r="L23" i="52"/>
  <c r="M23" i="52" s="1"/>
  <c r="T22" i="52"/>
  <c r="U22" i="52" s="1"/>
  <c r="L22" i="52"/>
  <c r="M22" i="52" s="1"/>
  <c r="T21" i="52"/>
  <c r="U21" i="52" s="1"/>
  <c r="L21" i="52"/>
  <c r="M21" i="52" s="1"/>
  <c r="T20" i="52"/>
  <c r="U20" i="52" s="1"/>
  <c r="L20" i="52"/>
  <c r="M20" i="52" s="1"/>
  <c r="T19" i="52"/>
  <c r="U19" i="52" s="1"/>
  <c r="L19" i="52"/>
  <c r="M19" i="52" s="1"/>
  <c r="T18" i="52"/>
  <c r="U18" i="52" s="1"/>
  <c r="L18" i="52"/>
  <c r="M18" i="52" s="1"/>
  <c r="T17" i="52"/>
  <c r="U17" i="52" s="1"/>
  <c r="L17" i="52"/>
  <c r="M17" i="52" s="1"/>
  <c r="T16" i="52"/>
  <c r="U16" i="52" s="1"/>
  <c r="L16" i="52"/>
  <c r="M16" i="52" s="1"/>
  <c r="T15" i="52"/>
  <c r="U15" i="52" s="1"/>
  <c r="L15" i="52"/>
  <c r="M15" i="52" s="1"/>
  <c r="T14" i="52"/>
  <c r="U14" i="52" s="1"/>
  <c r="L14" i="52"/>
  <c r="M14" i="52" s="1"/>
  <c r="T13" i="52"/>
  <c r="U13" i="52" s="1"/>
  <c r="L13" i="52"/>
  <c r="M13" i="52" s="1"/>
  <c r="T12" i="52"/>
  <c r="U12" i="52" s="1"/>
  <c r="L12" i="52"/>
  <c r="M12" i="52" s="1"/>
  <c r="T11" i="52"/>
  <c r="U11" i="52" s="1"/>
  <c r="L11" i="52"/>
  <c r="M11" i="52" s="1"/>
  <c r="T10" i="52"/>
  <c r="U10" i="52" s="1"/>
  <c r="L10" i="52"/>
  <c r="M10" i="52" s="1"/>
  <c r="T9" i="52"/>
  <c r="U9" i="52" s="1"/>
  <c r="L9" i="52"/>
  <c r="M9" i="52" s="1"/>
  <c r="T256" i="49"/>
  <c r="U256" i="49" s="1"/>
  <c r="L256" i="49"/>
  <c r="M256" i="49" s="1"/>
  <c r="T255" i="49"/>
  <c r="U255" i="49" s="1"/>
  <c r="L255" i="49"/>
  <c r="M255" i="49" s="1"/>
  <c r="T254" i="49"/>
  <c r="U254" i="49" s="1"/>
  <c r="L254" i="49"/>
  <c r="M254" i="49" s="1"/>
  <c r="T253" i="49"/>
  <c r="U253" i="49" s="1"/>
  <c r="L253" i="49"/>
  <c r="M253" i="49" s="1"/>
  <c r="T252" i="49"/>
  <c r="U252" i="49" s="1"/>
  <c r="L252" i="49"/>
  <c r="M252" i="49" s="1"/>
  <c r="T251" i="49"/>
  <c r="U251" i="49" s="1"/>
  <c r="L251" i="49"/>
  <c r="M251" i="49" s="1"/>
  <c r="T250" i="49"/>
  <c r="U250" i="49" s="1"/>
  <c r="L250" i="49"/>
  <c r="M250" i="49" s="1"/>
  <c r="T249" i="49"/>
  <c r="U249" i="49" s="1"/>
  <c r="L249" i="49"/>
  <c r="M249" i="49" s="1"/>
  <c r="T248" i="49"/>
  <c r="U248" i="49" s="1"/>
  <c r="L248" i="49"/>
  <c r="M248" i="49" s="1"/>
  <c r="T247" i="49"/>
  <c r="U247" i="49" s="1"/>
  <c r="L247" i="49"/>
  <c r="M247" i="49" s="1"/>
  <c r="T246" i="49"/>
  <c r="U246" i="49" s="1"/>
  <c r="L246" i="49"/>
  <c r="M246" i="49" s="1"/>
  <c r="T245" i="49"/>
  <c r="U245" i="49" s="1"/>
  <c r="L245" i="49"/>
  <c r="M245" i="49" s="1"/>
  <c r="T244" i="49"/>
  <c r="U244" i="49" s="1"/>
  <c r="L244" i="49"/>
  <c r="M244" i="49" s="1"/>
  <c r="T243" i="49"/>
  <c r="U243" i="49" s="1"/>
  <c r="L243" i="49"/>
  <c r="M243" i="49" s="1"/>
  <c r="T242" i="49"/>
  <c r="U242" i="49" s="1"/>
  <c r="L242" i="49"/>
  <c r="M242" i="49" s="1"/>
  <c r="T241" i="49"/>
  <c r="U241" i="49" s="1"/>
  <c r="L241" i="49"/>
  <c r="M241" i="49" s="1"/>
  <c r="T240" i="49"/>
  <c r="U240" i="49" s="1"/>
  <c r="L240" i="49"/>
  <c r="M240" i="49" s="1"/>
  <c r="T239" i="49"/>
  <c r="U239" i="49" s="1"/>
  <c r="L239" i="49"/>
  <c r="M239" i="49" s="1"/>
  <c r="T238" i="49"/>
  <c r="U238" i="49" s="1"/>
  <c r="L238" i="49"/>
  <c r="M238" i="49" s="1"/>
  <c r="T237" i="49"/>
  <c r="U237" i="49" s="1"/>
  <c r="L237" i="49"/>
  <c r="M237" i="49" s="1"/>
  <c r="T236" i="49"/>
  <c r="U236" i="49" s="1"/>
  <c r="L236" i="49"/>
  <c r="M236" i="49" s="1"/>
  <c r="T235" i="49"/>
  <c r="U235" i="49" s="1"/>
  <c r="L235" i="49"/>
  <c r="M235" i="49" s="1"/>
  <c r="T234" i="49"/>
  <c r="U234" i="49" s="1"/>
  <c r="L234" i="49"/>
  <c r="M234" i="49" s="1"/>
  <c r="T233" i="49"/>
  <c r="U233" i="49" s="1"/>
  <c r="L233" i="49"/>
  <c r="M233" i="49" s="1"/>
  <c r="T232" i="49"/>
  <c r="U232" i="49" s="1"/>
  <c r="L232" i="49"/>
  <c r="M232" i="49" s="1"/>
  <c r="T231" i="49"/>
  <c r="U231" i="49" s="1"/>
  <c r="L231" i="49"/>
  <c r="M231" i="49" s="1"/>
  <c r="T230" i="49"/>
  <c r="U230" i="49" s="1"/>
  <c r="L230" i="49"/>
  <c r="M230" i="49" s="1"/>
  <c r="T229" i="49"/>
  <c r="U229" i="49" s="1"/>
  <c r="L229" i="49"/>
  <c r="M229" i="49" s="1"/>
  <c r="T228" i="49"/>
  <c r="U228" i="49" s="1"/>
  <c r="L228" i="49"/>
  <c r="M228" i="49" s="1"/>
  <c r="T227" i="49"/>
  <c r="U227" i="49" s="1"/>
  <c r="L227" i="49"/>
  <c r="M227" i="49" s="1"/>
  <c r="T226" i="49"/>
  <c r="U226" i="49" s="1"/>
  <c r="L226" i="49"/>
  <c r="M226" i="49" s="1"/>
  <c r="T225" i="49"/>
  <c r="U225" i="49" s="1"/>
  <c r="L225" i="49"/>
  <c r="M225" i="49" s="1"/>
  <c r="T224" i="49"/>
  <c r="U224" i="49" s="1"/>
  <c r="L224" i="49"/>
  <c r="M224" i="49" s="1"/>
  <c r="T223" i="49"/>
  <c r="U223" i="49" s="1"/>
  <c r="L223" i="49"/>
  <c r="M223" i="49" s="1"/>
  <c r="T222" i="49"/>
  <c r="U222" i="49" s="1"/>
  <c r="L222" i="49"/>
  <c r="M222" i="49" s="1"/>
  <c r="T221" i="49"/>
  <c r="U221" i="49" s="1"/>
  <c r="L221" i="49"/>
  <c r="M221" i="49" s="1"/>
  <c r="T220" i="49"/>
  <c r="U220" i="49" s="1"/>
  <c r="L220" i="49"/>
  <c r="M220" i="49" s="1"/>
  <c r="T219" i="49"/>
  <c r="U219" i="49" s="1"/>
  <c r="L219" i="49"/>
  <c r="M219" i="49" s="1"/>
  <c r="T218" i="49"/>
  <c r="U218" i="49" s="1"/>
  <c r="L218" i="49"/>
  <c r="M218" i="49" s="1"/>
  <c r="T217" i="49"/>
  <c r="U217" i="49" s="1"/>
  <c r="L217" i="49"/>
  <c r="M217" i="49" s="1"/>
  <c r="T216" i="49"/>
  <c r="U216" i="49" s="1"/>
  <c r="L216" i="49"/>
  <c r="M216" i="49" s="1"/>
  <c r="T215" i="49"/>
  <c r="U215" i="49" s="1"/>
  <c r="L215" i="49"/>
  <c r="M215" i="49" s="1"/>
  <c r="T214" i="49"/>
  <c r="U214" i="49" s="1"/>
  <c r="L214" i="49"/>
  <c r="M214" i="49" s="1"/>
  <c r="T213" i="49"/>
  <c r="U213" i="49" s="1"/>
  <c r="L213" i="49"/>
  <c r="M213" i="49" s="1"/>
  <c r="T212" i="49"/>
  <c r="U212" i="49" s="1"/>
  <c r="L212" i="49"/>
  <c r="M212" i="49" s="1"/>
  <c r="T211" i="49"/>
  <c r="U211" i="49" s="1"/>
  <c r="L211" i="49"/>
  <c r="M211" i="49" s="1"/>
  <c r="T210" i="49"/>
  <c r="U210" i="49" s="1"/>
  <c r="L210" i="49"/>
  <c r="M210" i="49" s="1"/>
  <c r="T209" i="49"/>
  <c r="U209" i="49" s="1"/>
  <c r="L209" i="49"/>
  <c r="M209" i="49" s="1"/>
  <c r="T208" i="49"/>
  <c r="U208" i="49" s="1"/>
  <c r="L208" i="49"/>
  <c r="M208" i="49" s="1"/>
  <c r="T207" i="49"/>
  <c r="U207" i="49" s="1"/>
  <c r="L207" i="49"/>
  <c r="M207" i="49" s="1"/>
  <c r="T206" i="49"/>
  <c r="U206" i="49" s="1"/>
  <c r="L206" i="49"/>
  <c r="M206" i="49" s="1"/>
  <c r="T205" i="49"/>
  <c r="U205" i="49" s="1"/>
  <c r="L205" i="49"/>
  <c r="M205" i="49" s="1"/>
  <c r="T204" i="49"/>
  <c r="U204" i="49" s="1"/>
  <c r="L204" i="49"/>
  <c r="M204" i="49" s="1"/>
  <c r="T203" i="49"/>
  <c r="U203" i="49" s="1"/>
  <c r="L203" i="49"/>
  <c r="M203" i="49" s="1"/>
  <c r="T202" i="49"/>
  <c r="U202" i="49" s="1"/>
  <c r="L202" i="49"/>
  <c r="M202" i="49" s="1"/>
  <c r="T201" i="49"/>
  <c r="U201" i="49" s="1"/>
  <c r="L201" i="49"/>
  <c r="M201" i="49" s="1"/>
  <c r="T200" i="49"/>
  <c r="U200" i="49" s="1"/>
  <c r="L200" i="49"/>
  <c r="M200" i="49" s="1"/>
  <c r="T199" i="49"/>
  <c r="U199" i="49" s="1"/>
  <c r="L199" i="49"/>
  <c r="M199" i="49" s="1"/>
  <c r="T198" i="49"/>
  <c r="U198" i="49" s="1"/>
  <c r="L198" i="49"/>
  <c r="M198" i="49" s="1"/>
  <c r="T197" i="49"/>
  <c r="U197" i="49" s="1"/>
  <c r="L197" i="49"/>
  <c r="M197" i="49" s="1"/>
  <c r="T196" i="49"/>
  <c r="U196" i="49" s="1"/>
  <c r="L196" i="49"/>
  <c r="M196" i="49" s="1"/>
  <c r="T195" i="49"/>
  <c r="U195" i="49" s="1"/>
  <c r="L195" i="49"/>
  <c r="M195" i="49" s="1"/>
  <c r="T194" i="49"/>
  <c r="U194" i="49" s="1"/>
  <c r="L194" i="49"/>
  <c r="M194" i="49" s="1"/>
  <c r="T193" i="49"/>
  <c r="U193" i="49" s="1"/>
  <c r="L193" i="49"/>
  <c r="M193" i="49" s="1"/>
  <c r="T192" i="49"/>
  <c r="U192" i="49" s="1"/>
  <c r="L192" i="49"/>
  <c r="M192" i="49" s="1"/>
  <c r="T191" i="49"/>
  <c r="U191" i="49" s="1"/>
  <c r="L191" i="49"/>
  <c r="M191" i="49" s="1"/>
  <c r="T190" i="49"/>
  <c r="U190" i="49" s="1"/>
  <c r="L190" i="49"/>
  <c r="M190" i="49" s="1"/>
  <c r="T189" i="49"/>
  <c r="U189" i="49" s="1"/>
  <c r="L189" i="49"/>
  <c r="M189" i="49" s="1"/>
  <c r="T188" i="49"/>
  <c r="U188" i="49" s="1"/>
  <c r="L188" i="49"/>
  <c r="M188" i="49" s="1"/>
  <c r="T187" i="49"/>
  <c r="U187" i="49" s="1"/>
  <c r="L187" i="49"/>
  <c r="M187" i="49" s="1"/>
  <c r="T186" i="49"/>
  <c r="U186" i="49" s="1"/>
  <c r="L186" i="49"/>
  <c r="M186" i="49" s="1"/>
  <c r="T185" i="49"/>
  <c r="U185" i="49" s="1"/>
  <c r="L185" i="49"/>
  <c r="M185" i="49" s="1"/>
  <c r="T184" i="49"/>
  <c r="U184" i="49" s="1"/>
  <c r="L184" i="49"/>
  <c r="M184" i="49" s="1"/>
  <c r="T183" i="49"/>
  <c r="U183" i="49" s="1"/>
  <c r="L183" i="49"/>
  <c r="M183" i="49" s="1"/>
  <c r="T182" i="49"/>
  <c r="U182" i="49" s="1"/>
  <c r="L182" i="49"/>
  <c r="M182" i="49" s="1"/>
  <c r="T181" i="49"/>
  <c r="U181" i="49" s="1"/>
  <c r="L181" i="49"/>
  <c r="M181" i="49" s="1"/>
  <c r="T180" i="49"/>
  <c r="U180" i="49" s="1"/>
  <c r="L180" i="49"/>
  <c r="M180" i="49" s="1"/>
  <c r="T179" i="49"/>
  <c r="U179" i="49" s="1"/>
  <c r="L179" i="49"/>
  <c r="M179" i="49" s="1"/>
  <c r="T178" i="49"/>
  <c r="U178" i="49" s="1"/>
  <c r="L178" i="49"/>
  <c r="M178" i="49" s="1"/>
  <c r="T177" i="49"/>
  <c r="U177" i="49" s="1"/>
  <c r="L177" i="49"/>
  <c r="M177" i="49" s="1"/>
  <c r="T176" i="49"/>
  <c r="U176" i="49" s="1"/>
  <c r="L176" i="49"/>
  <c r="M176" i="49" s="1"/>
  <c r="T175" i="49"/>
  <c r="U175" i="49" s="1"/>
  <c r="L175" i="49"/>
  <c r="M175" i="49" s="1"/>
  <c r="T174" i="49"/>
  <c r="U174" i="49" s="1"/>
  <c r="L174" i="49"/>
  <c r="M174" i="49" s="1"/>
  <c r="T173" i="49"/>
  <c r="U173" i="49" s="1"/>
  <c r="L173" i="49"/>
  <c r="M173" i="49" s="1"/>
  <c r="T172" i="49"/>
  <c r="U172" i="49" s="1"/>
  <c r="L172" i="49"/>
  <c r="M172" i="49" s="1"/>
  <c r="T171" i="49"/>
  <c r="U171" i="49" s="1"/>
  <c r="L171" i="49"/>
  <c r="M171" i="49" s="1"/>
  <c r="T170" i="49"/>
  <c r="U170" i="49" s="1"/>
  <c r="L170" i="49"/>
  <c r="M170" i="49" s="1"/>
  <c r="T169" i="49"/>
  <c r="U169" i="49" s="1"/>
  <c r="L169" i="49"/>
  <c r="M169" i="49" s="1"/>
  <c r="T168" i="49"/>
  <c r="U168" i="49" s="1"/>
  <c r="L168" i="49"/>
  <c r="M168" i="49" s="1"/>
  <c r="T167" i="49"/>
  <c r="U167" i="49" s="1"/>
  <c r="L167" i="49"/>
  <c r="M167" i="49" s="1"/>
  <c r="T166" i="49"/>
  <c r="U166" i="49" s="1"/>
  <c r="L166" i="49"/>
  <c r="M166" i="49" s="1"/>
  <c r="T165" i="49"/>
  <c r="U165" i="49" s="1"/>
  <c r="L165" i="49"/>
  <c r="M165" i="49" s="1"/>
  <c r="T164" i="49"/>
  <c r="U164" i="49" s="1"/>
  <c r="L164" i="49"/>
  <c r="M164" i="49" s="1"/>
  <c r="T163" i="49"/>
  <c r="U163" i="49" s="1"/>
  <c r="L163" i="49"/>
  <c r="M163" i="49" s="1"/>
  <c r="T162" i="49"/>
  <c r="U162" i="49" s="1"/>
  <c r="L162" i="49"/>
  <c r="M162" i="49" s="1"/>
  <c r="T161" i="49"/>
  <c r="U161" i="49" s="1"/>
  <c r="L161" i="49"/>
  <c r="M161" i="49" s="1"/>
  <c r="T160" i="49"/>
  <c r="U160" i="49" s="1"/>
  <c r="L160" i="49"/>
  <c r="M160" i="49" s="1"/>
  <c r="T159" i="49"/>
  <c r="U159" i="49" s="1"/>
  <c r="L159" i="49"/>
  <c r="M159" i="49" s="1"/>
  <c r="T158" i="49"/>
  <c r="U158" i="49" s="1"/>
  <c r="L158" i="49"/>
  <c r="M158" i="49" s="1"/>
  <c r="T157" i="49"/>
  <c r="U157" i="49" s="1"/>
  <c r="L157" i="49"/>
  <c r="M157" i="49" s="1"/>
  <c r="T156" i="49"/>
  <c r="U156" i="49" s="1"/>
  <c r="L156" i="49"/>
  <c r="M156" i="49" s="1"/>
  <c r="T155" i="49"/>
  <c r="U155" i="49" s="1"/>
  <c r="L155" i="49"/>
  <c r="M155" i="49" s="1"/>
  <c r="T154" i="49"/>
  <c r="U154" i="49" s="1"/>
  <c r="L154" i="49"/>
  <c r="M154" i="49" s="1"/>
  <c r="T153" i="49"/>
  <c r="U153" i="49" s="1"/>
  <c r="L153" i="49"/>
  <c r="M153" i="49" s="1"/>
  <c r="T152" i="49"/>
  <c r="U152" i="49" s="1"/>
  <c r="L152" i="49"/>
  <c r="M152" i="49" s="1"/>
  <c r="T151" i="49"/>
  <c r="U151" i="49" s="1"/>
  <c r="L151" i="49"/>
  <c r="M151" i="49" s="1"/>
  <c r="T150" i="49"/>
  <c r="U150" i="49" s="1"/>
  <c r="L150" i="49"/>
  <c r="M150" i="49" s="1"/>
  <c r="T149" i="49"/>
  <c r="U149" i="49" s="1"/>
  <c r="L149" i="49"/>
  <c r="M149" i="49" s="1"/>
  <c r="T148" i="49"/>
  <c r="U148" i="49" s="1"/>
  <c r="L148" i="49"/>
  <c r="M148" i="49" s="1"/>
  <c r="T147" i="49"/>
  <c r="U147" i="49" s="1"/>
  <c r="L147" i="49"/>
  <c r="M147" i="49" s="1"/>
  <c r="T146" i="49"/>
  <c r="U146" i="49" s="1"/>
  <c r="L146" i="49"/>
  <c r="M146" i="49" s="1"/>
  <c r="T145" i="49"/>
  <c r="U145" i="49" s="1"/>
  <c r="L145" i="49"/>
  <c r="M145" i="49" s="1"/>
  <c r="T144" i="49"/>
  <c r="U144" i="49" s="1"/>
  <c r="L144" i="49"/>
  <c r="M144" i="49" s="1"/>
  <c r="T143" i="49"/>
  <c r="U143" i="49" s="1"/>
  <c r="L143" i="49"/>
  <c r="M143" i="49" s="1"/>
  <c r="T142" i="49"/>
  <c r="U142" i="49" s="1"/>
  <c r="L142" i="49"/>
  <c r="M142" i="49" s="1"/>
  <c r="T141" i="49"/>
  <c r="U141" i="49" s="1"/>
  <c r="L141" i="49"/>
  <c r="M141" i="49" s="1"/>
  <c r="T140" i="49"/>
  <c r="U140" i="49" s="1"/>
  <c r="L140" i="49"/>
  <c r="M140" i="49" s="1"/>
  <c r="T139" i="49"/>
  <c r="U139" i="49" s="1"/>
  <c r="L139" i="49"/>
  <c r="M139" i="49" s="1"/>
  <c r="T138" i="49"/>
  <c r="U138" i="49" s="1"/>
  <c r="L138" i="49"/>
  <c r="M138" i="49" s="1"/>
  <c r="T137" i="49"/>
  <c r="U137" i="49" s="1"/>
  <c r="L137" i="49"/>
  <c r="M137" i="49" s="1"/>
  <c r="T136" i="49"/>
  <c r="U136" i="49" s="1"/>
  <c r="L136" i="49"/>
  <c r="M136" i="49" s="1"/>
  <c r="T135" i="49"/>
  <c r="U135" i="49" s="1"/>
  <c r="L135" i="49"/>
  <c r="M135" i="49" s="1"/>
  <c r="T134" i="49"/>
  <c r="U134" i="49" s="1"/>
  <c r="L134" i="49"/>
  <c r="M134" i="49" s="1"/>
  <c r="T133" i="49"/>
  <c r="U133" i="49" s="1"/>
  <c r="L133" i="49"/>
  <c r="M133" i="49" s="1"/>
  <c r="T132" i="49"/>
  <c r="U132" i="49" s="1"/>
  <c r="L132" i="49"/>
  <c r="M132" i="49" s="1"/>
  <c r="T131" i="49"/>
  <c r="U131" i="49" s="1"/>
  <c r="L131" i="49"/>
  <c r="M131" i="49" s="1"/>
  <c r="T130" i="49"/>
  <c r="U130" i="49" s="1"/>
  <c r="L130" i="49"/>
  <c r="M130" i="49" s="1"/>
  <c r="T129" i="49"/>
  <c r="U129" i="49" s="1"/>
  <c r="L129" i="49"/>
  <c r="M129" i="49" s="1"/>
  <c r="T128" i="49"/>
  <c r="U128" i="49" s="1"/>
  <c r="L128" i="49"/>
  <c r="M128" i="49" s="1"/>
  <c r="T127" i="49"/>
  <c r="U127" i="49" s="1"/>
  <c r="L127" i="49"/>
  <c r="M127" i="49" s="1"/>
  <c r="T126" i="49"/>
  <c r="U126" i="49" s="1"/>
  <c r="L126" i="49"/>
  <c r="M126" i="49" s="1"/>
  <c r="T125" i="49"/>
  <c r="U125" i="49" s="1"/>
  <c r="L125" i="49"/>
  <c r="M125" i="49" s="1"/>
  <c r="T124" i="49"/>
  <c r="U124" i="49" s="1"/>
  <c r="L124" i="49"/>
  <c r="M124" i="49" s="1"/>
  <c r="T123" i="49"/>
  <c r="U123" i="49" s="1"/>
  <c r="L123" i="49"/>
  <c r="M123" i="49" s="1"/>
  <c r="T122" i="49"/>
  <c r="U122" i="49" s="1"/>
  <c r="L122" i="49"/>
  <c r="M122" i="49" s="1"/>
  <c r="T121" i="49"/>
  <c r="U121" i="49" s="1"/>
  <c r="L121" i="49"/>
  <c r="M121" i="49" s="1"/>
  <c r="T120" i="49"/>
  <c r="U120" i="49" s="1"/>
  <c r="L120" i="49"/>
  <c r="M120" i="49" s="1"/>
  <c r="T119" i="49"/>
  <c r="U119" i="49" s="1"/>
  <c r="L119" i="49"/>
  <c r="M119" i="49" s="1"/>
  <c r="T118" i="49"/>
  <c r="U118" i="49" s="1"/>
  <c r="L118" i="49"/>
  <c r="M118" i="49" s="1"/>
  <c r="T117" i="49"/>
  <c r="U117" i="49" s="1"/>
  <c r="L117" i="49"/>
  <c r="M117" i="49" s="1"/>
  <c r="T116" i="49"/>
  <c r="U116" i="49" s="1"/>
  <c r="L116" i="49"/>
  <c r="M116" i="49" s="1"/>
  <c r="T115" i="49"/>
  <c r="U115" i="49" s="1"/>
  <c r="L115" i="49"/>
  <c r="M115" i="49" s="1"/>
  <c r="T114" i="49"/>
  <c r="U114" i="49" s="1"/>
  <c r="L114" i="49"/>
  <c r="M114" i="49" s="1"/>
  <c r="T113" i="49"/>
  <c r="U113" i="49" s="1"/>
  <c r="L113" i="49"/>
  <c r="M113" i="49" s="1"/>
  <c r="T112" i="49"/>
  <c r="U112" i="49" s="1"/>
  <c r="L112" i="49"/>
  <c r="M112" i="49" s="1"/>
  <c r="T111" i="49"/>
  <c r="U111" i="49" s="1"/>
  <c r="L111" i="49"/>
  <c r="M111" i="49" s="1"/>
  <c r="T110" i="49"/>
  <c r="U110" i="49" s="1"/>
  <c r="L110" i="49"/>
  <c r="M110" i="49" s="1"/>
  <c r="T109" i="49"/>
  <c r="U109" i="49" s="1"/>
  <c r="L109" i="49"/>
  <c r="M109" i="49" s="1"/>
  <c r="T108" i="49"/>
  <c r="U108" i="49" s="1"/>
  <c r="L108" i="49"/>
  <c r="M108" i="49" s="1"/>
  <c r="T107" i="49"/>
  <c r="U107" i="49" s="1"/>
  <c r="L107" i="49"/>
  <c r="M107" i="49" s="1"/>
  <c r="T106" i="49"/>
  <c r="U106" i="49" s="1"/>
  <c r="L106" i="49"/>
  <c r="M106" i="49" s="1"/>
  <c r="T105" i="49"/>
  <c r="U105" i="49" s="1"/>
  <c r="L105" i="49"/>
  <c r="M105" i="49" s="1"/>
  <c r="T104" i="49"/>
  <c r="U104" i="49" s="1"/>
  <c r="L104" i="49"/>
  <c r="M104" i="49" s="1"/>
  <c r="T103" i="49"/>
  <c r="U103" i="49" s="1"/>
  <c r="L103" i="49"/>
  <c r="M103" i="49" s="1"/>
  <c r="T102" i="49"/>
  <c r="U102" i="49" s="1"/>
  <c r="L102" i="49"/>
  <c r="M102" i="49" s="1"/>
  <c r="T101" i="49"/>
  <c r="U101" i="49" s="1"/>
  <c r="L101" i="49"/>
  <c r="M101" i="49" s="1"/>
  <c r="T100" i="49"/>
  <c r="U100" i="49" s="1"/>
  <c r="L100" i="49"/>
  <c r="M100" i="49" s="1"/>
  <c r="T99" i="49"/>
  <c r="U99" i="49" s="1"/>
  <c r="L99" i="49"/>
  <c r="M99" i="49" s="1"/>
  <c r="T98" i="49"/>
  <c r="U98" i="49" s="1"/>
  <c r="L98" i="49"/>
  <c r="M98" i="49" s="1"/>
  <c r="T97" i="49"/>
  <c r="U97" i="49" s="1"/>
  <c r="L97" i="49"/>
  <c r="M97" i="49" s="1"/>
  <c r="T96" i="49"/>
  <c r="U96" i="49" s="1"/>
  <c r="L96" i="49"/>
  <c r="M96" i="49" s="1"/>
  <c r="T95" i="49"/>
  <c r="U95" i="49" s="1"/>
  <c r="L95" i="49"/>
  <c r="M95" i="49" s="1"/>
  <c r="T94" i="49"/>
  <c r="U94" i="49" s="1"/>
  <c r="L94" i="49"/>
  <c r="M94" i="49" s="1"/>
  <c r="T93" i="49"/>
  <c r="U93" i="49" s="1"/>
  <c r="L93" i="49"/>
  <c r="M93" i="49" s="1"/>
  <c r="T92" i="49"/>
  <c r="U92" i="49" s="1"/>
  <c r="L92" i="49"/>
  <c r="M92" i="49" s="1"/>
  <c r="T91" i="49"/>
  <c r="U91" i="49" s="1"/>
  <c r="L91" i="49"/>
  <c r="M91" i="49" s="1"/>
  <c r="T90" i="49"/>
  <c r="U90" i="49" s="1"/>
  <c r="L90" i="49"/>
  <c r="M90" i="49" s="1"/>
  <c r="T89" i="49"/>
  <c r="U89" i="49" s="1"/>
  <c r="L89" i="49"/>
  <c r="M89" i="49" s="1"/>
  <c r="T88" i="49"/>
  <c r="U88" i="49" s="1"/>
  <c r="L88" i="49"/>
  <c r="M88" i="49" s="1"/>
  <c r="T87" i="49"/>
  <c r="U87" i="49" s="1"/>
  <c r="L87" i="49"/>
  <c r="M87" i="49" s="1"/>
  <c r="T86" i="49"/>
  <c r="U86" i="49" s="1"/>
  <c r="L86" i="49"/>
  <c r="M86" i="49" s="1"/>
  <c r="T85" i="49"/>
  <c r="U85" i="49" s="1"/>
  <c r="L85" i="49"/>
  <c r="M85" i="49" s="1"/>
  <c r="T84" i="49"/>
  <c r="U84" i="49" s="1"/>
  <c r="L84" i="49"/>
  <c r="M84" i="49" s="1"/>
  <c r="T83" i="49"/>
  <c r="U83" i="49" s="1"/>
  <c r="L83" i="49"/>
  <c r="M83" i="49" s="1"/>
  <c r="T82" i="49"/>
  <c r="U82" i="49" s="1"/>
  <c r="L82" i="49"/>
  <c r="M82" i="49" s="1"/>
  <c r="T81" i="49"/>
  <c r="U81" i="49" s="1"/>
  <c r="L81" i="49"/>
  <c r="M81" i="49" s="1"/>
  <c r="T80" i="49"/>
  <c r="U80" i="49" s="1"/>
  <c r="L80" i="49"/>
  <c r="M80" i="49" s="1"/>
  <c r="T79" i="49"/>
  <c r="U79" i="49" s="1"/>
  <c r="L79" i="49"/>
  <c r="M79" i="49" s="1"/>
  <c r="T78" i="49"/>
  <c r="U78" i="49" s="1"/>
  <c r="L78" i="49"/>
  <c r="M78" i="49" s="1"/>
  <c r="T77" i="49"/>
  <c r="U77" i="49" s="1"/>
  <c r="L77" i="49"/>
  <c r="M77" i="49" s="1"/>
  <c r="T76" i="49"/>
  <c r="U76" i="49" s="1"/>
  <c r="L76" i="49"/>
  <c r="M76" i="49" s="1"/>
  <c r="T75" i="49"/>
  <c r="U75" i="49" s="1"/>
  <c r="L75" i="49"/>
  <c r="M75" i="49" s="1"/>
  <c r="T74" i="49"/>
  <c r="U74" i="49" s="1"/>
  <c r="L74" i="49"/>
  <c r="M74" i="49" s="1"/>
  <c r="T73" i="49"/>
  <c r="U73" i="49" s="1"/>
  <c r="L73" i="49"/>
  <c r="M73" i="49" s="1"/>
  <c r="T72" i="49"/>
  <c r="U72" i="49" s="1"/>
  <c r="L72" i="49"/>
  <c r="M72" i="49" s="1"/>
  <c r="T71" i="49"/>
  <c r="U71" i="49" s="1"/>
  <c r="L71" i="49"/>
  <c r="M71" i="49" s="1"/>
  <c r="T70" i="49"/>
  <c r="U70" i="49" s="1"/>
  <c r="L70" i="49"/>
  <c r="M70" i="49" s="1"/>
  <c r="T69" i="49"/>
  <c r="U69" i="49" s="1"/>
  <c r="L69" i="49"/>
  <c r="M69" i="49" s="1"/>
  <c r="T68" i="49"/>
  <c r="U68" i="49" s="1"/>
  <c r="L68" i="49"/>
  <c r="M68" i="49" s="1"/>
  <c r="T67" i="49"/>
  <c r="U67" i="49" s="1"/>
  <c r="L67" i="49"/>
  <c r="M67" i="49" s="1"/>
  <c r="T66" i="49"/>
  <c r="U66" i="49" s="1"/>
  <c r="L66" i="49"/>
  <c r="M66" i="49" s="1"/>
  <c r="T65" i="49"/>
  <c r="U65" i="49" s="1"/>
  <c r="L65" i="49"/>
  <c r="M65" i="49" s="1"/>
  <c r="T64" i="49"/>
  <c r="U64" i="49" s="1"/>
  <c r="L64" i="49"/>
  <c r="M64" i="49" s="1"/>
  <c r="T63" i="49"/>
  <c r="U63" i="49" s="1"/>
  <c r="L63" i="49"/>
  <c r="M63" i="49" s="1"/>
  <c r="T62" i="49"/>
  <c r="U62" i="49" s="1"/>
  <c r="L62" i="49"/>
  <c r="M62" i="49" s="1"/>
  <c r="T61" i="49"/>
  <c r="U61" i="49" s="1"/>
  <c r="L61" i="49"/>
  <c r="M61" i="49" s="1"/>
  <c r="T60" i="49"/>
  <c r="U60" i="49" s="1"/>
  <c r="L60" i="49"/>
  <c r="M60" i="49" s="1"/>
  <c r="T59" i="49"/>
  <c r="U59" i="49" s="1"/>
  <c r="L59" i="49"/>
  <c r="M59" i="49" s="1"/>
  <c r="T58" i="49"/>
  <c r="U58" i="49" s="1"/>
  <c r="L58" i="49"/>
  <c r="M58" i="49" s="1"/>
  <c r="T57" i="49"/>
  <c r="U57" i="49" s="1"/>
  <c r="L57" i="49"/>
  <c r="M57" i="49" s="1"/>
  <c r="T56" i="49"/>
  <c r="U56" i="49" s="1"/>
  <c r="L56" i="49"/>
  <c r="M56" i="49" s="1"/>
  <c r="T55" i="49"/>
  <c r="U55" i="49" s="1"/>
  <c r="L55" i="49"/>
  <c r="M55" i="49" s="1"/>
  <c r="T54" i="49"/>
  <c r="U54" i="49" s="1"/>
  <c r="L54" i="49"/>
  <c r="M54" i="49" s="1"/>
  <c r="T53" i="49"/>
  <c r="U53" i="49" s="1"/>
  <c r="L53" i="49"/>
  <c r="M53" i="49" s="1"/>
  <c r="T52" i="49"/>
  <c r="U52" i="49" s="1"/>
  <c r="L52" i="49"/>
  <c r="M52" i="49" s="1"/>
  <c r="T51" i="49"/>
  <c r="U51" i="49" s="1"/>
  <c r="L51" i="49"/>
  <c r="M51" i="49" s="1"/>
  <c r="T50" i="49"/>
  <c r="U50" i="49" s="1"/>
  <c r="L50" i="49"/>
  <c r="M50" i="49" s="1"/>
  <c r="T49" i="49"/>
  <c r="U49" i="49" s="1"/>
  <c r="L49" i="49"/>
  <c r="M49" i="49" s="1"/>
  <c r="T48" i="49"/>
  <c r="U48" i="49" s="1"/>
  <c r="L48" i="49"/>
  <c r="M48" i="49" s="1"/>
  <c r="T47" i="49"/>
  <c r="U47" i="49" s="1"/>
  <c r="L47" i="49"/>
  <c r="M47" i="49" s="1"/>
  <c r="T46" i="49"/>
  <c r="U46" i="49" s="1"/>
  <c r="L46" i="49"/>
  <c r="M46" i="49" s="1"/>
  <c r="T45" i="49"/>
  <c r="U45" i="49" s="1"/>
  <c r="L45" i="49"/>
  <c r="M45" i="49" s="1"/>
  <c r="T44" i="49"/>
  <c r="U44" i="49" s="1"/>
  <c r="L44" i="49"/>
  <c r="M44" i="49" s="1"/>
  <c r="T43" i="49"/>
  <c r="U43" i="49" s="1"/>
  <c r="L43" i="49"/>
  <c r="M43" i="49" s="1"/>
  <c r="T42" i="49"/>
  <c r="U42" i="49" s="1"/>
  <c r="L42" i="49"/>
  <c r="M42" i="49" s="1"/>
  <c r="T41" i="49"/>
  <c r="U41" i="49" s="1"/>
  <c r="L41" i="49"/>
  <c r="M41" i="49" s="1"/>
  <c r="T40" i="49"/>
  <c r="U40" i="49" s="1"/>
  <c r="L40" i="49"/>
  <c r="M40" i="49" s="1"/>
  <c r="T39" i="49"/>
  <c r="U39" i="49" s="1"/>
  <c r="L39" i="49"/>
  <c r="M39" i="49" s="1"/>
  <c r="T38" i="49"/>
  <c r="U38" i="49" s="1"/>
  <c r="L38" i="49"/>
  <c r="M38" i="49" s="1"/>
  <c r="T37" i="49"/>
  <c r="U37" i="49" s="1"/>
  <c r="L37" i="49"/>
  <c r="M37" i="49" s="1"/>
  <c r="T36" i="49"/>
  <c r="U36" i="49" s="1"/>
  <c r="L36" i="49"/>
  <c r="M36" i="49" s="1"/>
  <c r="T35" i="49"/>
  <c r="U35" i="49" s="1"/>
  <c r="L35" i="49"/>
  <c r="M35" i="49" s="1"/>
  <c r="T34" i="49"/>
  <c r="U34" i="49" s="1"/>
  <c r="L34" i="49"/>
  <c r="M34" i="49" s="1"/>
  <c r="T33" i="49"/>
  <c r="U33" i="49" s="1"/>
  <c r="L33" i="49"/>
  <c r="M33" i="49" s="1"/>
  <c r="T32" i="49"/>
  <c r="U32" i="49" s="1"/>
  <c r="L32" i="49"/>
  <c r="M32" i="49" s="1"/>
  <c r="T31" i="49"/>
  <c r="U31" i="49" s="1"/>
  <c r="L31" i="49"/>
  <c r="M31" i="49" s="1"/>
  <c r="T30" i="49"/>
  <c r="U30" i="49" s="1"/>
  <c r="L30" i="49"/>
  <c r="M30" i="49" s="1"/>
  <c r="T29" i="49"/>
  <c r="U29" i="49" s="1"/>
  <c r="L29" i="49"/>
  <c r="M29" i="49" s="1"/>
  <c r="T28" i="49"/>
  <c r="U28" i="49" s="1"/>
  <c r="L28" i="49"/>
  <c r="M28" i="49" s="1"/>
  <c r="T27" i="49"/>
  <c r="U27" i="49" s="1"/>
  <c r="L27" i="49"/>
  <c r="M27" i="49" s="1"/>
  <c r="T26" i="49"/>
  <c r="U26" i="49" s="1"/>
  <c r="L26" i="49"/>
  <c r="M26" i="49" s="1"/>
  <c r="T25" i="49"/>
  <c r="U25" i="49" s="1"/>
  <c r="L25" i="49"/>
  <c r="M25" i="49" s="1"/>
  <c r="T24" i="49"/>
  <c r="U24" i="49" s="1"/>
  <c r="L24" i="49"/>
  <c r="M24" i="49" s="1"/>
  <c r="T23" i="49"/>
  <c r="U23" i="49" s="1"/>
  <c r="L23" i="49"/>
  <c r="M23" i="49" s="1"/>
  <c r="T22" i="49"/>
  <c r="U22" i="49" s="1"/>
  <c r="L22" i="49"/>
  <c r="M22" i="49" s="1"/>
  <c r="T21" i="49"/>
  <c r="U21" i="49" s="1"/>
  <c r="L21" i="49"/>
  <c r="M21" i="49" s="1"/>
  <c r="T20" i="49"/>
  <c r="U20" i="49" s="1"/>
  <c r="L20" i="49"/>
  <c r="M20" i="49" s="1"/>
  <c r="T19" i="49"/>
  <c r="U19" i="49" s="1"/>
  <c r="L19" i="49"/>
  <c r="M19" i="49" s="1"/>
  <c r="T18" i="49"/>
  <c r="U18" i="49" s="1"/>
  <c r="L18" i="49"/>
  <c r="M18" i="49" s="1"/>
  <c r="T17" i="49"/>
  <c r="U17" i="49" s="1"/>
  <c r="L17" i="49"/>
  <c r="M17" i="49" s="1"/>
  <c r="T16" i="49"/>
  <c r="U16" i="49" s="1"/>
  <c r="L16" i="49"/>
  <c r="M16" i="49" s="1"/>
  <c r="T15" i="49"/>
  <c r="U15" i="49" s="1"/>
  <c r="L15" i="49"/>
  <c r="M15" i="49" s="1"/>
  <c r="T14" i="49"/>
  <c r="U14" i="49" s="1"/>
  <c r="L14" i="49"/>
  <c r="M14" i="49" s="1"/>
  <c r="T13" i="49"/>
  <c r="U13" i="49" s="1"/>
  <c r="L13" i="49"/>
  <c r="M13" i="49" s="1"/>
  <c r="T12" i="49"/>
  <c r="U12" i="49" s="1"/>
  <c r="L12" i="49"/>
  <c r="M12" i="49" s="1"/>
  <c r="T11" i="49"/>
  <c r="U11" i="49" s="1"/>
  <c r="L11" i="49"/>
  <c r="M11" i="49" s="1"/>
  <c r="T10" i="49"/>
  <c r="U10" i="49" s="1"/>
  <c r="L10" i="49"/>
  <c r="M10" i="49" s="1"/>
  <c r="T9" i="49"/>
  <c r="U9" i="49" s="1"/>
  <c r="L9" i="49"/>
  <c r="M9" i="49" s="1"/>
  <c r="T508" i="27"/>
  <c r="U508" i="27" s="1"/>
  <c r="L508" i="27"/>
  <c r="M508" i="27" s="1"/>
  <c r="T507" i="27"/>
  <c r="U507" i="27" s="1"/>
  <c r="L507" i="27"/>
  <c r="M507" i="27" s="1"/>
  <c r="T506" i="27"/>
  <c r="U506" i="27" s="1"/>
  <c r="L506" i="27"/>
  <c r="M506" i="27" s="1"/>
  <c r="T505" i="27"/>
  <c r="U505" i="27" s="1"/>
  <c r="L505" i="27"/>
  <c r="M505" i="27" s="1"/>
  <c r="T504" i="27"/>
  <c r="U504" i="27" s="1"/>
  <c r="L504" i="27"/>
  <c r="M504" i="27" s="1"/>
  <c r="T503" i="27"/>
  <c r="U503" i="27" s="1"/>
  <c r="L503" i="27"/>
  <c r="M503" i="27" s="1"/>
  <c r="T502" i="27"/>
  <c r="U502" i="27" s="1"/>
  <c r="L502" i="27"/>
  <c r="M502" i="27" s="1"/>
  <c r="T501" i="27"/>
  <c r="U501" i="27" s="1"/>
  <c r="L501" i="27"/>
  <c r="M501" i="27" s="1"/>
  <c r="T500" i="27"/>
  <c r="U500" i="27" s="1"/>
  <c r="L500" i="27"/>
  <c r="M500" i="27" s="1"/>
  <c r="T499" i="27"/>
  <c r="U499" i="27" s="1"/>
  <c r="L499" i="27"/>
  <c r="M499" i="27" s="1"/>
  <c r="T498" i="27"/>
  <c r="U498" i="27" s="1"/>
  <c r="L498" i="27"/>
  <c r="M498" i="27" s="1"/>
  <c r="T497" i="27"/>
  <c r="U497" i="27" s="1"/>
  <c r="L497" i="27"/>
  <c r="M497" i="27" s="1"/>
  <c r="T496" i="27"/>
  <c r="U496" i="27" s="1"/>
  <c r="L496" i="27"/>
  <c r="M496" i="27" s="1"/>
  <c r="T495" i="27"/>
  <c r="U495" i="27" s="1"/>
  <c r="L495" i="27"/>
  <c r="M495" i="27" s="1"/>
  <c r="T494" i="27"/>
  <c r="U494" i="27" s="1"/>
  <c r="L494" i="27"/>
  <c r="M494" i="27" s="1"/>
  <c r="T493" i="27"/>
  <c r="U493" i="27" s="1"/>
  <c r="L493" i="27"/>
  <c r="M493" i="27" s="1"/>
  <c r="T492" i="27"/>
  <c r="U492" i="27" s="1"/>
  <c r="L492" i="27"/>
  <c r="M492" i="27" s="1"/>
  <c r="T491" i="27"/>
  <c r="U491" i="27" s="1"/>
  <c r="L491" i="27"/>
  <c r="M491" i="27" s="1"/>
  <c r="T490" i="27"/>
  <c r="U490" i="27" s="1"/>
  <c r="L490" i="27"/>
  <c r="M490" i="27" s="1"/>
  <c r="T489" i="27"/>
  <c r="U489" i="27" s="1"/>
  <c r="L489" i="27"/>
  <c r="M489" i="27" s="1"/>
  <c r="T488" i="27"/>
  <c r="U488" i="27" s="1"/>
  <c r="L488" i="27"/>
  <c r="M488" i="27" s="1"/>
  <c r="T487" i="27"/>
  <c r="U487" i="27" s="1"/>
  <c r="L487" i="27"/>
  <c r="M487" i="27" s="1"/>
  <c r="T486" i="27"/>
  <c r="U486" i="27" s="1"/>
  <c r="L486" i="27"/>
  <c r="M486" i="27" s="1"/>
  <c r="T485" i="27"/>
  <c r="U485" i="27" s="1"/>
  <c r="L485" i="27"/>
  <c r="M485" i="27" s="1"/>
  <c r="T484" i="27"/>
  <c r="U484" i="27" s="1"/>
  <c r="L484" i="27"/>
  <c r="M484" i="27" s="1"/>
  <c r="T483" i="27"/>
  <c r="U483" i="27" s="1"/>
  <c r="L483" i="27"/>
  <c r="M483" i="27" s="1"/>
  <c r="T482" i="27"/>
  <c r="U482" i="27" s="1"/>
  <c r="L482" i="27"/>
  <c r="M482" i="27" s="1"/>
  <c r="T481" i="27"/>
  <c r="U481" i="27" s="1"/>
  <c r="L481" i="27"/>
  <c r="M481" i="27" s="1"/>
  <c r="T480" i="27"/>
  <c r="U480" i="27" s="1"/>
  <c r="L480" i="27"/>
  <c r="M480" i="27" s="1"/>
  <c r="T479" i="27"/>
  <c r="U479" i="27" s="1"/>
  <c r="L479" i="27"/>
  <c r="M479" i="27" s="1"/>
  <c r="T478" i="27"/>
  <c r="U478" i="27" s="1"/>
  <c r="L478" i="27"/>
  <c r="M478" i="27" s="1"/>
  <c r="T477" i="27"/>
  <c r="U477" i="27" s="1"/>
  <c r="L477" i="27"/>
  <c r="M477" i="27" s="1"/>
  <c r="T476" i="27"/>
  <c r="U476" i="27" s="1"/>
  <c r="L476" i="27"/>
  <c r="M476" i="27" s="1"/>
  <c r="T475" i="27"/>
  <c r="U475" i="27" s="1"/>
  <c r="L475" i="27"/>
  <c r="M475" i="27" s="1"/>
  <c r="T474" i="27"/>
  <c r="U474" i="27" s="1"/>
  <c r="L474" i="27"/>
  <c r="M474" i="27" s="1"/>
  <c r="T473" i="27"/>
  <c r="U473" i="27" s="1"/>
  <c r="L473" i="27"/>
  <c r="M473" i="27" s="1"/>
  <c r="T472" i="27"/>
  <c r="U472" i="27" s="1"/>
  <c r="L472" i="27"/>
  <c r="M472" i="27" s="1"/>
  <c r="T471" i="27"/>
  <c r="U471" i="27" s="1"/>
  <c r="L471" i="27"/>
  <c r="M471" i="27" s="1"/>
  <c r="T470" i="27"/>
  <c r="U470" i="27" s="1"/>
  <c r="L470" i="27"/>
  <c r="M470" i="27" s="1"/>
  <c r="T469" i="27"/>
  <c r="U469" i="27" s="1"/>
  <c r="L469" i="27"/>
  <c r="M469" i="27" s="1"/>
  <c r="T468" i="27"/>
  <c r="U468" i="27" s="1"/>
  <c r="L468" i="27"/>
  <c r="M468" i="27" s="1"/>
  <c r="T467" i="27"/>
  <c r="U467" i="27" s="1"/>
  <c r="L467" i="27"/>
  <c r="M467" i="27" s="1"/>
  <c r="T466" i="27"/>
  <c r="U466" i="27" s="1"/>
  <c r="L466" i="27"/>
  <c r="M466" i="27" s="1"/>
  <c r="T465" i="27"/>
  <c r="U465" i="27" s="1"/>
  <c r="L465" i="27"/>
  <c r="M465" i="27" s="1"/>
  <c r="T464" i="27"/>
  <c r="U464" i="27" s="1"/>
  <c r="L464" i="27"/>
  <c r="M464" i="27" s="1"/>
  <c r="T463" i="27"/>
  <c r="U463" i="27" s="1"/>
  <c r="L463" i="27"/>
  <c r="M463" i="27" s="1"/>
  <c r="T462" i="27"/>
  <c r="U462" i="27" s="1"/>
  <c r="L462" i="27"/>
  <c r="M462" i="27" s="1"/>
  <c r="T461" i="27"/>
  <c r="U461" i="27" s="1"/>
  <c r="L461" i="27"/>
  <c r="M461" i="27" s="1"/>
  <c r="T460" i="27"/>
  <c r="U460" i="27" s="1"/>
  <c r="L460" i="27"/>
  <c r="M460" i="27" s="1"/>
  <c r="T459" i="27"/>
  <c r="U459" i="27" s="1"/>
  <c r="L459" i="27"/>
  <c r="M459" i="27" s="1"/>
  <c r="T458" i="27"/>
  <c r="U458" i="27" s="1"/>
  <c r="L458" i="27"/>
  <c r="M458" i="27" s="1"/>
  <c r="T457" i="27"/>
  <c r="U457" i="27" s="1"/>
  <c r="L457" i="27"/>
  <c r="M457" i="27" s="1"/>
  <c r="T456" i="27"/>
  <c r="U456" i="27" s="1"/>
  <c r="L456" i="27"/>
  <c r="M456" i="27" s="1"/>
  <c r="T455" i="27"/>
  <c r="U455" i="27" s="1"/>
  <c r="L455" i="27"/>
  <c r="M455" i="27" s="1"/>
  <c r="T454" i="27"/>
  <c r="U454" i="27" s="1"/>
  <c r="L454" i="27"/>
  <c r="M454" i="27" s="1"/>
  <c r="T453" i="27"/>
  <c r="U453" i="27" s="1"/>
  <c r="L453" i="27"/>
  <c r="M453" i="27" s="1"/>
  <c r="T452" i="27"/>
  <c r="U452" i="27" s="1"/>
  <c r="L452" i="27"/>
  <c r="M452" i="27" s="1"/>
  <c r="T451" i="27"/>
  <c r="U451" i="27" s="1"/>
  <c r="L451" i="27"/>
  <c r="M451" i="27" s="1"/>
  <c r="T450" i="27"/>
  <c r="U450" i="27" s="1"/>
  <c r="L450" i="27"/>
  <c r="M450" i="27" s="1"/>
  <c r="T449" i="27"/>
  <c r="U449" i="27" s="1"/>
  <c r="L449" i="27"/>
  <c r="M449" i="27" s="1"/>
  <c r="T448" i="27"/>
  <c r="U448" i="27" s="1"/>
  <c r="L448" i="27"/>
  <c r="M448" i="27" s="1"/>
  <c r="T447" i="27"/>
  <c r="U447" i="27" s="1"/>
  <c r="L447" i="27"/>
  <c r="M447" i="27" s="1"/>
  <c r="T446" i="27"/>
  <c r="U446" i="27" s="1"/>
  <c r="L446" i="27"/>
  <c r="M446" i="27" s="1"/>
  <c r="T445" i="27"/>
  <c r="U445" i="27" s="1"/>
  <c r="L445" i="27"/>
  <c r="M445" i="27" s="1"/>
  <c r="T444" i="27"/>
  <c r="U444" i="27" s="1"/>
  <c r="L444" i="27"/>
  <c r="M444" i="27" s="1"/>
  <c r="T443" i="27"/>
  <c r="U443" i="27" s="1"/>
  <c r="L443" i="27"/>
  <c r="M443" i="27" s="1"/>
  <c r="T442" i="27"/>
  <c r="U442" i="27" s="1"/>
  <c r="L442" i="27"/>
  <c r="M442" i="27" s="1"/>
  <c r="T441" i="27"/>
  <c r="U441" i="27" s="1"/>
  <c r="L441" i="27"/>
  <c r="M441" i="27" s="1"/>
  <c r="T440" i="27"/>
  <c r="U440" i="27" s="1"/>
  <c r="L440" i="27"/>
  <c r="M440" i="27" s="1"/>
  <c r="T439" i="27"/>
  <c r="U439" i="27" s="1"/>
  <c r="L439" i="27"/>
  <c r="M439" i="27" s="1"/>
  <c r="T438" i="27"/>
  <c r="U438" i="27" s="1"/>
  <c r="L438" i="27"/>
  <c r="M438" i="27" s="1"/>
  <c r="T437" i="27"/>
  <c r="U437" i="27" s="1"/>
  <c r="L437" i="27"/>
  <c r="M437" i="27" s="1"/>
  <c r="T436" i="27"/>
  <c r="U436" i="27" s="1"/>
  <c r="L436" i="27"/>
  <c r="M436" i="27" s="1"/>
  <c r="T435" i="27"/>
  <c r="U435" i="27" s="1"/>
  <c r="L435" i="27"/>
  <c r="M435" i="27" s="1"/>
  <c r="T434" i="27"/>
  <c r="U434" i="27" s="1"/>
  <c r="L434" i="27"/>
  <c r="M434" i="27" s="1"/>
  <c r="T433" i="27"/>
  <c r="U433" i="27" s="1"/>
  <c r="L433" i="27"/>
  <c r="M433" i="27" s="1"/>
  <c r="T432" i="27"/>
  <c r="U432" i="27" s="1"/>
  <c r="L432" i="27"/>
  <c r="M432" i="27" s="1"/>
  <c r="T431" i="27"/>
  <c r="U431" i="27" s="1"/>
  <c r="L431" i="27"/>
  <c r="M431" i="27" s="1"/>
  <c r="T430" i="27"/>
  <c r="U430" i="27" s="1"/>
  <c r="L430" i="27"/>
  <c r="M430" i="27" s="1"/>
  <c r="T429" i="27"/>
  <c r="U429" i="27" s="1"/>
  <c r="L429" i="27"/>
  <c r="M429" i="27" s="1"/>
  <c r="T428" i="27"/>
  <c r="U428" i="27" s="1"/>
  <c r="L428" i="27"/>
  <c r="M428" i="27" s="1"/>
  <c r="T427" i="27"/>
  <c r="U427" i="27" s="1"/>
  <c r="L427" i="27"/>
  <c r="M427" i="27" s="1"/>
  <c r="T426" i="27"/>
  <c r="U426" i="27" s="1"/>
  <c r="L426" i="27"/>
  <c r="M426" i="27" s="1"/>
  <c r="T425" i="27"/>
  <c r="U425" i="27" s="1"/>
  <c r="L425" i="27"/>
  <c r="M425" i="27" s="1"/>
  <c r="T424" i="27"/>
  <c r="U424" i="27" s="1"/>
  <c r="L424" i="27"/>
  <c r="M424" i="27" s="1"/>
  <c r="T423" i="27"/>
  <c r="U423" i="27" s="1"/>
  <c r="L423" i="27"/>
  <c r="M423" i="27" s="1"/>
  <c r="T422" i="27"/>
  <c r="U422" i="27" s="1"/>
  <c r="L422" i="27"/>
  <c r="M422" i="27" s="1"/>
  <c r="T421" i="27"/>
  <c r="U421" i="27" s="1"/>
  <c r="L421" i="27"/>
  <c r="M421" i="27" s="1"/>
  <c r="T420" i="27"/>
  <c r="U420" i="27" s="1"/>
  <c r="L420" i="27"/>
  <c r="M420" i="27" s="1"/>
  <c r="T419" i="27"/>
  <c r="U419" i="27" s="1"/>
  <c r="L419" i="27"/>
  <c r="M419" i="27" s="1"/>
  <c r="T418" i="27"/>
  <c r="U418" i="27" s="1"/>
  <c r="L418" i="27"/>
  <c r="M418" i="27" s="1"/>
  <c r="T417" i="27"/>
  <c r="U417" i="27" s="1"/>
  <c r="L417" i="27"/>
  <c r="M417" i="27" s="1"/>
  <c r="T416" i="27"/>
  <c r="U416" i="27" s="1"/>
  <c r="L416" i="27"/>
  <c r="M416" i="27" s="1"/>
  <c r="T415" i="27"/>
  <c r="U415" i="27" s="1"/>
  <c r="L415" i="27"/>
  <c r="M415" i="27" s="1"/>
  <c r="T414" i="27"/>
  <c r="U414" i="27" s="1"/>
  <c r="L414" i="27"/>
  <c r="M414" i="27" s="1"/>
  <c r="T413" i="27"/>
  <c r="U413" i="27" s="1"/>
  <c r="L413" i="27"/>
  <c r="M413" i="27" s="1"/>
  <c r="T412" i="27"/>
  <c r="U412" i="27" s="1"/>
  <c r="L412" i="27"/>
  <c r="M412" i="27" s="1"/>
  <c r="T411" i="27"/>
  <c r="U411" i="27" s="1"/>
  <c r="L411" i="27"/>
  <c r="M411" i="27" s="1"/>
  <c r="T410" i="27"/>
  <c r="U410" i="27" s="1"/>
  <c r="L410" i="27"/>
  <c r="M410" i="27" s="1"/>
  <c r="T409" i="27"/>
  <c r="U409" i="27" s="1"/>
  <c r="L409" i="27"/>
  <c r="M409" i="27" s="1"/>
  <c r="T408" i="27"/>
  <c r="U408" i="27" s="1"/>
  <c r="L408" i="27"/>
  <c r="M408" i="27" s="1"/>
  <c r="T407" i="27"/>
  <c r="U407" i="27" s="1"/>
  <c r="L407" i="27"/>
  <c r="M407" i="27" s="1"/>
  <c r="T406" i="27"/>
  <c r="U406" i="27" s="1"/>
  <c r="L406" i="27"/>
  <c r="M406" i="27" s="1"/>
  <c r="T405" i="27"/>
  <c r="U405" i="27" s="1"/>
  <c r="L405" i="27"/>
  <c r="M405" i="27" s="1"/>
  <c r="T404" i="27"/>
  <c r="U404" i="27" s="1"/>
  <c r="L404" i="27"/>
  <c r="M404" i="27" s="1"/>
  <c r="T403" i="27"/>
  <c r="U403" i="27" s="1"/>
  <c r="L403" i="27"/>
  <c r="M403" i="27" s="1"/>
  <c r="T402" i="27"/>
  <c r="U402" i="27" s="1"/>
  <c r="L402" i="27"/>
  <c r="M402" i="27" s="1"/>
  <c r="T401" i="27"/>
  <c r="U401" i="27" s="1"/>
  <c r="L401" i="27"/>
  <c r="M401" i="27" s="1"/>
  <c r="T400" i="27"/>
  <c r="U400" i="27" s="1"/>
  <c r="L400" i="27"/>
  <c r="M400" i="27" s="1"/>
  <c r="T399" i="27"/>
  <c r="U399" i="27" s="1"/>
  <c r="L399" i="27"/>
  <c r="M399" i="27" s="1"/>
  <c r="T398" i="27"/>
  <c r="U398" i="27" s="1"/>
  <c r="L398" i="27"/>
  <c r="M398" i="27" s="1"/>
  <c r="T397" i="27"/>
  <c r="U397" i="27" s="1"/>
  <c r="L397" i="27"/>
  <c r="M397" i="27" s="1"/>
  <c r="T396" i="27"/>
  <c r="U396" i="27" s="1"/>
  <c r="L396" i="27"/>
  <c r="M396" i="27" s="1"/>
  <c r="T395" i="27"/>
  <c r="U395" i="27" s="1"/>
  <c r="L395" i="27"/>
  <c r="M395" i="27" s="1"/>
  <c r="T394" i="27"/>
  <c r="U394" i="27" s="1"/>
  <c r="L394" i="27"/>
  <c r="M394" i="27" s="1"/>
  <c r="T393" i="27"/>
  <c r="U393" i="27" s="1"/>
  <c r="L393" i="27"/>
  <c r="M393" i="27" s="1"/>
  <c r="T392" i="27"/>
  <c r="U392" i="27" s="1"/>
  <c r="L392" i="27"/>
  <c r="M392" i="27" s="1"/>
  <c r="T391" i="27"/>
  <c r="U391" i="27" s="1"/>
  <c r="L391" i="27"/>
  <c r="M391" i="27" s="1"/>
  <c r="T390" i="27"/>
  <c r="U390" i="27" s="1"/>
  <c r="L390" i="27"/>
  <c r="M390" i="27" s="1"/>
  <c r="T389" i="27"/>
  <c r="U389" i="27" s="1"/>
  <c r="L389" i="27"/>
  <c r="M389" i="27" s="1"/>
  <c r="T388" i="27"/>
  <c r="U388" i="27" s="1"/>
  <c r="L388" i="27"/>
  <c r="M388" i="27" s="1"/>
  <c r="T387" i="27"/>
  <c r="U387" i="27" s="1"/>
  <c r="L387" i="27"/>
  <c r="M387" i="27" s="1"/>
  <c r="T386" i="27"/>
  <c r="U386" i="27" s="1"/>
  <c r="L386" i="27"/>
  <c r="M386" i="27" s="1"/>
  <c r="T385" i="27"/>
  <c r="U385" i="27" s="1"/>
  <c r="L385" i="27"/>
  <c r="M385" i="27" s="1"/>
  <c r="T384" i="27"/>
  <c r="U384" i="27" s="1"/>
  <c r="L384" i="27"/>
  <c r="M384" i="27" s="1"/>
  <c r="T383" i="27"/>
  <c r="U383" i="27" s="1"/>
  <c r="L383" i="27"/>
  <c r="M383" i="27" s="1"/>
  <c r="T382" i="27"/>
  <c r="U382" i="27" s="1"/>
  <c r="L382" i="27"/>
  <c r="M382" i="27" s="1"/>
  <c r="T381" i="27"/>
  <c r="U381" i="27" s="1"/>
  <c r="L381" i="27"/>
  <c r="M381" i="27" s="1"/>
  <c r="T380" i="27"/>
  <c r="U380" i="27" s="1"/>
  <c r="L380" i="27"/>
  <c r="M380" i="27" s="1"/>
  <c r="T379" i="27"/>
  <c r="U379" i="27" s="1"/>
  <c r="L379" i="27"/>
  <c r="M379" i="27" s="1"/>
  <c r="T378" i="27"/>
  <c r="U378" i="27" s="1"/>
  <c r="L378" i="27"/>
  <c r="M378" i="27" s="1"/>
  <c r="T377" i="27"/>
  <c r="U377" i="27" s="1"/>
  <c r="L377" i="27"/>
  <c r="M377" i="27" s="1"/>
  <c r="T376" i="27"/>
  <c r="U376" i="27" s="1"/>
  <c r="L376" i="27"/>
  <c r="M376" i="27" s="1"/>
  <c r="T375" i="27"/>
  <c r="U375" i="27" s="1"/>
  <c r="L375" i="27"/>
  <c r="M375" i="27" s="1"/>
  <c r="T374" i="27"/>
  <c r="U374" i="27" s="1"/>
  <c r="L374" i="27"/>
  <c r="M374" i="27" s="1"/>
  <c r="T373" i="27"/>
  <c r="U373" i="27" s="1"/>
  <c r="L373" i="27"/>
  <c r="M373" i="27" s="1"/>
  <c r="T372" i="27"/>
  <c r="U372" i="27" s="1"/>
  <c r="L372" i="27"/>
  <c r="M372" i="27" s="1"/>
  <c r="T371" i="27"/>
  <c r="U371" i="27" s="1"/>
  <c r="L371" i="27"/>
  <c r="M371" i="27" s="1"/>
  <c r="T370" i="27"/>
  <c r="U370" i="27" s="1"/>
  <c r="L370" i="27"/>
  <c r="M370" i="27" s="1"/>
  <c r="T369" i="27"/>
  <c r="U369" i="27" s="1"/>
  <c r="L369" i="27"/>
  <c r="M369" i="27" s="1"/>
  <c r="T368" i="27"/>
  <c r="U368" i="27" s="1"/>
  <c r="L368" i="27"/>
  <c r="M368" i="27" s="1"/>
  <c r="T367" i="27"/>
  <c r="U367" i="27" s="1"/>
  <c r="L367" i="27"/>
  <c r="M367" i="27" s="1"/>
  <c r="T366" i="27"/>
  <c r="U366" i="27" s="1"/>
  <c r="L366" i="27"/>
  <c r="M366" i="27" s="1"/>
  <c r="T365" i="27"/>
  <c r="U365" i="27" s="1"/>
  <c r="L365" i="27"/>
  <c r="M365" i="27" s="1"/>
  <c r="T364" i="27"/>
  <c r="U364" i="27" s="1"/>
  <c r="L364" i="27"/>
  <c r="M364" i="27" s="1"/>
  <c r="T363" i="27"/>
  <c r="U363" i="27" s="1"/>
  <c r="L363" i="27"/>
  <c r="M363" i="27" s="1"/>
  <c r="T362" i="27"/>
  <c r="U362" i="27" s="1"/>
  <c r="L362" i="27"/>
  <c r="M362" i="27" s="1"/>
  <c r="T361" i="27"/>
  <c r="U361" i="27" s="1"/>
  <c r="L361" i="27"/>
  <c r="M361" i="27" s="1"/>
  <c r="T360" i="27"/>
  <c r="U360" i="27" s="1"/>
  <c r="L360" i="27"/>
  <c r="M360" i="27" s="1"/>
  <c r="T359" i="27"/>
  <c r="U359" i="27" s="1"/>
  <c r="L359" i="27"/>
  <c r="M359" i="27" s="1"/>
  <c r="T358" i="27"/>
  <c r="U358" i="27" s="1"/>
  <c r="L358" i="27"/>
  <c r="M358" i="27" s="1"/>
  <c r="T357" i="27"/>
  <c r="U357" i="27" s="1"/>
  <c r="L357" i="27"/>
  <c r="M357" i="27" s="1"/>
  <c r="T356" i="27"/>
  <c r="U356" i="27" s="1"/>
  <c r="L356" i="27"/>
  <c r="M356" i="27" s="1"/>
  <c r="T355" i="27"/>
  <c r="U355" i="27" s="1"/>
  <c r="L355" i="27"/>
  <c r="M355" i="27" s="1"/>
  <c r="T354" i="27"/>
  <c r="U354" i="27" s="1"/>
  <c r="L354" i="27"/>
  <c r="M354" i="27" s="1"/>
  <c r="T353" i="27"/>
  <c r="U353" i="27" s="1"/>
  <c r="L353" i="27"/>
  <c r="M353" i="27" s="1"/>
  <c r="T352" i="27"/>
  <c r="U352" i="27" s="1"/>
  <c r="L352" i="27"/>
  <c r="M352" i="27" s="1"/>
  <c r="T351" i="27"/>
  <c r="U351" i="27" s="1"/>
  <c r="L351" i="27"/>
  <c r="M351" i="27" s="1"/>
  <c r="T350" i="27"/>
  <c r="U350" i="27" s="1"/>
  <c r="L350" i="27"/>
  <c r="M350" i="27" s="1"/>
  <c r="T349" i="27"/>
  <c r="U349" i="27" s="1"/>
  <c r="L349" i="27"/>
  <c r="M349" i="27" s="1"/>
  <c r="T348" i="27"/>
  <c r="U348" i="27" s="1"/>
  <c r="L348" i="27"/>
  <c r="M348" i="27" s="1"/>
  <c r="T347" i="27"/>
  <c r="U347" i="27" s="1"/>
  <c r="L347" i="27"/>
  <c r="M347" i="27" s="1"/>
  <c r="T346" i="27"/>
  <c r="U346" i="27" s="1"/>
  <c r="L346" i="27"/>
  <c r="M346" i="27" s="1"/>
  <c r="T345" i="27"/>
  <c r="U345" i="27" s="1"/>
  <c r="L345" i="27"/>
  <c r="M345" i="27" s="1"/>
  <c r="T344" i="27"/>
  <c r="U344" i="27" s="1"/>
  <c r="L344" i="27"/>
  <c r="M344" i="27" s="1"/>
  <c r="T343" i="27"/>
  <c r="U343" i="27" s="1"/>
  <c r="L343" i="27"/>
  <c r="M343" i="27" s="1"/>
  <c r="T342" i="27"/>
  <c r="U342" i="27" s="1"/>
  <c r="L342" i="27"/>
  <c r="M342" i="27" s="1"/>
  <c r="T341" i="27"/>
  <c r="U341" i="27" s="1"/>
  <c r="L341" i="27"/>
  <c r="M341" i="27" s="1"/>
  <c r="T340" i="27"/>
  <c r="U340" i="27" s="1"/>
  <c r="L340" i="27"/>
  <c r="M340" i="27" s="1"/>
  <c r="T339" i="27"/>
  <c r="U339" i="27" s="1"/>
  <c r="L339" i="27"/>
  <c r="M339" i="27" s="1"/>
  <c r="T338" i="27"/>
  <c r="U338" i="27" s="1"/>
  <c r="L338" i="27"/>
  <c r="M338" i="27" s="1"/>
  <c r="T337" i="27"/>
  <c r="U337" i="27" s="1"/>
  <c r="L337" i="27"/>
  <c r="M337" i="27" s="1"/>
  <c r="T336" i="27"/>
  <c r="U336" i="27" s="1"/>
  <c r="L336" i="27"/>
  <c r="M336" i="27" s="1"/>
  <c r="T335" i="27"/>
  <c r="U335" i="27" s="1"/>
  <c r="L335" i="27"/>
  <c r="M335" i="27" s="1"/>
  <c r="T334" i="27"/>
  <c r="U334" i="27" s="1"/>
  <c r="L334" i="27"/>
  <c r="M334" i="27" s="1"/>
  <c r="T333" i="27"/>
  <c r="U333" i="27" s="1"/>
  <c r="L333" i="27"/>
  <c r="M333" i="27" s="1"/>
  <c r="T332" i="27"/>
  <c r="U332" i="27" s="1"/>
  <c r="L332" i="27"/>
  <c r="M332" i="27" s="1"/>
  <c r="T331" i="27"/>
  <c r="U331" i="27" s="1"/>
  <c r="L331" i="27"/>
  <c r="M331" i="27" s="1"/>
  <c r="T330" i="27"/>
  <c r="U330" i="27" s="1"/>
  <c r="L330" i="27"/>
  <c r="M330" i="27" s="1"/>
  <c r="T329" i="27"/>
  <c r="U329" i="27" s="1"/>
  <c r="L329" i="27"/>
  <c r="M329" i="27" s="1"/>
  <c r="T328" i="27"/>
  <c r="U328" i="27" s="1"/>
  <c r="L328" i="27"/>
  <c r="M328" i="27" s="1"/>
  <c r="T327" i="27"/>
  <c r="U327" i="27" s="1"/>
  <c r="L327" i="27"/>
  <c r="M327" i="27" s="1"/>
  <c r="T326" i="27"/>
  <c r="U326" i="27" s="1"/>
  <c r="L326" i="27"/>
  <c r="M326" i="27" s="1"/>
  <c r="T325" i="27"/>
  <c r="U325" i="27" s="1"/>
  <c r="L325" i="27"/>
  <c r="M325" i="27" s="1"/>
  <c r="T324" i="27"/>
  <c r="U324" i="27" s="1"/>
  <c r="L324" i="27"/>
  <c r="M324" i="27" s="1"/>
  <c r="T323" i="27"/>
  <c r="U323" i="27" s="1"/>
  <c r="L323" i="27"/>
  <c r="M323" i="27" s="1"/>
  <c r="T322" i="27"/>
  <c r="U322" i="27" s="1"/>
  <c r="L322" i="27"/>
  <c r="M322" i="27" s="1"/>
  <c r="T321" i="27"/>
  <c r="U321" i="27" s="1"/>
  <c r="L321" i="27"/>
  <c r="M321" i="27" s="1"/>
  <c r="T320" i="27"/>
  <c r="U320" i="27" s="1"/>
  <c r="L320" i="27"/>
  <c r="M320" i="27" s="1"/>
  <c r="T319" i="27"/>
  <c r="U319" i="27" s="1"/>
  <c r="L319" i="27"/>
  <c r="M319" i="27" s="1"/>
  <c r="T318" i="27"/>
  <c r="U318" i="27" s="1"/>
  <c r="L318" i="27"/>
  <c r="M318" i="27" s="1"/>
  <c r="T317" i="27"/>
  <c r="U317" i="27" s="1"/>
  <c r="L317" i="27"/>
  <c r="M317" i="27" s="1"/>
  <c r="T316" i="27"/>
  <c r="U316" i="27" s="1"/>
  <c r="L316" i="27"/>
  <c r="M316" i="27" s="1"/>
  <c r="T315" i="27"/>
  <c r="U315" i="27" s="1"/>
  <c r="L315" i="27"/>
  <c r="M315" i="27" s="1"/>
  <c r="T314" i="27"/>
  <c r="U314" i="27" s="1"/>
  <c r="L314" i="27"/>
  <c r="M314" i="27" s="1"/>
  <c r="T313" i="27"/>
  <c r="U313" i="27" s="1"/>
  <c r="L313" i="27"/>
  <c r="M313" i="27" s="1"/>
  <c r="T312" i="27"/>
  <c r="U312" i="27" s="1"/>
  <c r="L312" i="27"/>
  <c r="M312" i="27" s="1"/>
  <c r="T311" i="27"/>
  <c r="U311" i="27" s="1"/>
  <c r="L311" i="27"/>
  <c r="M311" i="27" s="1"/>
  <c r="T310" i="27"/>
  <c r="U310" i="27" s="1"/>
  <c r="L310" i="27"/>
  <c r="M310" i="27" s="1"/>
  <c r="T309" i="27"/>
  <c r="U309" i="27" s="1"/>
  <c r="L309" i="27"/>
  <c r="M309" i="27" s="1"/>
  <c r="T308" i="27"/>
  <c r="U308" i="27" s="1"/>
  <c r="L308" i="27"/>
  <c r="M308" i="27" s="1"/>
  <c r="T307" i="27"/>
  <c r="U307" i="27" s="1"/>
  <c r="L307" i="27"/>
  <c r="M307" i="27" s="1"/>
  <c r="T306" i="27"/>
  <c r="U306" i="27" s="1"/>
  <c r="L306" i="27"/>
  <c r="M306" i="27" s="1"/>
  <c r="T305" i="27"/>
  <c r="U305" i="27" s="1"/>
  <c r="L305" i="27"/>
  <c r="M305" i="27" s="1"/>
  <c r="T304" i="27"/>
  <c r="U304" i="27" s="1"/>
  <c r="L304" i="27"/>
  <c r="M304" i="27" s="1"/>
  <c r="T303" i="27"/>
  <c r="U303" i="27" s="1"/>
  <c r="L303" i="27"/>
  <c r="M303" i="27" s="1"/>
  <c r="T302" i="27"/>
  <c r="U302" i="27" s="1"/>
  <c r="L302" i="27"/>
  <c r="M302" i="27" s="1"/>
  <c r="T301" i="27"/>
  <c r="U301" i="27" s="1"/>
  <c r="L301" i="27"/>
  <c r="M301" i="27" s="1"/>
  <c r="T300" i="27"/>
  <c r="U300" i="27" s="1"/>
  <c r="L300" i="27"/>
  <c r="M300" i="27" s="1"/>
  <c r="T299" i="27"/>
  <c r="U299" i="27" s="1"/>
  <c r="L299" i="27"/>
  <c r="M299" i="27" s="1"/>
  <c r="T298" i="27"/>
  <c r="U298" i="27" s="1"/>
  <c r="L298" i="27"/>
  <c r="M298" i="27" s="1"/>
  <c r="T297" i="27"/>
  <c r="U297" i="27" s="1"/>
  <c r="L297" i="27"/>
  <c r="M297" i="27" s="1"/>
  <c r="T296" i="27"/>
  <c r="U296" i="27" s="1"/>
  <c r="L296" i="27"/>
  <c r="M296" i="27" s="1"/>
  <c r="T295" i="27"/>
  <c r="U295" i="27" s="1"/>
  <c r="L295" i="27"/>
  <c r="M295" i="27" s="1"/>
  <c r="T294" i="27"/>
  <c r="U294" i="27" s="1"/>
  <c r="L294" i="27"/>
  <c r="M294" i="27" s="1"/>
  <c r="T293" i="27"/>
  <c r="U293" i="27" s="1"/>
  <c r="L293" i="27"/>
  <c r="M293" i="27" s="1"/>
  <c r="T292" i="27"/>
  <c r="U292" i="27" s="1"/>
  <c r="L292" i="27"/>
  <c r="M292" i="27" s="1"/>
  <c r="T291" i="27"/>
  <c r="U291" i="27" s="1"/>
  <c r="L291" i="27"/>
  <c r="M291" i="27" s="1"/>
  <c r="T290" i="27"/>
  <c r="U290" i="27" s="1"/>
  <c r="L290" i="27"/>
  <c r="M290" i="27" s="1"/>
  <c r="T289" i="27"/>
  <c r="U289" i="27" s="1"/>
  <c r="L289" i="27"/>
  <c r="M289" i="27" s="1"/>
  <c r="T288" i="27"/>
  <c r="U288" i="27" s="1"/>
  <c r="L288" i="27"/>
  <c r="M288" i="27" s="1"/>
  <c r="T287" i="27"/>
  <c r="U287" i="27" s="1"/>
  <c r="L287" i="27"/>
  <c r="M287" i="27" s="1"/>
  <c r="T286" i="27"/>
  <c r="U286" i="27" s="1"/>
  <c r="L286" i="27"/>
  <c r="M286" i="27" s="1"/>
  <c r="T285" i="27"/>
  <c r="U285" i="27" s="1"/>
  <c r="L285" i="27"/>
  <c r="M285" i="27" s="1"/>
  <c r="T284" i="27"/>
  <c r="U284" i="27" s="1"/>
  <c r="L284" i="27"/>
  <c r="M284" i="27" s="1"/>
  <c r="T283" i="27"/>
  <c r="U283" i="27" s="1"/>
  <c r="L283" i="27"/>
  <c r="M283" i="27" s="1"/>
  <c r="T282" i="27"/>
  <c r="U282" i="27" s="1"/>
  <c r="L282" i="27"/>
  <c r="M282" i="27" s="1"/>
  <c r="T281" i="27"/>
  <c r="U281" i="27" s="1"/>
  <c r="L281" i="27"/>
  <c r="M281" i="27" s="1"/>
  <c r="T280" i="27"/>
  <c r="U280" i="27" s="1"/>
  <c r="L280" i="27"/>
  <c r="M280" i="27" s="1"/>
  <c r="T279" i="27"/>
  <c r="U279" i="27" s="1"/>
  <c r="L279" i="27"/>
  <c r="M279" i="27" s="1"/>
  <c r="T278" i="27"/>
  <c r="U278" i="27" s="1"/>
  <c r="L278" i="27"/>
  <c r="M278" i="27" s="1"/>
  <c r="T277" i="27"/>
  <c r="U277" i="27" s="1"/>
  <c r="L277" i="27"/>
  <c r="M277" i="27" s="1"/>
  <c r="T276" i="27"/>
  <c r="U276" i="27" s="1"/>
  <c r="L276" i="27"/>
  <c r="M276" i="27" s="1"/>
  <c r="T275" i="27"/>
  <c r="U275" i="27" s="1"/>
  <c r="L275" i="27"/>
  <c r="M275" i="27" s="1"/>
  <c r="T274" i="27"/>
  <c r="U274" i="27" s="1"/>
  <c r="L274" i="27"/>
  <c r="M274" i="27" s="1"/>
  <c r="T273" i="27"/>
  <c r="U273" i="27" s="1"/>
  <c r="L273" i="27"/>
  <c r="M273" i="27" s="1"/>
  <c r="T272" i="27"/>
  <c r="U272" i="27" s="1"/>
  <c r="L272" i="27"/>
  <c r="M272" i="27" s="1"/>
  <c r="T271" i="27"/>
  <c r="U271" i="27" s="1"/>
  <c r="L271" i="27"/>
  <c r="M271" i="27" s="1"/>
  <c r="T270" i="27"/>
  <c r="U270" i="27" s="1"/>
  <c r="L270" i="27"/>
  <c r="M270" i="27" s="1"/>
  <c r="T269" i="27"/>
  <c r="U269" i="27" s="1"/>
  <c r="L269" i="27"/>
  <c r="M269" i="27" s="1"/>
  <c r="T268" i="27"/>
  <c r="U268" i="27" s="1"/>
  <c r="L268" i="27"/>
  <c r="M268" i="27" s="1"/>
  <c r="T267" i="27"/>
  <c r="U267" i="27" s="1"/>
  <c r="L267" i="27"/>
  <c r="M267" i="27" s="1"/>
  <c r="T266" i="27"/>
  <c r="U266" i="27" s="1"/>
  <c r="L266" i="27"/>
  <c r="M266" i="27" s="1"/>
  <c r="T265" i="27"/>
  <c r="U265" i="27" s="1"/>
  <c r="L265" i="27"/>
  <c r="M265" i="27" s="1"/>
  <c r="T264" i="27"/>
  <c r="U264" i="27" s="1"/>
  <c r="L264" i="27"/>
  <c r="M264" i="27" s="1"/>
  <c r="T263" i="27"/>
  <c r="U263" i="27" s="1"/>
  <c r="L263" i="27"/>
  <c r="M263" i="27" s="1"/>
  <c r="T261" i="27"/>
  <c r="U261" i="27" s="1"/>
  <c r="L261" i="27"/>
  <c r="M261" i="27" s="1"/>
  <c r="T260" i="27"/>
  <c r="U260" i="27" s="1"/>
  <c r="L260" i="27"/>
  <c r="M260" i="27" s="1"/>
  <c r="T259" i="27"/>
  <c r="U259" i="27" s="1"/>
  <c r="L259" i="27"/>
  <c r="M259" i="27" s="1"/>
  <c r="T258" i="27"/>
  <c r="U258" i="27" s="1"/>
  <c r="L258" i="27"/>
  <c r="M258" i="27" s="1"/>
  <c r="T257" i="27"/>
  <c r="U257" i="27" s="1"/>
  <c r="L257" i="27"/>
  <c r="M257" i="27" s="1"/>
  <c r="T256" i="27"/>
  <c r="U256" i="27" s="1"/>
  <c r="L256" i="27"/>
  <c r="M256" i="27" s="1"/>
  <c r="T255" i="27"/>
  <c r="U255" i="27" s="1"/>
  <c r="L255" i="27"/>
  <c r="M255" i="27" s="1"/>
  <c r="T254" i="27"/>
  <c r="U254" i="27" s="1"/>
  <c r="L254" i="27"/>
  <c r="M254" i="27" s="1"/>
  <c r="T253" i="27"/>
  <c r="U253" i="27" s="1"/>
  <c r="L253" i="27"/>
  <c r="M253" i="27" s="1"/>
  <c r="T252" i="27"/>
  <c r="U252" i="27" s="1"/>
  <c r="L252" i="27"/>
  <c r="M252" i="27" s="1"/>
  <c r="T251" i="27"/>
  <c r="U251" i="27" s="1"/>
  <c r="L251" i="27"/>
  <c r="M251" i="27" s="1"/>
  <c r="T250" i="27"/>
  <c r="U250" i="27" s="1"/>
  <c r="L250" i="27"/>
  <c r="M250" i="27" s="1"/>
  <c r="T249" i="27"/>
  <c r="U249" i="27" s="1"/>
  <c r="L249" i="27"/>
  <c r="M249" i="27" s="1"/>
  <c r="T248" i="27"/>
  <c r="U248" i="27" s="1"/>
  <c r="L248" i="27"/>
  <c r="M248" i="27" s="1"/>
  <c r="T247" i="27"/>
  <c r="U247" i="27" s="1"/>
  <c r="L247" i="27"/>
  <c r="M247" i="27" s="1"/>
  <c r="T246" i="27"/>
  <c r="U246" i="27" s="1"/>
  <c r="L246" i="27"/>
  <c r="M246" i="27" s="1"/>
  <c r="T245" i="27"/>
  <c r="U245" i="27" s="1"/>
  <c r="L245" i="27"/>
  <c r="M245" i="27" s="1"/>
  <c r="T244" i="27"/>
  <c r="U244" i="27" s="1"/>
  <c r="L244" i="27"/>
  <c r="M244" i="27" s="1"/>
  <c r="T243" i="27"/>
  <c r="U243" i="27" s="1"/>
  <c r="L243" i="27"/>
  <c r="M243" i="27" s="1"/>
  <c r="T242" i="27"/>
  <c r="U242" i="27" s="1"/>
  <c r="L242" i="27"/>
  <c r="M242" i="27" s="1"/>
  <c r="T241" i="27"/>
  <c r="U241" i="27" s="1"/>
  <c r="L241" i="27"/>
  <c r="M241" i="27" s="1"/>
  <c r="T240" i="27"/>
  <c r="U240" i="27" s="1"/>
  <c r="L240" i="27"/>
  <c r="M240" i="27" s="1"/>
  <c r="T239" i="27"/>
  <c r="U239" i="27" s="1"/>
  <c r="L239" i="27"/>
  <c r="M239" i="27" s="1"/>
  <c r="T238" i="27"/>
  <c r="U238" i="27" s="1"/>
  <c r="L238" i="27"/>
  <c r="M238" i="27" s="1"/>
  <c r="T237" i="27"/>
  <c r="U237" i="27" s="1"/>
  <c r="L237" i="27"/>
  <c r="M237" i="27" s="1"/>
  <c r="T236" i="27"/>
  <c r="U236" i="27" s="1"/>
  <c r="L236" i="27"/>
  <c r="M236" i="27" s="1"/>
  <c r="T235" i="27"/>
  <c r="U235" i="27" s="1"/>
  <c r="L235" i="27"/>
  <c r="M235" i="27" s="1"/>
  <c r="T234" i="27"/>
  <c r="U234" i="27" s="1"/>
  <c r="L234" i="27"/>
  <c r="M234" i="27" s="1"/>
  <c r="T233" i="27"/>
  <c r="U233" i="27" s="1"/>
  <c r="L233" i="27"/>
  <c r="M233" i="27" s="1"/>
  <c r="T232" i="27"/>
  <c r="U232" i="27" s="1"/>
  <c r="L232" i="27"/>
  <c r="M232" i="27" s="1"/>
  <c r="T231" i="27"/>
  <c r="U231" i="27" s="1"/>
  <c r="L231" i="27"/>
  <c r="M231" i="27" s="1"/>
  <c r="T230" i="27"/>
  <c r="U230" i="27" s="1"/>
  <c r="L230" i="27"/>
  <c r="M230" i="27" s="1"/>
  <c r="T229" i="27"/>
  <c r="U229" i="27" s="1"/>
  <c r="L229" i="27"/>
  <c r="M229" i="27" s="1"/>
  <c r="T228" i="27"/>
  <c r="U228" i="27" s="1"/>
  <c r="L228" i="27"/>
  <c r="M228" i="27" s="1"/>
  <c r="T227" i="27"/>
  <c r="U227" i="27" s="1"/>
  <c r="L227" i="27"/>
  <c r="M227" i="27" s="1"/>
  <c r="T226" i="27"/>
  <c r="U226" i="27" s="1"/>
  <c r="L226" i="27"/>
  <c r="M226" i="27" s="1"/>
  <c r="T225" i="27"/>
  <c r="U225" i="27" s="1"/>
  <c r="L225" i="27"/>
  <c r="M225" i="27" s="1"/>
  <c r="T224" i="27"/>
  <c r="U224" i="27" s="1"/>
  <c r="L224" i="27"/>
  <c r="M224" i="27" s="1"/>
  <c r="T223" i="27"/>
  <c r="U223" i="27" s="1"/>
  <c r="L223" i="27"/>
  <c r="M223" i="27" s="1"/>
  <c r="T222" i="27"/>
  <c r="U222" i="27" s="1"/>
  <c r="L222" i="27"/>
  <c r="M222" i="27" s="1"/>
  <c r="T221" i="27"/>
  <c r="U221" i="27" s="1"/>
  <c r="L221" i="27"/>
  <c r="M221" i="27" s="1"/>
  <c r="T220" i="27"/>
  <c r="U220" i="27" s="1"/>
  <c r="L220" i="27"/>
  <c r="M220" i="27" s="1"/>
  <c r="T219" i="27"/>
  <c r="U219" i="27" s="1"/>
  <c r="L219" i="27"/>
  <c r="M219" i="27" s="1"/>
  <c r="T218" i="27"/>
  <c r="U218" i="27" s="1"/>
  <c r="L218" i="27"/>
  <c r="M218" i="27" s="1"/>
  <c r="T217" i="27"/>
  <c r="U217" i="27" s="1"/>
  <c r="L217" i="27"/>
  <c r="M217" i="27" s="1"/>
  <c r="T216" i="27"/>
  <c r="U216" i="27" s="1"/>
  <c r="L216" i="27"/>
  <c r="M216" i="27" s="1"/>
  <c r="T215" i="27"/>
  <c r="U215" i="27" s="1"/>
  <c r="L215" i="27"/>
  <c r="M215" i="27" s="1"/>
  <c r="T214" i="27"/>
  <c r="U214" i="27" s="1"/>
  <c r="L214" i="27"/>
  <c r="M214" i="27" s="1"/>
  <c r="T213" i="27"/>
  <c r="U213" i="27" s="1"/>
  <c r="L213" i="27"/>
  <c r="M213" i="27" s="1"/>
  <c r="T212" i="27"/>
  <c r="U212" i="27" s="1"/>
  <c r="L212" i="27"/>
  <c r="M212" i="27" s="1"/>
  <c r="T211" i="27"/>
  <c r="U211" i="27" s="1"/>
  <c r="L211" i="27"/>
  <c r="M211" i="27" s="1"/>
  <c r="T210" i="27"/>
  <c r="U210" i="27" s="1"/>
  <c r="L210" i="27"/>
  <c r="M210" i="27" s="1"/>
  <c r="T209" i="27"/>
  <c r="U209" i="27" s="1"/>
  <c r="L209" i="27"/>
  <c r="M209" i="27" s="1"/>
  <c r="T208" i="27"/>
  <c r="U208" i="27" s="1"/>
  <c r="L208" i="27"/>
  <c r="M208" i="27" s="1"/>
  <c r="T207" i="27"/>
  <c r="U207" i="27" s="1"/>
  <c r="L207" i="27"/>
  <c r="M207" i="27" s="1"/>
  <c r="T206" i="27"/>
  <c r="U206" i="27" s="1"/>
  <c r="L206" i="27"/>
  <c r="M206" i="27" s="1"/>
  <c r="T205" i="27"/>
  <c r="U205" i="27" s="1"/>
  <c r="L205" i="27"/>
  <c r="M205" i="27" s="1"/>
  <c r="T204" i="27"/>
  <c r="U204" i="27" s="1"/>
  <c r="L204" i="27"/>
  <c r="M204" i="27" s="1"/>
  <c r="T203" i="27"/>
  <c r="U203" i="27" s="1"/>
  <c r="L203" i="27"/>
  <c r="M203" i="27" s="1"/>
  <c r="T202" i="27"/>
  <c r="U202" i="27" s="1"/>
  <c r="L202" i="27"/>
  <c r="M202" i="27" s="1"/>
  <c r="T201" i="27"/>
  <c r="U201" i="27" s="1"/>
  <c r="L201" i="27"/>
  <c r="M201" i="27" s="1"/>
  <c r="T200" i="27"/>
  <c r="U200" i="27" s="1"/>
  <c r="L200" i="27"/>
  <c r="M200" i="27" s="1"/>
  <c r="T199" i="27"/>
  <c r="U199" i="27" s="1"/>
  <c r="L199" i="27"/>
  <c r="M199" i="27" s="1"/>
  <c r="T198" i="27"/>
  <c r="U198" i="27" s="1"/>
  <c r="L198" i="27"/>
  <c r="M198" i="27" s="1"/>
  <c r="T197" i="27"/>
  <c r="U197" i="27" s="1"/>
  <c r="L197" i="27"/>
  <c r="M197" i="27" s="1"/>
  <c r="T196" i="27"/>
  <c r="U196" i="27" s="1"/>
  <c r="L196" i="27"/>
  <c r="M196" i="27" s="1"/>
  <c r="T195" i="27"/>
  <c r="U195" i="27" s="1"/>
  <c r="L195" i="27"/>
  <c r="M195" i="27" s="1"/>
  <c r="T194" i="27"/>
  <c r="U194" i="27" s="1"/>
  <c r="L194" i="27"/>
  <c r="M194" i="27" s="1"/>
  <c r="T193" i="27"/>
  <c r="U193" i="27" s="1"/>
  <c r="L193" i="27"/>
  <c r="M193" i="27" s="1"/>
  <c r="T192" i="27"/>
  <c r="U192" i="27" s="1"/>
  <c r="L192" i="27"/>
  <c r="M192" i="27" s="1"/>
  <c r="T191" i="27"/>
  <c r="U191" i="27" s="1"/>
  <c r="L191" i="27"/>
  <c r="M191" i="27" s="1"/>
  <c r="T190" i="27"/>
  <c r="U190" i="27" s="1"/>
  <c r="L190" i="27"/>
  <c r="M190" i="27" s="1"/>
  <c r="T189" i="27"/>
  <c r="U189" i="27" s="1"/>
  <c r="L189" i="27"/>
  <c r="M189" i="27" s="1"/>
  <c r="T188" i="27"/>
  <c r="U188" i="27" s="1"/>
  <c r="L188" i="27"/>
  <c r="M188" i="27" s="1"/>
  <c r="T187" i="27"/>
  <c r="U187" i="27" s="1"/>
  <c r="L187" i="27"/>
  <c r="M187" i="27" s="1"/>
  <c r="T186" i="27"/>
  <c r="U186" i="27" s="1"/>
  <c r="L186" i="27"/>
  <c r="M186" i="27" s="1"/>
  <c r="T185" i="27"/>
  <c r="U185" i="27" s="1"/>
  <c r="L185" i="27"/>
  <c r="M185" i="27" s="1"/>
  <c r="T184" i="27"/>
  <c r="U184" i="27" s="1"/>
  <c r="L184" i="27"/>
  <c r="M184" i="27" s="1"/>
  <c r="T183" i="27"/>
  <c r="U183" i="27" s="1"/>
  <c r="L183" i="27"/>
  <c r="M183" i="27" s="1"/>
  <c r="T182" i="27"/>
  <c r="U182" i="27" s="1"/>
  <c r="L182" i="27"/>
  <c r="M182" i="27" s="1"/>
  <c r="T181" i="27"/>
  <c r="U181" i="27" s="1"/>
  <c r="L181" i="27"/>
  <c r="M181" i="27" s="1"/>
  <c r="T180" i="27"/>
  <c r="U180" i="27" s="1"/>
  <c r="L180" i="27"/>
  <c r="M180" i="27" s="1"/>
  <c r="T179" i="27"/>
  <c r="U179" i="27" s="1"/>
  <c r="L179" i="27"/>
  <c r="M179" i="27" s="1"/>
  <c r="T178" i="27"/>
  <c r="U178" i="27" s="1"/>
  <c r="L178" i="27"/>
  <c r="M178" i="27" s="1"/>
  <c r="T177" i="27"/>
  <c r="U177" i="27" s="1"/>
  <c r="L177" i="27"/>
  <c r="M177" i="27" s="1"/>
  <c r="T176" i="27"/>
  <c r="U176" i="27" s="1"/>
  <c r="L176" i="27"/>
  <c r="M176" i="27" s="1"/>
  <c r="T175" i="27"/>
  <c r="U175" i="27" s="1"/>
  <c r="L175" i="27"/>
  <c r="M175" i="27" s="1"/>
  <c r="T174" i="27"/>
  <c r="U174" i="27" s="1"/>
  <c r="L174" i="27"/>
  <c r="M174" i="27" s="1"/>
  <c r="T173" i="27"/>
  <c r="U173" i="27" s="1"/>
  <c r="L173" i="27"/>
  <c r="M173" i="27" s="1"/>
  <c r="T172" i="27"/>
  <c r="U172" i="27" s="1"/>
  <c r="L172" i="27"/>
  <c r="M172" i="27" s="1"/>
  <c r="T171" i="27"/>
  <c r="U171" i="27" s="1"/>
  <c r="L171" i="27"/>
  <c r="M171" i="27" s="1"/>
  <c r="T170" i="27"/>
  <c r="U170" i="27" s="1"/>
  <c r="L170" i="27"/>
  <c r="M170" i="27" s="1"/>
  <c r="T169" i="27"/>
  <c r="U169" i="27" s="1"/>
  <c r="L169" i="27"/>
  <c r="M169" i="27" s="1"/>
  <c r="T168" i="27"/>
  <c r="U168" i="27" s="1"/>
  <c r="L168" i="27"/>
  <c r="M168" i="27" s="1"/>
  <c r="T167" i="27"/>
  <c r="U167" i="27" s="1"/>
  <c r="L167" i="27"/>
  <c r="M167" i="27" s="1"/>
  <c r="T166" i="27"/>
  <c r="U166" i="27" s="1"/>
  <c r="L166" i="27"/>
  <c r="M166" i="27" s="1"/>
  <c r="T165" i="27"/>
  <c r="U165" i="27" s="1"/>
  <c r="L165" i="27"/>
  <c r="M165" i="27" s="1"/>
  <c r="T164" i="27"/>
  <c r="U164" i="27" s="1"/>
  <c r="L164" i="27"/>
  <c r="M164" i="27" s="1"/>
  <c r="T163" i="27"/>
  <c r="U163" i="27" s="1"/>
  <c r="L163" i="27"/>
  <c r="M163" i="27" s="1"/>
  <c r="T162" i="27"/>
  <c r="U162" i="27" s="1"/>
  <c r="L162" i="27"/>
  <c r="M162" i="27" s="1"/>
  <c r="T161" i="27"/>
  <c r="U161" i="27" s="1"/>
  <c r="L161" i="27"/>
  <c r="M161" i="27" s="1"/>
  <c r="T160" i="27"/>
  <c r="U160" i="27" s="1"/>
  <c r="L160" i="27"/>
  <c r="M160" i="27" s="1"/>
  <c r="T159" i="27"/>
  <c r="U159" i="27" s="1"/>
  <c r="L159" i="27"/>
  <c r="M159" i="27" s="1"/>
  <c r="T158" i="27"/>
  <c r="U158" i="27" s="1"/>
  <c r="L158" i="27"/>
  <c r="M158" i="27" s="1"/>
  <c r="T157" i="27"/>
  <c r="U157" i="27" s="1"/>
  <c r="L157" i="27"/>
  <c r="M157" i="27" s="1"/>
  <c r="T156" i="27"/>
  <c r="U156" i="27" s="1"/>
  <c r="L156" i="27"/>
  <c r="M156" i="27" s="1"/>
  <c r="T155" i="27"/>
  <c r="U155" i="27" s="1"/>
  <c r="L155" i="27"/>
  <c r="M155" i="27" s="1"/>
  <c r="T154" i="27"/>
  <c r="U154" i="27" s="1"/>
  <c r="L154" i="27"/>
  <c r="M154" i="27" s="1"/>
  <c r="T153" i="27"/>
  <c r="U153" i="27" s="1"/>
  <c r="L153" i="27"/>
  <c r="M153" i="27" s="1"/>
  <c r="T152" i="27"/>
  <c r="U152" i="27" s="1"/>
  <c r="L152" i="27"/>
  <c r="M152" i="27" s="1"/>
  <c r="T151" i="27"/>
  <c r="U151" i="27" s="1"/>
  <c r="L151" i="27"/>
  <c r="M151" i="27" s="1"/>
  <c r="T150" i="27"/>
  <c r="U150" i="27" s="1"/>
  <c r="L150" i="27"/>
  <c r="M150" i="27" s="1"/>
  <c r="T149" i="27"/>
  <c r="U149" i="27" s="1"/>
  <c r="L149" i="27"/>
  <c r="M149" i="27" s="1"/>
  <c r="T148" i="27"/>
  <c r="U148" i="27" s="1"/>
  <c r="L148" i="27"/>
  <c r="M148" i="27" s="1"/>
  <c r="T147" i="27"/>
  <c r="U147" i="27" s="1"/>
  <c r="L147" i="27"/>
  <c r="M147" i="27" s="1"/>
  <c r="T146" i="27"/>
  <c r="U146" i="27" s="1"/>
  <c r="L146" i="27"/>
  <c r="M146" i="27" s="1"/>
  <c r="T145" i="27"/>
  <c r="U145" i="27" s="1"/>
  <c r="L145" i="27"/>
  <c r="M145" i="27" s="1"/>
  <c r="T144" i="27"/>
  <c r="U144" i="27" s="1"/>
  <c r="L144" i="27"/>
  <c r="M144" i="27" s="1"/>
  <c r="T143" i="27"/>
  <c r="U143" i="27" s="1"/>
  <c r="L143" i="27"/>
  <c r="M143" i="27" s="1"/>
  <c r="T142" i="27"/>
  <c r="U142" i="27" s="1"/>
  <c r="L142" i="27"/>
  <c r="M142" i="27" s="1"/>
  <c r="T141" i="27"/>
  <c r="U141" i="27" s="1"/>
  <c r="L141" i="27"/>
  <c r="M141" i="27" s="1"/>
  <c r="T140" i="27"/>
  <c r="U140" i="27" s="1"/>
  <c r="L140" i="27"/>
  <c r="M140" i="27" s="1"/>
  <c r="T139" i="27"/>
  <c r="U139" i="27" s="1"/>
  <c r="L139" i="27"/>
  <c r="M139" i="27" s="1"/>
  <c r="T138" i="27"/>
  <c r="U138" i="27" s="1"/>
  <c r="L138" i="27"/>
  <c r="M138" i="27" s="1"/>
  <c r="T137" i="27"/>
  <c r="U137" i="27" s="1"/>
  <c r="L137" i="27"/>
  <c r="M137" i="27" s="1"/>
  <c r="T136" i="27"/>
  <c r="U136" i="27" s="1"/>
  <c r="L136" i="27"/>
  <c r="M136" i="27" s="1"/>
  <c r="T135" i="27"/>
  <c r="U135" i="27" s="1"/>
  <c r="L135" i="27"/>
  <c r="M135" i="27" s="1"/>
  <c r="T134" i="27"/>
  <c r="U134" i="27" s="1"/>
  <c r="L134" i="27"/>
  <c r="M134" i="27" s="1"/>
  <c r="T133" i="27"/>
  <c r="U133" i="27" s="1"/>
  <c r="L133" i="27"/>
  <c r="M133" i="27" s="1"/>
  <c r="T132" i="27"/>
  <c r="U132" i="27" s="1"/>
  <c r="L132" i="27"/>
  <c r="M132" i="27" s="1"/>
  <c r="T131" i="27"/>
  <c r="U131" i="27" s="1"/>
  <c r="L131" i="27"/>
  <c r="M131" i="27" s="1"/>
  <c r="T130" i="27"/>
  <c r="U130" i="27" s="1"/>
  <c r="L130" i="27"/>
  <c r="M130" i="27" s="1"/>
  <c r="T129" i="27"/>
  <c r="U129" i="27" s="1"/>
  <c r="L129" i="27"/>
  <c r="M129" i="27" s="1"/>
  <c r="T128" i="27"/>
  <c r="U128" i="27" s="1"/>
  <c r="L128" i="27"/>
  <c r="M128" i="27" s="1"/>
  <c r="T127" i="27"/>
  <c r="U127" i="27" s="1"/>
  <c r="L127" i="27"/>
  <c r="M127" i="27" s="1"/>
  <c r="T126" i="27"/>
  <c r="U126" i="27" s="1"/>
  <c r="L126" i="27"/>
  <c r="M126" i="27" s="1"/>
  <c r="T125" i="27"/>
  <c r="U125" i="27" s="1"/>
  <c r="L125" i="27"/>
  <c r="M125" i="27" s="1"/>
  <c r="T124" i="27"/>
  <c r="U124" i="27" s="1"/>
  <c r="L124" i="27"/>
  <c r="M124" i="27" s="1"/>
  <c r="T123" i="27"/>
  <c r="U123" i="27" s="1"/>
  <c r="L123" i="27"/>
  <c r="M123" i="27" s="1"/>
  <c r="T122" i="27"/>
  <c r="U122" i="27" s="1"/>
  <c r="L122" i="27"/>
  <c r="M122" i="27" s="1"/>
  <c r="T121" i="27"/>
  <c r="U121" i="27" s="1"/>
  <c r="L121" i="27"/>
  <c r="M121" i="27" s="1"/>
  <c r="T120" i="27"/>
  <c r="U120" i="27" s="1"/>
  <c r="L120" i="27"/>
  <c r="M120" i="27" s="1"/>
  <c r="T119" i="27"/>
  <c r="U119" i="27" s="1"/>
  <c r="L119" i="27"/>
  <c r="M119" i="27" s="1"/>
  <c r="T118" i="27"/>
  <c r="U118" i="27" s="1"/>
  <c r="L118" i="27"/>
  <c r="M118" i="27" s="1"/>
  <c r="T117" i="27"/>
  <c r="U117" i="27" s="1"/>
  <c r="L117" i="27"/>
  <c r="M117" i="27" s="1"/>
  <c r="T116" i="27"/>
  <c r="U116" i="27" s="1"/>
  <c r="L116" i="27"/>
  <c r="M116" i="27" s="1"/>
  <c r="T115" i="27"/>
  <c r="U115" i="27" s="1"/>
  <c r="L115" i="27"/>
  <c r="M115" i="27" s="1"/>
  <c r="T114" i="27"/>
  <c r="U114" i="27" s="1"/>
  <c r="L114" i="27"/>
  <c r="M114" i="27" s="1"/>
  <c r="T113" i="27"/>
  <c r="U113" i="27" s="1"/>
  <c r="L113" i="27"/>
  <c r="M113" i="27" s="1"/>
  <c r="T112" i="27"/>
  <c r="U112" i="27" s="1"/>
  <c r="L112" i="27"/>
  <c r="M112" i="27" s="1"/>
  <c r="T111" i="27"/>
  <c r="U111" i="27" s="1"/>
  <c r="L111" i="27"/>
  <c r="M111" i="27" s="1"/>
  <c r="T110" i="27"/>
  <c r="U110" i="27" s="1"/>
  <c r="L110" i="27"/>
  <c r="M110" i="27" s="1"/>
  <c r="T109" i="27"/>
  <c r="U109" i="27" s="1"/>
  <c r="L109" i="27"/>
  <c r="M109" i="27" s="1"/>
  <c r="T108" i="27"/>
  <c r="U108" i="27" s="1"/>
  <c r="L108" i="27"/>
  <c r="M108" i="27" s="1"/>
  <c r="T107" i="27"/>
  <c r="U107" i="27" s="1"/>
  <c r="L107" i="27"/>
  <c r="M107" i="27" s="1"/>
  <c r="T106" i="27"/>
  <c r="U106" i="27" s="1"/>
  <c r="L106" i="27"/>
  <c r="M106" i="27" s="1"/>
  <c r="T105" i="27"/>
  <c r="U105" i="27" s="1"/>
  <c r="L105" i="27"/>
  <c r="M105" i="27" s="1"/>
  <c r="T104" i="27"/>
  <c r="U104" i="27" s="1"/>
  <c r="L104" i="27"/>
  <c r="M104" i="27" s="1"/>
  <c r="T103" i="27"/>
  <c r="U103" i="27" s="1"/>
  <c r="L103" i="27"/>
  <c r="M103" i="27" s="1"/>
  <c r="T102" i="27"/>
  <c r="U102" i="27" s="1"/>
  <c r="L102" i="27"/>
  <c r="M102" i="27" s="1"/>
  <c r="T101" i="27"/>
  <c r="U101" i="27" s="1"/>
  <c r="L101" i="27"/>
  <c r="M101" i="27" s="1"/>
  <c r="T100" i="27"/>
  <c r="U100" i="27" s="1"/>
  <c r="L100" i="27"/>
  <c r="M100" i="27" s="1"/>
  <c r="T99" i="27"/>
  <c r="U99" i="27" s="1"/>
  <c r="L99" i="27"/>
  <c r="M99" i="27" s="1"/>
  <c r="T98" i="27"/>
  <c r="U98" i="27" s="1"/>
  <c r="L98" i="27"/>
  <c r="M98" i="27" s="1"/>
  <c r="T97" i="27"/>
  <c r="U97" i="27" s="1"/>
  <c r="L97" i="27"/>
  <c r="M97" i="27" s="1"/>
  <c r="T96" i="27"/>
  <c r="U96" i="27" s="1"/>
  <c r="L96" i="27"/>
  <c r="M96" i="27" s="1"/>
  <c r="T95" i="27"/>
  <c r="U95" i="27" s="1"/>
  <c r="L95" i="27"/>
  <c r="M95" i="27" s="1"/>
  <c r="T94" i="27"/>
  <c r="U94" i="27" s="1"/>
  <c r="L94" i="27"/>
  <c r="M94" i="27" s="1"/>
  <c r="T93" i="27"/>
  <c r="U93" i="27" s="1"/>
  <c r="L93" i="27"/>
  <c r="M93" i="27" s="1"/>
  <c r="T92" i="27"/>
  <c r="U92" i="27" s="1"/>
  <c r="L92" i="27"/>
  <c r="M92" i="27" s="1"/>
  <c r="T91" i="27"/>
  <c r="U91" i="27" s="1"/>
  <c r="L91" i="27"/>
  <c r="M91" i="27" s="1"/>
  <c r="T90" i="27"/>
  <c r="U90" i="27" s="1"/>
  <c r="L90" i="27"/>
  <c r="M90" i="27" s="1"/>
  <c r="T89" i="27"/>
  <c r="U89" i="27" s="1"/>
  <c r="L89" i="27"/>
  <c r="M89" i="27" s="1"/>
  <c r="T88" i="27"/>
  <c r="U88" i="27" s="1"/>
  <c r="L88" i="27"/>
  <c r="M88" i="27" s="1"/>
  <c r="T87" i="27"/>
  <c r="U87" i="27" s="1"/>
  <c r="L87" i="27"/>
  <c r="M87" i="27" s="1"/>
  <c r="T86" i="27"/>
  <c r="U86" i="27" s="1"/>
  <c r="L86" i="27"/>
  <c r="M86" i="27" s="1"/>
  <c r="T85" i="27"/>
  <c r="U85" i="27" s="1"/>
  <c r="L85" i="27"/>
  <c r="M85" i="27" s="1"/>
  <c r="T84" i="27"/>
  <c r="U84" i="27" s="1"/>
  <c r="L84" i="27"/>
  <c r="M84" i="27" s="1"/>
  <c r="T83" i="27"/>
  <c r="U83" i="27" s="1"/>
  <c r="L83" i="27"/>
  <c r="M83" i="27" s="1"/>
  <c r="T82" i="27"/>
  <c r="U82" i="27" s="1"/>
  <c r="L82" i="27"/>
  <c r="M82" i="27" s="1"/>
  <c r="T81" i="27"/>
  <c r="U81" i="27" s="1"/>
  <c r="L81" i="27"/>
  <c r="M81" i="27" s="1"/>
  <c r="T80" i="27"/>
  <c r="U80" i="27" s="1"/>
  <c r="L80" i="27"/>
  <c r="M80" i="27" s="1"/>
  <c r="T79" i="27"/>
  <c r="U79" i="27" s="1"/>
  <c r="L79" i="27"/>
  <c r="M79" i="27" s="1"/>
  <c r="T78" i="27"/>
  <c r="U78" i="27" s="1"/>
  <c r="L78" i="27"/>
  <c r="M78" i="27" s="1"/>
  <c r="T77" i="27"/>
  <c r="U77" i="27" s="1"/>
  <c r="L77" i="27"/>
  <c r="M77" i="27" s="1"/>
  <c r="T76" i="27"/>
  <c r="U76" i="27" s="1"/>
  <c r="L76" i="27"/>
  <c r="M76" i="27" s="1"/>
  <c r="T75" i="27"/>
  <c r="U75" i="27" s="1"/>
  <c r="L75" i="27"/>
  <c r="M75" i="27" s="1"/>
  <c r="T74" i="27"/>
  <c r="U74" i="27" s="1"/>
  <c r="L74" i="27"/>
  <c r="M74" i="27" s="1"/>
  <c r="T73" i="27"/>
  <c r="U73" i="27" s="1"/>
  <c r="L73" i="27"/>
  <c r="M73" i="27" s="1"/>
  <c r="T72" i="27"/>
  <c r="U72" i="27" s="1"/>
  <c r="L72" i="27"/>
  <c r="M72" i="27" s="1"/>
  <c r="T71" i="27"/>
  <c r="U71" i="27" s="1"/>
  <c r="L71" i="27"/>
  <c r="M71" i="27" s="1"/>
  <c r="T70" i="27"/>
  <c r="U70" i="27" s="1"/>
  <c r="L70" i="27"/>
  <c r="M70" i="27" s="1"/>
  <c r="T69" i="27"/>
  <c r="U69" i="27" s="1"/>
  <c r="L69" i="27"/>
  <c r="M69" i="27" s="1"/>
  <c r="T68" i="27"/>
  <c r="U68" i="27" s="1"/>
  <c r="L68" i="27"/>
  <c r="M68" i="27" s="1"/>
  <c r="T67" i="27"/>
  <c r="U67" i="27" s="1"/>
  <c r="L67" i="27"/>
  <c r="M67" i="27" s="1"/>
  <c r="T66" i="27"/>
  <c r="U66" i="27" s="1"/>
  <c r="L66" i="27"/>
  <c r="M66" i="27" s="1"/>
  <c r="T65" i="27"/>
  <c r="U65" i="27" s="1"/>
  <c r="L65" i="27"/>
  <c r="M65" i="27" s="1"/>
  <c r="T64" i="27"/>
  <c r="U64" i="27" s="1"/>
  <c r="L64" i="27"/>
  <c r="M64" i="27" s="1"/>
  <c r="T63" i="27"/>
  <c r="U63" i="27" s="1"/>
  <c r="L63" i="27"/>
  <c r="M63" i="27" s="1"/>
  <c r="T62" i="27"/>
  <c r="U62" i="27" s="1"/>
  <c r="L62" i="27"/>
  <c r="M62" i="27" s="1"/>
  <c r="T61" i="27"/>
  <c r="U61" i="27" s="1"/>
  <c r="L61" i="27"/>
  <c r="M61" i="27" s="1"/>
  <c r="T60" i="27"/>
  <c r="U60" i="27" s="1"/>
  <c r="L60" i="27"/>
  <c r="M60" i="27" s="1"/>
  <c r="T59" i="27"/>
  <c r="U59" i="27" s="1"/>
  <c r="L59" i="27"/>
  <c r="M59" i="27" s="1"/>
  <c r="T58" i="27"/>
  <c r="U58" i="27" s="1"/>
  <c r="L58" i="27"/>
  <c r="M58" i="27" s="1"/>
  <c r="T57" i="27"/>
  <c r="U57" i="27" s="1"/>
  <c r="L57" i="27"/>
  <c r="M57" i="27" s="1"/>
  <c r="T56" i="27"/>
  <c r="U56" i="27" s="1"/>
  <c r="L56" i="27"/>
  <c r="M56" i="27" s="1"/>
  <c r="T55" i="27"/>
  <c r="U55" i="27" s="1"/>
  <c r="L55" i="27"/>
  <c r="M55" i="27" s="1"/>
  <c r="T54" i="27"/>
  <c r="U54" i="27" s="1"/>
  <c r="L54" i="27"/>
  <c r="M54" i="27" s="1"/>
  <c r="T53" i="27"/>
  <c r="U53" i="27" s="1"/>
  <c r="L53" i="27"/>
  <c r="M53" i="27" s="1"/>
  <c r="T52" i="27"/>
  <c r="U52" i="27" s="1"/>
  <c r="L52" i="27"/>
  <c r="M52" i="27" s="1"/>
  <c r="T51" i="27"/>
  <c r="U51" i="27" s="1"/>
  <c r="L51" i="27"/>
  <c r="M51" i="27" s="1"/>
  <c r="T50" i="27"/>
  <c r="U50" i="27" s="1"/>
  <c r="L50" i="27"/>
  <c r="M50" i="27" s="1"/>
  <c r="T49" i="27"/>
  <c r="U49" i="27" s="1"/>
  <c r="L49" i="27"/>
  <c r="M49" i="27" s="1"/>
  <c r="T48" i="27"/>
  <c r="U48" i="27" s="1"/>
  <c r="L48" i="27"/>
  <c r="M48" i="27" s="1"/>
  <c r="T47" i="27"/>
  <c r="U47" i="27" s="1"/>
  <c r="L47" i="27"/>
  <c r="M47" i="27" s="1"/>
  <c r="T46" i="27"/>
  <c r="U46" i="27" s="1"/>
  <c r="L46" i="27"/>
  <c r="M46" i="27" s="1"/>
  <c r="T45" i="27"/>
  <c r="U45" i="27" s="1"/>
  <c r="L45" i="27"/>
  <c r="M45" i="27" s="1"/>
  <c r="T44" i="27"/>
  <c r="U44" i="27" s="1"/>
  <c r="L44" i="27"/>
  <c r="M44" i="27" s="1"/>
  <c r="T43" i="27"/>
  <c r="U43" i="27" s="1"/>
  <c r="L43" i="27"/>
  <c r="M43" i="27" s="1"/>
  <c r="T42" i="27"/>
  <c r="U42" i="27" s="1"/>
  <c r="L42" i="27"/>
  <c r="M42" i="27" s="1"/>
  <c r="T41" i="27"/>
  <c r="U41" i="27" s="1"/>
  <c r="L41" i="27"/>
  <c r="M41" i="27" s="1"/>
  <c r="T40" i="27"/>
  <c r="U40" i="27" s="1"/>
  <c r="L40" i="27"/>
  <c r="M40" i="27" s="1"/>
  <c r="T39" i="27"/>
  <c r="U39" i="27" s="1"/>
  <c r="L39" i="27"/>
  <c r="M39" i="27" s="1"/>
  <c r="T38" i="27"/>
  <c r="U38" i="27" s="1"/>
  <c r="L38" i="27"/>
  <c r="M38" i="27" s="1"/>
  <c r="T37" i="27"/>
  <c r="U37" i="27" s="1"/>
  <c r="L37" i="27"/>
  <c r="M37" i="27" s="1"/>
  <c r="T36" i="27"/>
  <c r="U36" i="27" s="1"/>
  <c r="L36" i="27"/>
  <c r="M36" i="27" s="1"/>
  <c r="T35" i="27"/>
  <c r="U35" i="27" s="1"/>
  <c r="L35" i="27"/>
  <c r="M35" i="27" s="1"/>
  <c r="T34" i="27"/>
  <c r="U34" i="27" s="1"/>
  <c r="L34" i="27"/>
  <c r="M34" i="27" s="1"/>
  <c r="T33" i="27"/>
  <c r="U33" i="27" s="1"/>
  <c r="L33" i="27"/>
  <c r="M33" i="27" s="1"/>
  <c r="T32" i="27"/>
  <c r="U32" i="27" s="1"/>
  <c r="L32" i="27"/>
  <c r="M32" i="27" s="1"/>
  <c r="T31" i="27"/>
  <c r="U31" i="27" s="1"/>
  <c r="L31" i="27"/>
  <c r="M31" i="27" s="1"/>
  <c r="T30" i="27"/>
  <c r="U30" i="27" s="1"/>
  <c r="L30" i="27"/>
  <c r="M30" i="27" s="1"/>
  <c r="T29" i="27"/>
  <c r="U29" i="27" s="1"/>
  <c r="L29" i="27"/>
  <c r="M29" i="27" s="1"/>
  <c r="T28" i="27"/>
  <c r="U28" i="27" s="1"/>
  <c r="L28" i="27"/>
  <c r="M28" i="27" s="1"/>
  <c r="T27" i="27"/>
  <c r="U27" i="27" s="1"/>
  <c r="L27" i="27"/>
  <c r="M27" i="27" s="1"/>
  <c r="T26" i="27"/>
  <c r="U26" i="27" s="1"/>
  <c r="L26" i="27"/>
  <c r="M26" i="27" s="1"/>
  <c r="T20" i="27"/>
  <c r="U20" i="27" s="1"/>
  <c r="L20" i="27"/>
  <c r="M20" i="27" s="1"/>
  <c r="T18" i="27"/>
  <c r="U18" i="27" s="1"/>
  <c r="L18" i="27"/>
  <c r="M18" i="27" s="1"/>
  <c r="T17" i="27"/>
  <c r="U17" i="27" s="1"/>
  <c r="L17" i="27"/>
  <c r="M17" i="27" s="1"/>
  <c r="T16" i="27"/>
  <c r="U16" i="27" s="1"/>
  <c r="L16" i="27"/>
  <c r="M16" i="27" s="1"/>
  <c r="T15" i="27"/>
  <c r="U15" i="27" s="1"/>
  <c r="L15" i="27"/>
  <c r="M15" i="27" s="1"/>
  <c r="T14" i="27"/>
  <c r="U14" i="27" s="1"/>
  <c r="L14" i="27"/>
  <c r="M14" i="27" s="1"/>
  <c r="T13" i="27"/>
  <c r="U13" i="27" s="1"/>
  <c r="L13" i="27"/>
  <c r="M13" i="27" s="1"/>
  <c r="T12" i="27"/>
  <c r="U12" i="27" s="1"/>
  <c r="L12" i="27"/>
  <c r="M12" i="27" s="1"/>
  <c r="T11" i="27"/>
  <c r="U11" i="27" s="1"/>
  <c r="L11" i="27"/>
  <c r="M11" i="27" s="1"/>
  <c r="T10" i="27"/>
  <c r="U10" i="27" s="1"/>
  <c r="L10" i="27"/>
  <c r="M10" i="27" s="1"/>
  <c r="T9" i="27"/>
  <c r="L9" i="27"/>
  <c r="T225" i="50"/>
  <c r="U225" i="50" s="1"/>
  <c r="L225" i="50"/>
  <c r="M225" i="50" s="1"/>
  <c r="T222" i="50"/>
  <c r="U222" i="50" s="1"/>
  <c r="L222" i="50"/>
  <c r="M222" i="50" s="1"/>
  <c r="T221" i="50"/>
  <c r="U221" i="50" s="1"/>
  <c r="L221" i="50"/>
  <c r="M221" i="50" s="1"/>
  <c r="T220" i="50"/>
  <c r="U220" i="50" s="1"/>
  <c r="L220" i="50"/>
  <c r="M220" i="50" s="1"/>
  <c r="T219" i="50"/>
  <c r="U219" i="50" s="1"/>
  <c r="L219" i="50"/>
  <c r="M219" i="50" s="1"/>
  <c r="T218" i="50"/>
  <c r="U218" i="50" s="1"/>
  <c r="L218" i="50"/>
  <c r="M218" i="50" s="1"/>
  <c r="T217" i="50"/>
  <c r="U217" i="50" s="1"/>
  <c r="L217" i="50"/>
  <c r="M217" i="50" s="1"/>
  <c r="T216" i="50"/>
  <c r="U216" i="50" s="1"/>
  <c r="L216" i="50"/>
  <c r="M216" i="50" s="1"/>
  <c r="T215" i="50"/>
  <c r="U215" i="50" s="1"/>
  <c r="L215" i="50"/>
  <c r="M215" i="50" s="1"/>
  <c r="T214" i="50"/>
  <c r="U214" i="50" s="1"/>
  <c r="L214" i="50"/>
  <c r="M214" i="50" s="1"/>
  <c r="T213" i="50"/>
  <c r="U213" i="50" s="1"/>
  <c r="L213" i="50"/>
  <c r="M213" i="50" s="1"/>
  <c r="T212" i="50"/>
  <c r="U212" i="50" s="1"/>
  <c r="L212" i="50"/>
  <c r="M212" i="50" s="1"/>
  <c r="T211" i="50"/>
  <c r="U211" i="50" s="1"/>
  <c r="L211" i="50"/>
  <c r="M211" i="50" s="1"/>
  <c r="T210" i="50"/>
  <c r="U210" i="50" s="1"/>
  <c r="L210" i="50"/>
  <c r="M210" i="50" s="1"/>
  <c r="T209" i="50"/>
  <c r="U209" i="50" s="1"/>
  <c r="L209" i="50"/>
  <c r="M209" i="50" s="1"/>
  <c r="T208" i="50"/>
  <c r="U208" i="50" s="1"/>
  <c r="L208" i="50"/>
  <c r="M208" i="50" s="1"/>
  <c r="T207" i="50"/>
  <c r="U207" i="50" s="1"/>
  <c r="L207" i="50"/>
  <c r="M207" i="50" s="1"/>
  <c r="T206" i="50"/>
  <c r="U206" i="50" s="1"/>
  <c r="L206" i="50"/>
  <c r="M206" i="50" s="1"/>
  <c r="T205" i="50"/>
  <c r="U205" i="50" s="1"/>
  <c r="L205" i="50"/>
  <c r="M205" i="50" s="1"/>
  <c r="T204" i="50"/>
  <c r="U204" i="50" s="1"/>
  <c r="L204" i="50"/>
  <c r="M204" i="50" s="1"/>
  <c r="T203" i="50"/>
  <c r="U203" i="50" s="1"/>
  <c r="L203" i="50"/>
  <c r="M203" i="50" s="1"/>
  <c r="T202" i="50"/>
  <c r="U202" i="50" s="1"/>
  <c r="L202" i="50"/>
  <c r="M202" i="50" s="1"/>
  <c r="T201" i="50"/>
  <c r="U201" i="50" s="1"/>
  <c r="L201" i="50"/>
  <c r="M201" i="50" s="1"/>
  <c r="T200" i="50"/>
  <c r="U200" i="50" s="1"/>
  <c r="L200" i="50"/>
  <c r="M200" i="50" s="1"/>
  <c r="T199" i="50"/>
  <c r="U199" i="50" s="1"/>
  <c r="L199" i="50"/>
  <c r="M199" i="50" s="1"/>
  <c r="T198" i="50"/>
  <c r="U198" i="50" s="1"/>
  <c r="L198" i="50"/>
  <c r="M198" i="50" s="1"/>
  <c r="T197" i="50"/>
  <c r="U197" i="50" s="1"/>
  <c r="L197" i="50"/>
  <c r="M197" i="50" s="1"/>
  <c r="T196" i="50"/>
  <c r="U196" i="50" s="1"/>
  <c r="L196" i="50"/>
  <c r="M196" i="50" s="1"/>
  <c r="T195" i="50"/>
  <c r="U195" i="50" s="1"/>
  <c r="L195" i="50"/>
  <c r="M195" i="50" s="1"/>
  <c r="T194" i="50"/>
  <c r="U194" i="50" s="1"/>
  <c r="L194" i="50"/>
  <c r="M194" i="50" s="1"/>
  <c r="T193" i="50"/>
  <c r="U193" i="50" s="1"/>
  <c r="L193" i="50"/>
  <c r="M193" i="50" s="1"/>
  <c r="T192" i="50"/>
  <c r="U192" i="50" s="1"/>
  <c r="L192" i="50"/>
  <c r="M192" i="50" s="1"/>
  <c r="T191" i="50"/>
  <c r="U191" i="50" s="1"/>
  <c r="L191" i="50"/>
  <c r="M191" i="50" s="1"/>
  <c r="T190" i="50"/>
  <c r="U190" i="50" s="1"/>
  <c r="L190" i="50"/>
  <c r="M190" i="50" s="1"/>
  <c r="T189" i="50"/>
  <c r="U189" i="50" s="1"/>
  <c r="L189" i="50"/>
  <c r="M189" i="50" s="1"/>
  <c r="T188" i="50"/>
  <c r="U188" i="50" s="1"/>
  <c r="L188" i="50"/>
  <c r="M188" i="50" s="1"/>
  <c r="T187" i="50"/>
  <c r="U187" i="50" s="1"/>
  <c r="L187" i="50"/>
  <c r="M187" i="50" s="1"/>
  <c r="T186" i="50"/>
  <c r="U186" i="50" s="1"/>
  <c r="L186" i="50"/>
  <c r="M186" i="50" s="1"/>
  <c r="T185" i="50"/>
  <c r="U185" i="50" s="1"/>
  <c r="L185" i="50"/>
  <c r="M185" i="50" s="1"/>
  <c r="T184" i="50"/>
  <c r="U184" i="50" s="1"/>
  <c r="L184" i="50"/>
  <c r="M184" i="50" s="1"/>
  <c r="T183" i="50"/>
  <c r="U183" i="50" s="1"/>
  <c r="L183" i="50"/>
  <c r="M183" i="50" s="1"/>
  <c r="T182" i="50"/>
  <c r="U182" i="50" s="1"/>
  <c r="L182" i="50"/>
  <c r="M182" i="50" s="1"/>
  <c r="T181" i="50"/>
  <c r="U181" i="50" s="1"/>
  <c r="L181" i="50"/>
  <c r="M181" i="50" s="1"/>
  <c r="T180" i="50"/>
  <c r="U180" i="50" s="1"/>
  <c r="L180" i="50"/>
  <c r="M180" i="50" s="1"/>
  <c r="T179" i="50"/>
  <c r="U179" i="50" s="1"/>
  <c r="L179" i="50"/>
  <c r="M179" i="50" s="1"/>
  <c r="T178" i="50"/>
  <c r="U178" i="50" s="1"/>
  <c r="L178" i="50"/>
  <c r="M178" i="50" s="1"/>
  <c r="T177" i="50"/>
  <c r="U177" i="50" s="1"/>
  <c r="L177" i="50"/>
  <c r="M177" i="50" s="1"/>
  <c r="T176" i="50"/>
  <c r="U176" i="50" s="1"/>
  <c r="L176" i="50"/>
  <c r="M176" i="50" s="1"/>
  <c r="T175" i="50"/>
  <c r="U175" i="50" s="1"/>
  <c r="L175" i="50"/>
  <c r="M175" i="50" s="1"/>
  <c r="T174" i="50"/>
  <c r="U174" i="50" s="1"/>
  <c r="L174" i="50"/>
  <c r="M174" i="50" s="1"/>
  <c r="T173" i="50"/>
  <c r="U173" i="50" s="1"/>
  <c r="L173" i="50"/>
  <c r="M173" i="50" s="1"/>
  <c r="T172" i="50"/>
  <c r="U172" i="50" s="1"/>
  <c r="L172" i="50"/>
  <c r="M172" i="50" s="1"/>
  <c r="T171" i="50"/>
  <c r="U171" i="50" s="1"/>
  <c r="L171" i="50"/>
  <c r="M171" i="50" s="1"/>
  <c r="T170" i="50"/>
  <c r="U170" i="50" s="1"/>
  <c r="L170" i="50"/>
  <c r="M170" i="50" s="1"/>
  <c r="T169" i="50"/>
  <c r="U169" i="50" s="1"/>
  <c r="L169" i="50"/>
  <c r="M169" i="50" s="1"/>
  <c r="T168" i="50"/>
  <c r="U168" i="50" s="1"/>
  <c r="L168" i="50"/>
  <c r="M168" i="50" s="1"/>
  <c r="T167" i="50"/>
  <c r="U167" i="50" s="1"/>
  <c r="L167" i="50"/>
  <c r="M167" i="50" s="1"/>
  <c r="T166" i="50"/>
  <c r="U166" i="50" s="1"/>
  <c r="L166" i="50"/>
  <c r="M166" i="50" s="1"/>
  <c r="T165" i="50"/>
  <c r="U165" i="50" s="1"/>
  <c r="L165" i="50"/>
  <c r="M165" i="50" s="1"/>
  <c r="T164" i="50"/>
  <c r="U164" i="50" s="1"/>
  <c r="L164" i="50"/>
  <c r="M164" i="50" s="1"/>
  <c r="T163" i="50"/>
  <c r="U163" i="50" s="1"/>
  <c r="L163" i="50"/>
  <c r="M163" i="50" s="1"/>
  <c r="T162" i="50"/>
  <c r="U162" i="50" s="1"/>
  <c r="L162" i="50"/>
  <c r="M162" i="50" s="1"/>
  <c r="T161" i="50"/>
  <c r="U161" i="50" s="1"/>
  <c r="L161" i="50"/>
  <c r="M161" i="50" s="1"/>
  <c r="T160" i="50"/>
  <c r="U160" i="50" s="1"/>
  <c r="L160" i="50"/>
  <c r="M160" i="50" s="1"/>
  <c r="T159" i="50"/>
  <c r="U159" i="50" s="1"/>
  <c r="L159" i="50"/>
  <c r="M159" i="50" s="1"/>
  <c r="T158" i="50"/>
  <c r="U158" i="50" s="1"/>
  <c r="L158" i="50"/>
  <c r="M158" i="50" s="1"/>
  <c r="T157" i="50"/>
  <c r="U157" i="50" s="1"/>
  <c r="L157" i="50"/>
  <c r="M157" i="50" s="1"/>
  <c r="T156" i="50"/>
  <c r="U156" i="50" s="1"/>
  <c r="L156" i="50"/>
  <c r="M156" i="50" s="1"/>
  <c r="T155" i="50"/>
  <c r="U155" i="50" s="1"/>
  <c r="L155" i="50"/>
  <c r="M155" i="50" s="1"/>
  <c r="T154" i="50"/>
  <c r="U154" i="50" s="1"/>
  <c r="L154" i="50"/>
  <c r="M154" i="50" s="1"/>
  <c r="T153" i="50"/>
  <c r="U153" i="50" s="1"/>
  <c r="L153" i="50"/>
  <c r="M153" i="50" s="1"/>
  <c r="T152" i="50"/>
  <c r="U152" i="50" s="1"/>
  <c r="L152" i="50"/>
  <c r="M152" i="50" s="1"/>
  <c r="T151" i="50"/>
  <c r="U151" i="50" s="1"/>
  <c r="L151" i="50"/>
  <c r="M151" i="50" s="1"/>
  <c r="T150" i="50"/>
  <c r="U150" i="50" s="1"/>
  <c r="L150" i="50"/>
  <c r="M150" i="50" s="1"/>
  <c r="T149" i="50"/>
  <c r="U149" i="50" s="1"/>
  <c r="L149" i="50"/>
  <c r="M149" i="50" s="1"/>
  <c r="T148" i="50"/>
  <c r="U148" i="50" s="1"/>
  <c r="L148" i="50"/>
  <c r="M148" i="50" s="1"/>
  <c r="T147" i="50"/>
  <c r="U147" i="50" s="1"/>
  <c r="L147" i="50"/>
  <c r="M147" i="50" s="1"/>
  <c r="T146" i="50"/>
  <c r="U146" i="50" s="1"/>
  <c r="L146" i="50"/>
  <c r="M146" i="50" s="1"/>
  <c r="T145" i="50"/>
  <c r="U145" i="50" s="1"/>
  <c r="L145" i="50"/>
  <c r="M145" i="50" s="1"/>
  <c r="T144" i="50"/>
  <c r="U144" i="50" s="1"/>
  <c r="L144" i="50"/>
  <c r="M144" i="50" s="1"/>
  <c r="T143" i="50"/>
  <c r="U143" i="50" s="1"/>
  <c r="L143" i="50"/>
  <c r="M143" i="50" s="1"/>
  <c r="T142" i="50"/>
  <c r="U142" i="50" s="1"/>
  <c r="L142" i="50"/>
  <c r="M142" i="50" s="1"/>
  <c r="T141" i="50"/>
  <c r="U141" i="50" s="1"/>
  <c r="L141" i="50"/>
  <c r="M141" i="50" s="1"/>
  <c r="T140" i="50"/>
  <c r="U140" i="50" s="1"/>
  <c r="L140" i="50"/>
  <c r="M140" i="50" s="1"/>
  <c r="T139" i="50"/>
  <c r="U139" i="50" s="1"/>
  <c r="L139" i="50"/>
  <c r="M139" i="50" s="1"/>
  <c r="T138" i="50"/>
  <c r="U138" i="50" s="1"/>
  <c r="L138" i="50"/>
  <c r="M138" i="50" s="1"/>
  <c r="T137" i="50"/>
  <c r="U137" i="50" s="1"/>
  <c r="L137" i="50"/>
  <c r="M137" i="50" s="1"/>
  <c r="T136" i="50"/>
  <c r="U136" i="50" s="1"/>
  <c r="L136" i="50"/>
  <c r="M136" i="50" s="1"/>
  <c r="T135" i="50"/>
  <c r="U135" i="50" s="1"/>
  <c r="L135" i="50"/>
  <c r="M135" i="50" s="1"/>
  <c r="T134" i="50"/>
  <c r="U134" i="50" s="1"/>
  <c r="L134" i="50"/>
  <c r="M134" i="50" s="1"/>
  <c r="T133" i="50"/>
  <c r="U133" i="50" s="1"/>
  <c r="L133" i="50"/>
  <c r="M133" i="50" s="1"/>
  <c r="T132" i="50"/>
  <c r="U132" i="50" s="1"/>
  <c r="L132" i="50"/>
  <c r="M132" i="50" s="1"/>
  <c r="T131" i="50"/>
  <c r="U131" i="50" s="1"/>
  <c r="L131" i="50"/>
  <c r="M131" i="50" s="1"/>
  <c r="T130" i="50"/>
  <c r="U130" i="50" s="1"/>
  <c r="L130" i="50"/>
  <c r="M130" i="50" s="1"/>
  <c r="T129" i="50"/>
  <c r="U129" i="50" s="1"/>
  <c r="L129" i="50"/>
  <c r="M129" i="50" s="1"/>
  <c r="T128" i="50"/>
  <c r="U128" i="50" s="1"/>
  <c r="L128" i="50"/>
  <c r="M128" i="50" s="1"/>
  <c r="T127" i="50"/>
  <c r="U127" i="50" s="1"/>
  <c r="L127" i="50"/>
  <c r="M127" i="50" s="1"/>
  <c r="T126" i="50"/>
  <c r="U126" i="50" s="1"/>
  <c r="L126" i="50"/>
  <c r="M126" i="50" s="1"/>
  <c r="T125" i="50"/>
  <c r="U125" i="50" s="1"/>
  <c r="L125" i="50"/>
  <c r="M125" i="50" s="1"/>
  <c r="T124" i="50"/>
  <c r="U124" i="50" s="1"/>
  <c r="L124" i="50"/>
  <c r="M124" i="50" s="1"/>
  <c r="T123" i="50"/>
  <c r="U123" i="50" s="1"/>
  <c r="L123" i="50"/>
  <c r="M123" i="50" s="1"/>
  <c r="T122" i="50"/>
  <c r="U122" i="50" s="1"/>
  <c r="L122" i="50"/>
  <c r="M122" i="50" s="1"/>
  <c r="T121" i="50"/>
  <c r="U121" i="50" s="1"/>
  <c r="L121" i="50"/>
  <c r="M121" i="50" s="1"/>
  <c r="T120" i="50"/>
  <c r="U120" i="50" s="1"/>
  <c r="L120" i="50"/>
  <c r="M120" i="50" s="1"/>
  <c r="T119" i="50"/>
  <c r="U119" i="50" s="1"/>
  <c r="L119" i="50"/>
  <c r="M119" i="50" s="1"/>
  <c r="T118" i="50"/>
  <c r="U118" i="50" s="1"/>
  <c r="L118" i="50"/>
  <c r="M118" i="50" s="1"/>
  <c r="T117" i="50"/>
  <c r="U117" i="50" s="1"/>
  <c r="L117" i="50"/>
  <c r="M117" i="50" s="1"/>
  <c r="T116" i="50"/>
  <c r="U116" i="50" s="1"/>
  <c r="L116" i="50"/>
  <c r="M116" i="50" s="1"/>
  <c r="T115" i="50"/>
  <c r="U115" i="50" s="1"/>
  <c r="L115" i="50"/>
  <c r="M115" i="50" s="1"/>
  <c r="T114" i="50"/>
  <c r="U114" i="50" s="1"/>
  <c r="L114" i="50"/>
  <c r="M114" i="50" s="1"/>
  <c r="T113" i="50"/>
  <c r="U113" i="50" s="1"/>
  <c r="L113" i="50"/>
  <c r="M113" i="50" s="1"/>
  <c r="T112" i="50"/>
  <c r="U112" i="50" s="1"/>
  <c r="L112" i="50"/>
  <c r="M112" i="50" s="1"/>
  <c r="T111" i="50"/>
  <c r="U111" i="50" s="1"/>
  <c r="L111" i="50"/>
  <c r="M111" i="50" s="1"/>
  <c r="T110" i="50"/>
  <c r="U110" i="50" s="1"/>
  <c r="L110" i="50"/>
  <c r="M110" i="50" s="1"/>
  <c r="T109" i="50"/>
  <c r="U109" i="50" s="1"/>
  <c r="L109" i="50"/>
  <c r="M109" i="50" s="1"/>
  <c r="T108" i="50"/>
  <c r="U108" i="50" s="1"/>
  <c r="L108" i="50"/>
  <c r="M108" i="50" s="1"/>
  <c r="T107" i="50"/>
  <c r="U107" i="50" s="1"/>
  <c r="L107" i="50"/>
  <c r="M107" i="50" s="1"/>
  <c r="T106" i="50"/>
  <c r="U106" i="50" s="1"/>
  <c r="L106" i="50"/>
  <c r="M106" i="50" s="1"/>
  <c r="T105" i="50"/>
  <c r="U105" i="50" s="1"/>
  <c r="L105" i="50"/>
  <c r="M105" i="50" s="1"/>
  <c r="T104" i="50"/>
  <c r="U104" i="50" s="1"/>
  <c r="L104" i="50"/>
  <c r="M104" i="50" s="1"/>
  <c r="T103" i="50"/>
  <c r="U103" i="50" s="1"/>
  <c r="L103" i="50"/>
  <c r="M103" i="50" s="1"/>
  <c r="T102" i="50"/>
  <c r="U102" i="50" s="1"/>
  <c r="L102" i="50"/>
  <c r="M102" i="50" s="1"/>
  <c r="T101" i="50"/>
  <c r="U101" i="50" s="1"/>
  <c r="L101" i="50"/>
  <c r="M101" i="50" s="1"/>
  <c r="T100" i="50"/>
  <c r="U100" i="50" s="1"/>
  <c r="L100" i="50"/>
  <c r="M100" i="50" s="1"/>
  <c r="T99" i="50"/>
  <c r="U99" i="50" s="1"/>
  <c r="L99" i="50"/>
  <c r="M99" i="50" s="1"/>
  <c r="T98" i="50"/>
  <c r="U98" i="50" s="1"/>
  <c r="L98" i="50"/>
  <c r="M98" i="50" s="1"/>
  <c r="T97" i="50"/>
  <c r="U97" i="50" s="1"/>
  <c r="L97" i="50"/>
  <c r="M97" i="50" s="1"/>
  <c r="T96" i="50"/>
  <c r="U96" i="50" s="1"/>
  <c r="L96" i="50"/>
  <c r="M96" i="50" s="1"/>
  <c r="T95" i="50"/>
  <c r="U95" i="50" s="1"/>
  <c r="L95" i="50"/>
  <c r="M95" i="50" s="1"/>
  <c r="T94" i="50"/>
  <c r="U94" i="50" s="1"/>
  <c r="L94" i="50"/>
  <c r="M94" i="50" s="1"/>
  <c r="T93" i="50"/>
  <c r="U93" i="50" s="1"/>
  <c r="L93" i="50"/>
  <c r="M93" i="50" s="1"/>
  <c r="T92" i="50"/>
  <c r="U92" i="50" s="1"/>
  <c r="L92" i="50"/>
  <c r="M92" i="50" s="1"/>
  <c r="T91" i="50"/>
  <c r="U91" i="50" s="1"/>
  <c r="L91" i="50"/>
  <c r="M91" i="50" s="1"/>
  <c r="T90" i="50"/>
  <c r="U90" i="50" s="1"/>
  <c r="L90" i="50"/>
  <c r="M90" i="50" s="1"/>
  <c r="T89" i="50"/>
  <c r="U89" i="50" s="1"/>
  <c r="L89" i="50"/>
  <c r="M89" i="50" s="1"/>
  <c r="T88" i="50"/>
  <c r="U88" i="50" s="1"/>
  <c r="L88" i="50"/>
  <c r="M88" i="50" s="1"/>
  <c r="T87" i="50"/>
  <c r="U87" i="50" s="1"/>
  <c r="L87" i="50"/>
  <c r="M87" i="50" s="1"/>
  <c r="T86" i="50"/>
  <c r="U86" i="50" s="1"/>
  <c r="L86" i="50"/>
  <c r="M86" i="50" s="1"/>
  <c r="T85" i="50"/>
  <c r="U85" i="50" s="1"/>
  <c r="L85" i="50"/>
  <c r="M85" i="50" s="1"/>
  <c r="T84" i="50"/>
  <c r="U84" i="50" s="1"/>
  <c r="L84" i="50"/>
  <c r="M84" i="50" s="1"/>
  <c r="T83" i="50"/>
  <c r="U83" i="50" s="1"/>
  <c r="L83" i="50"/>
  <c r="M83" i="50" s="1"/>
  <c r="T82" i="50"/>
  <c r="U82" i="50" s="1"/>
  <c r="L82" i="50"/>
  <c r="M82" i="50" s="1"/>
  <c r="T81" i="50"/>
  <c r="U81" i="50" s="1"/>
  <c r="L81" i="50"/>
  <c r="M81" i="50" s="1"/>
  <c r="T80" i="50"/>
  <c r="U80" i="50" s="1"/>
  <c r="L80" i="50"/>
  <c r="M80" i="50" s="1"/>
  <c r="T79" i="50"/>
  <c r="U79" i="50" s="1"/>
  <c r="L79" i="50"/>
  <c r="M79" i="50" s="1"/>
  <c r="T78" i="50"/>
  <c r="U78" i="50" s="1"/>
  <c r="L78" i="50"/>
  <c r="M78" i="50" s="1"/>
  <c r="T77" i="50"/>
  <c r="U77" i="50" s="1"/>
  <c r="L77" i="50"/>
  <c r="M77" i="50" s="1"/>
  <c r="T76" i="50"/>
  <c r="U76" i="50" s="1"/>
  <c r="L76" i="50"/>
  <c r="M76" i="50" s="1"/>
  <c r="T75" i="50"/>
  <c r="U75" i="50" s="1"/>
  <c r="L75" i="50"/>
  <c r="M75" i="50" s="1"/>
  <c r="T74" i="50"/>
  <c r="U74" i="50" s="1"/>
  <c r="L74" i="50"/>
  <c r="M74" i="50" s="1"/>
  <c r="T73" i="50"/>
  <c r="U73" i="50" s="1"/>
  <c r="L73" i="50"/>
  <c r="M73" i="50" s="1"/>
  <c r="T72" i="50"/>
  <c r="U72" i="50" s="1"/>
  <c r="L72" i="50"/>
  <c r="M72" i="50" s="1"/>
  <c r="T71" i="50"/>
  <c r="U71" i="50" s="1"/>
  <c r="L71" i="50"/>
  <c r="M71" i="50" s="1"/>
  <c r="T70" i="50"/>
  <c r="U70" i="50" s="1"/>
  <c r="L70" i="50"/>
  <c r="M70" i="50" s="1"/>
  <c r="T69" i="50"/>
  <c r="U69" i="50" s="1"/>
  <c r="L69" i="50"/>
  <c r="M69" i="50" s="1"/>
  <c r="T68" i="50"/>
  <c r="U68" i="50" s="1"/>
  <c r="L68" i="50"/>
  <c r="M68" i="50" s="1"/>
  <c r="T67" i="50"/>
  <c r="U67" i="50" s="1"/>
  <c r="L67" i="50"/>
  <c r="M67" i="50" s="1"/>
  <c r="T66" i="50"/>
  <c r="U66" i="50" s="1"/>
  <c r="L66" i="50"/>
  <c r="M66" i="50" s="1"/>
  <c r="T65" i="50"/>
  <c r="U65" i="50" s="1"/>
  <c r="L65" i="50"/>
  <c r="M65" i="50" s="1"/>
  <c r="T64" i="50"/>
  <c r="U64" i="50" s="1"/>
  <c r="L64" i="50"/>
  <c r="M64" i="50" s="1"/>
  <c r="T63" i="50"/>
  <c r="U63" i="50" s="1"/>
  <c r="L63" i="50"/>
  <c r="M63" i="50" s="1"/>
  <c r="T62" i="50"/>
  <c r="U62" i="50" s="1"/>
  <c r="L62" i="50"/>
  <c r="M62" i="50" s="1"/>
  <c r="T61" i="50"/>
  <c r="U61" i="50" s="1"/>
  <c r="L61" i="50"/>
  <c r="M61" i="50" s="1"/>
  <c r="T60" i="50"/>
  <c r="U60" i="50" s="1"/>
  <c r="L60" i="50"/>
  <c r="M60" i="50" s="1"/>
  <c r="T59" i="50"/>
  <c r="U59" i="50" s="1"/>
  <c r="L59" i="50"/>
  <c r="M59" i="50" s="1"/>
  <c r="T58" i="50"/>
  <c r="U58" i="50" s="1"/>
  <c r="L58" i="50"/>
  <c r="M58" i="50" s="1"/>
  <c r="T57" i="50"/>
  <c r="U57" i="50" s="1"/>
  <c r="L57" i="50"/>
  <c r="M57" i="50" s="1"/>
  <c r="T56" i="50"/>
  <c r="U56" i="50" s="1"/>
  <c r="L56" i="50"/>
  <c r="M56" i="50" s="1"/>
  <c r="T55" i="50"/>
  <c r="U55" i="50" s="1"/>
  <c r="L55" i="50"/>
  <c r="M55" i="50" s="1"/>
  <c r="T54" i="50"/>
  <c r="U54" i="50" s="1"/>
  <c r="L54" i="50"/>
  <c r="M54" i="50" s="1"/>
  <c r="T53" i="50"/>
  <c r="U53" i="50" s="1"/>
  <c r="L53" i="50"/>
  <c r="M53" i="50" s="1"/>
  <c r="T52" i="50"/>
  <c r="U52" i="50" s="1"/>
  <c r="L52" i="50"/>
  <c r="M52" i="50" s="1"/>
  <c r="T51" i="50"/>
  <c r="U51" i="50" s="1"/>
  <c r="L51" i="50"/>
  <c r="M51" i="50" s="1"/>
  <c r="T50" i="50"/>
  <c r="U50" i="50" s="1"/>
  <c r="L50" i="50"/>
  <c r="M50" i="50" s="1"/>
  <c r="T49" i="50"/>
  <c r="U49" i="50" s="1"/>
  <c r="L49" i="50"/>
  <c r="M49" i="50" s="1"/>
  <c r="T48" i="50"/>
  <c r="U48" i="50" s="1"/>
  <c r="L48" i="50"/>
  <c r="M48" i="50" s="1"/>
  <c r="T47" i="50"/>
  <c r="U47" i="50" s="1"/>
  <c r="L47" i="50"/>
  <c r="M47" i="50" s="1"/>
  <c r="T46" i="50"/>
  <c r="U46" i="50" s="1"/>
  <c r="L46" i="50"/>
  <c r="M46" i="50" s="1"/>
  <c r="T45" i="50"/>
  <c r="U45" i="50" s="1"/>
  <c r="L45" i="50"/>
  <c r="M45" i="50" s="1"/>
  <c r="T44" i="50"/>
  <c r="U44" i="50" s="1"/>
  <c r="L44" i="50"/>
  <c r="M44" i="50" s="1"/>
  <c r="T43" i="50"/>
  <c r="U43" i="50" s="1"/>
  <c r="L43" i="50"/>
  <c r="M43" i="50" s="1"/>
  <c r="T42" i="50"/>
  <c r="U42" i="50" s="1"/>
  <c r="L42" i="50"/>
  <c r="M42" i="50" s="1"/>
  <c r="T41" i="50"/>
  <c r="U41" i="50" s="1"/>
  <c r="L41" i="50"/>
  <c r="M41" i="50" s="1"/>
  <c r="T40" i="50"/>
  <c r="U40" i="50" s="1"/>
  <c r="L40" i="50"/>
  <c r="M40" i="50" s="1"/>
  <c r="T39" i="50"/>
  <c r="U39" i="50" s="1"/>
  <c r="L39" i="50"/>
  <c r="M39" i="50" s="1"/>
  <c r="T38" i="50"/>
  <c r="U38" i="50" s="1"/>
  <c r="L38" i="50"/>
  <c r="M38" i="50" s="1"/>
  <c r="T37" i="50"/>
  <c r="U37" i="50" s="1"/>
  <c r="L37" i="50"/>
  <c r="M37" i="50" s="1"/>
  <c r="T36" i="50"/>
  <c r="U36" i="50" s="1"/>
  <c r="L36" i="50"/>
  <c r="M36" i="50" s="1"/>
  <c r="T35" i="50"/>
  <c r="U35" i="50" s="1"/>
  <c r="L35" i="50"/>
  <c r="M35" i="50" s="1"/>
  <c r="T34" i="50"/>
  <c r="U34" i="50" s="1"/>
  <c r="L34" i="50"/>
  <c r="M34" i="50" s="1"/>
  <c r="T33" i="50"/>
  <c r="U33" i="50" s="1"/>
  <c r="L33" i="50"/>
  <c r="M33" i="50" s="1"/>
  <c r="T32" i="50"/>
  <c r="U32" i="50" s="1"/>
  <c r="L32" i="50"/>
  <c r="M32" i="50" s="1"/>
  <c r="T31" i="50"/>
  <c r="U31" i="50" s="1"/>
  <c r="L31" i="50"/>
  <c r="M31" i="50" s="1"/>
  <c r="T30" i="50"/>
  <c r="U30" i="50" s="1"/>
  <c r="L30" i="50"/>
  <c r="M30" i="50" s="1"/>
  <c r="T29" i="50"/>
  <c r="U29" i="50" s="1"/>
  <c r="L29" i="50"/>
  <c r="M29" i="50" s="1"/>
  <c r="T28" i="50"/>
  <c r="U28" i="50" s="1"/>
  <c r="L28" i="50"/>
  <c r="M28" i="50" s="1"/>
  <c r="T27" i="50"/>
  <c r="U27" i="50" s="1"/>
  <c r="L27" i="50"/>
  <c r="M27" i="50" s="1"/>
  <c r="T26" i="50"/>
  <c r="U26" i="50" s="1"/>
  <c r="L26" i="50"/>
  <c r="M26" i="50" s="1"/>
  <c r="T25" i="50"/>
  <c r="U25" i="50" s="1"/>
  <c r="L25" i="50"/>
  <c r="M25" i="50" s="1"/>
  <c r="T24" i="50"/>
  <c r="U24" i="50" s="1"/>
  <c r="L24" i="50"/>
  <c r="M24" i="50" s="1"/>
  <c r="T23" i="50"/>
  <c r="U23" i="50" s="1"/>
  <c r="L23" i="50"/>
  <c r="M23" i="50" s="1"/>
  <c r="T22" i="50"/>
  <c r="U22" i="50" s="1"/>
  <c r="L22" i="50"/>
  <c r="M22" i="50" s="1"/>
  <c r="T21" i="50"/>
  <c r="U21" i="50" s="1"/>
  <c r="L21" i="50"/>
  <c r="M21" i="50" s="1"/>
  <c r="T20" i="50"/>
  <c r="U20" i="50" s="1"/>
  <c r="L20" i="50"/>
  <c r="M20" i="50" s="1"/>
  <c r="T19" i="50"/>
  <c r="U19" i="50" s="1"/>
  <c r="L19" i="50"/>
  <c r="M19" i="50" s="1"/>
  <c r="T18" i="50"/>
  <c r="U18" i="50" s="1"/>
  <c r="L18" i="50"/>
  <c r="M18" i="50" s="1"/>
  <c r="T17" i="50"/>
  <c r="U17" i="50" s="1"/>
  <c r="L17" i="50"/>
  <c r="M17" i="50" s="1"/>
  <c r="T16" i="50"/>
  <c r="U16" i="50" s="1"/>
  <c r="L16" i="50"/>
  <c r="M16" i="50" s="1"/>
  <c r="T15" i="50"/>
  <c r="U15" i="50" s="1"/>
  <c r="L15" i="50"/>
  <c r="M15" i="50" s="1"/>
  <c r="T14" i="50"/>
  <c r="U14" i="50" s="1"/>
  <c r="L14" i="50"/>
  <c r="M14" i="50" s="1"/>
  <c r="T13" i="50"/>
  <c r="U13" i="50" s="1"/>
  <c r="L13" i="50"/>
  <c r="M13" i="50" s="1"/>
  <c r="T12" i="50"/>
  <c r="U12" i="50" s="1"/>
  <c r="L12" i="50"/>
  <c r="M12" i="50" s="1"/>
  <c r="T11" i="50"/>
  <c r="U11" i="50" s="1"/>
  <c r="L11" i="50"/>
  <c r="M11" i="50" s="1"/>
  <c r="T10" i="50"/>
  <c r="U10" i="50" s="1"/>
  <c r="L10" i="50"/>
  <c r="M10" i="50" s="1"/>
  <c r="T9" i="50"/>
  <c r="L9" i="50"/>
  <c r="T508" i="26"/>
  <c r="U508" i="26" s="1"/>
  <c r="L508" i="26"/>
  <c r="M508" i="26" s="1"/>
  <c r="T507" i="26"/>
  <c r="U507" i="26" s="1"/>
  <c r="L507" i="26"/>
  <c r="M507" i="26" s="1"/>
  <c r="T506" i="26"/>
  <c r="U506" i="26" s="1"/>
  <c r="L506" i="26"/>
  <c r="M506" i="26" s="1"/>
  <c r="T504" i="26"/>
  <c r="U504" i="26" s="1"/>
  <c r="L504" i="26"/>
  <c r="M504" i="26" s="1"/>
  <c r="T503" i="26"/>
  <c r="U503" i="26" s="1"/>
  <c r="L503" i="26"/>
  <c r="M503" i="26" s="1"/>
  <c r="T502" i="26"/>
  <c r="U502" i="26" s="1"/>
  <c r="L502" i="26"/>
  <c r="M502" i="26" s="1"/>
  <c r="T501" i="26"/>
  <c r="U501" i="26" s="1"/>
  <c r="L501" i="26"/>
  <c r="M501" i="26" s="1"/>
  <c r="T500" i="26"/>
  <c r="U500" i="26" s="1"/>
  <c r="L500" i="26"/>
  <c r="M500" i="26" s="1"/>
  <c r="T499" i="26"/>
  <c r="U499" i="26" s="1"/>
  <c r="L499" i="26"/>
  <c r="M499" i="26" s="1"/>
  <c r="T498" i="26"/>
  <c r="U498" i="26" s="1"/>
  <c r="L498" i="26"/>
  <c r="M498" i="26" s="1"/>
  <c r="T497" i="26"/>
  <c r="U497" i="26" s="1"/>
  <c r="L497" i="26"/>
  <c r="M497" i="26" s="1"/>
  <c r="T496" i="26"/>
  <c r="U496" i="26" s="1"/>
  <c r="L496" i="26"/>
  <c r="M496" i="26" s="1"/>
  <c r="T495" i="26"/>
  <c r="U495" i="26" s="1"/>
  <c r="L495" i="26"/>
  <c r="M495" i="26" s="1"/>
  <c r="T494" i="26"/>
  <c r="U494" i="26" s="1"/>
  <c r="L494" i="26"/>
  <c r="M494" i="26" s="1"/>
  <c r="T493" i="26"/>
  <c r="U493" i="26" s="1"/>
  <c r="L493" i="26"/>
  <c r="M493" i="26" s="1"/>
  <c r="T492" i="26"/>
  <c r="U492" i="26" s="1"/>
  <c r="L492" i="26"/>
  <c r="M492" i="26" s="1"/>
  <c r="T491" i="26"/>
  <c r="U491" i="26" s="1"/>
  <c r="L491" i="26"/>
  <c r="M491" i="26" s="1"/>
  <c r="T490" i="26"/>
  <c r="U490" i="26" s="1"/>
  <c r="L490" i="26"/>
  <c r="M490" i="26" s="1"/>
  <c r="T489" i="26"/>
  <c r="U489" i="26" s="1"/>
  <c r="L489" i="26"/>
  <c r="M489" i="26" s="1"/>
  <c r="T488" i="26"/>
  <c r="U488" i="26" s="1"/>
  <c r="L488" i="26"/>
  <c r="M488" i="26" s="1"/>
  <c r="T487" i="26"/>
  <c r="U487" i="26" s="1"/>
  <c r="L487" i="26"/>
  <c r="M487" i="26" s="1"/>
  <c r="T486" i="26"/>
  <c r="U486" i="26" s="1"/>
  <c r="L486" i="26"/>
  <c r="M486" i="26" s="1"/>
  <c r="T485" i="26"/>
  <c r="U485" i="26" s="1"/>
  <c r="L485" i="26"/>
  <c r="M485" i="26" s="1"/>
  <c r="T484" i="26"/>
  <c r="U484" i="26" s="1"/>
  <c r="L484" i="26"/>
  <c r="M484" i="26" s="1"/>
  <c r="T483" i="26"/>
  <c r="U483" i="26" s="1"/>
  <c r="L483" i="26"/>
  <c r="M483" i="26" s="1"/>
  <c r="T482" i="26"/>
  <c r="U482" i="26" s="1"/>
  <c r="L482" i="26"/>
  <c r="M482" i="26" s="1"/>
  <c r="T481" i="26"/>
  <c r="U481" i="26" s="1"/>
  <c r="L481" i="26"/>
  <c r="M481" i="26" s="1"/>
  <c r="T480" i="26"/>
  <c r="U480" i="26" s="1"/>
  <c r="L480" i="26"/>
  <c r="M480" i="26" s="1"/>
  <c r="T479" i="26"/>
  <c r="U479" i="26" s="1"/>
  <c r="L479" i="26"/>
  <c r="M479" i="26" s="1"/>
  <c r="T478" i="26"/>
  <c r="U478" i="26" s="1"/>
  <c r="L478" i="26"/>
  <c r="M478" i="26" s="1"/>
  <c r="T477" i="26"/>
  <c r="U477" i="26" s="1"/>
  <c r="L477" i="26"/>
  <c r="M477" i="26" s="1"/>
  <c r="T476" i="26"/>
  <c r="U476" i="26" s="1"/>
  <c r="L476" i="26"/>
  <c r="M476" i="26" s="1"/>
  <c r="T475" i="26"/>
  <c r="U475" i="26" s="1"/>
  <c r="L475" i="26"/>
  <c r="M475" i="26" s="1"/>
  <c r="T474" i="26"/>
  <c r="U474" i="26" s="1"/>
  <c r="L474" i="26"/>
  <c r="M474" i="26" s="1"/>
  <c r="T473" i="26"/>
  <c r="U473" i="26" s="1"/>
  <c r="L473" i="26"/>
  <c r="M473" i="26" s="1"/>
  <c r="T472" i="26"/>
  <c r="U472" i="26" s="1"/>
  <c r="L472" i="26"/>
  <c r="M472" i="26" s="1"/>
  <c r="T471" i="26"/>
  <c r="U471" i="26" s="1"/>
  <c r="L471" i="26"/>
  <c r="M471" i="26" s="1"/>
  <c r="T470" i="26"/>
  <c r="U470" i="26" s="1"/>
  <c r="L470" i="26"/>
  <c r="M470" i="26" s="1"/>
  <c r="T469" i="26"/>
  <c r="U469" i="26" s="1"/>
  <c r="L469" i="26"/>
  <c r="M469" i="26" s="1"/>
  <c r="T468" i="26"/>
  <c r="U468" i="26" s="1"/>
  <c r="L468" i="26"/>
  <c r="M468" i="26" s="1"/>
  <c r="T467" i="26"/>
  <c r="U467" i="26" s="1"/>
  <c r="L467" i="26"/>
  <c r="M467" i="26" s="1"/>
  <c r="T466" i="26"/>
  <c r="U466" i="26" s="1"/>
  <c r="L466" i="26"/>
  <c r="M466" i="26" s="1"/>
  <c r="T465" i="26"/>
  <c r="U465" i="26" s="1"/>
  <c r="L465" i="26"/>
  <c r="M465" i="26" s="1"/>
  <c r="T464" i="26"/>
  <c r="U464" i="26" s="1"/>
  <c r="L464" i="26"/>
  <c r="M464" i="26" s="1"/>
  <c r="T463" i="26"/>
  <c r="U463" i="26" s="1"/>
  <c r="L463" i="26"/>
  <c r="M463" i="26" s="1"/>
  <c r="T462" i="26"/>
  <c r="U462" i="26" s="1"/>
  <c r="L462" i="26"/>
  <c r="M462" i="26" s="1"/>
  <c r="T461" i="26"/>
  <c r="U461" i="26" s="1"/>
  <c r="L461" i="26"/>
  <c r="M461" i="26" s="1"/>
  <c r="T460" i="26"/>
  <c r="U460" i="26" s="1"/>
  <c r="L460" i="26"/>
  <c r="M460" i="26" s="1"/>
  <c r="T459" i="26"/>
  <c r="U459" i="26" s="1"/>
  <c r="L459" i="26"/>
  <c r="M459" i="26" s="1"/>
  <c r="T458" i="26"/>
  <c r="U458" i="26" s="1"/>
  <c r="L458" i="26"/>
  <c r="M458" i="26" s="1"/>
  <c r="T457" i="26"/>
  <c r="U457" i="26" s="1"/>
  <c r="L457" i="26"/>
  <c r="M457" i="26" s="1"/>
  <c r="T456" i="26"/>
  <c r="U456" i="26" s="1"/>
  <c r="L456" i="26"/>
  <c r="M456" i="26" s="1"/>
  <c r="T455" i="26"/>
  <c r="U455" i="26" s="1"/>
  <c r="L455" i="26"/>
  <c r="M455" i="26" s="1"/>
  <c r="T454" i="26"/>
  <c r="U454" i="26" s="1"/>
  <c r="L454" i="26"/>
  <c r="M454" i="26" s="1"/>
  <c r="T453" i="26"/>
  <c r="U453" i="26" s="1"/>
  <c r="L453" i="26"/>
  <c r="M453" i="26" s="1"/>
  <c r="T452" i="26"/>
  <c r="U452" i="26" s="1"/>
  <c r="L452" i="26"/>
  <c r="M452" i="26" s="1"/>
  <c r="T451" i="26"/>
  <c r="U451" i="26" s="1"/>
  <c r="L451" i="26"/>
  <c r="M451" i="26" s="1"/>
  <c r="T450" i="26"/>
  <c r="U450" i="26" s="1"/>
  <c r="L450" i="26"/>
  <c r="M450" i="26" s="1"/>
  <c r="T449" i="26"/>
  <c r="U449" i="26" s="1"/>
  <c r="L449" i="26"/>
  <c r="M449" i="26" s="1"/>
  <c r="T448" i="26"/>
  <c r="U448" i="26" s="1"/>
  <c r="L448" i="26"/>
  <c r="M448" i="26" s="1"/>
  <c r="T447" i="26"/>
  <c r="U447" i="26" s="1"/>
  <c r="L447" i="26"/>
  <c r="M447" i="26" s="1"/>
  <c r="T446" i="26"/>
  <c r="U446" i="26" s="1"/>
  <c r="L446" i="26"/>
  <c r="M446" i="26" s="1"/>
  <c r="T445" i="26"/>
  <c r="U445" i="26" s="1"/>
  <c r="L445" i="26"/>
  <c r="M445" i="26" s="1"/>
  <c r="T444" i="26"/>
  <c r="U444" i="26" s="1"/>
  <c r="L444" i="26"/>
  <c r="M444" i="26" s="1"/>
  <c r="T443" i="26"/>
  <c r="U443" i="26" s="1"/>
  <c r="L443" i="26"/>
  <c r="M443" i="26" s="1"/>
  <c r="T442" i="26"/>
  <c r="U442" i="26" s="1"/>
  <c r="L442" i="26"/>
  <c r="M442" i="26" s="1"/>
  <c r="T441" i="26"/>
  <c r="U441" i="26" s="1"/>
  <c r="L441" i="26"/>
  <c r="M441" i="26" s="1"/>
  <c r="T440" i="26"/>
  <c r="U440" i="26" s="1"/>
  <c r="L440" i="26"/>
  <c r="M440" i="26" s="1"/>
  <c r="T439" i="26"/>
  <c r="U439" i="26" s="1"/>
  <c r="L439" i="26"/>
  <c r="M439" i="26" s="1"/>
  <c r="T438" i="26"/>
  <c r="U438" i="26" s="1"/>
  <c r="L438" i="26"/>
  <c r="M438" i="26" s="1"/>
  <c r="T437" i="26"/>
  <c r="U437" i="26" s="1"/>
  <c r="L437" i="26"/>
  <c r="M437" i="26" s="1"/>
  <c r="T436" i="26"/>
  <c r="U436" i="26" s="1"/>
  <c r="L436" i="26"/>
  <c r="M436" i="26" s="1"/>
  <c r="T435" i="26"/>
  <c r="U435" i="26" s="1"/>
  <c r="L435" i="26"/>
  <c r="M435" i="26" s="1"/>
  <c r="T434" i="26"/>
  <c r="U434" i="26" s="1"/>
  <c r="L434" i="26"/>
  <c r="M434" i="26" s="1"/>
  <c r="T433" i="26"/>
  <c r="U433" i="26" s="1"/>
  <c r="L433" i="26"/>
  <c r="M433" i="26" s="1"/>
  <c r="T432" i="26"/>
  <c r="U432" i="26" s="1"/>
  <c r="L432" i="26"/>
  <c r="M432" i="26" s="1"/>
  <c r="T431" i="26"/>
  <c r="U431" i="26" s="1"/>
  <c r="L431" i="26"/>
  <c r="M431" i="26" s="1"/>
  <c r="T430" i="26"/>
  <c r="U430" i="26" s="1"/>
  <c r="L430" i="26"/>
  <c r="M430" i="26" s="1"/>
  <c r="T429" i="26"/>
  <c r="U429" i="26" s="1"/>
  <c r="L429" i="26"/>
  <c r="M429" i="26" s="1"/>
  <c r="T428" i="26"/>
  <c r="U428" i="26" s="1"/>
  <c r="L428" i="26"/>
  <c r="M428" i="26" s="1"/>
  <c r="T427" i="26"/>
  <c r="U427" i="26" s="1"/>
  <c r="L427" i="26"/>
  <c r="M427" i="26" s="1"/>
  <c r="T426" i="26"/>
  <c r="U426" i="26" s="1"/>
  <c r="L426" i="26"/>
  <c r="M426" i="26" s="1"/>
  <c r="T425" i="26"/>
  <c r="U425" i="26" s="1"/>
  <c r="L425" i="26"/>
  <c r="M425" i="26" s="1"/>
  <c r="T424" i="26"/>
  <c r="U424" i="26" s="1"/>
  <c r="L424" i="26"/>
  <c r="M424" i="26" s="1"/>
  <c r="T423" i="26"/>
  <c r="U423" i="26" s="1"/>
  <c r="L423" i="26"/>
  <c r="M423" i="26" s="1"/>
  <c r="T422" i="26"/>
  <c r="U422" i="26" s="1"/>
  <c r="L422" i="26"/>
  <c r="M422" i="26" s="1"/>
  <c r="T421" i="26"/>
  <c r="U421" i="26" s="1"/>
  <c r="L421" i="26"/>
  <c r="M421" i="26" s="1"/>
  <c r="T420" i="26"/>
  <c r="U420" i="26" s="1"/>
  <c r="L420" i="26"/>
  <c r="M420" i="26" s="1"/>
  <c r="T419" i="26"/>
  <c r="U419" i="26" s="1"/>
  <c r="L419" i="26"/>
  <c r="M419" i="26" s="1"/>
  <c r="T418" i="26"/>
  <c r="U418" i="26" s="1"/>
  <c r="L418" i="26"/>
  <c r="M418" i="26" s="1"/>
  <c r="T417" i="26"/>
  <c r="U417" i="26" s="1"/>
  <c r="L417" i="26"/>
  <c r="M417" i="26" s="1"/>
  <c r="T416" i="26"/>
  <c r="U416" i="26" s="1"/>
  <c r="L416" i="26"/>
  <c r="M416" i="26" s="1"/>
  <c r="T415" i="26"/>
  <c r="U415" i="26" s="1"/>
  <c r="L415" i="26"/>
  <c r="M415" i="26" s="1"/>
  <c r="T414" i="26"/>
  <c r="U414" i="26" s="1"/>
  <c r="L414" i="26"/>
  <c r="M414" i="26" s="1"/>
  <c r="T413" i="26"/>
  <c r="U413" i="26" s="1"/>
  <c r="L413" i="26"/>
  <c r="M413" i="26" s="1"/>
  <c r="T412" i="26"/>
  <c r="U412" i="26" s="1"/>
  <c r="L412" i="26"/>
  <c r="M412" i="26" s="1"/>
  <c r="T411" i="26"/>
  <c r="U411" i="26" s="1"/>
  <c r="L411" i="26"/>
  <c r="M411" i="26" s="1"/>
  <c r="T410" i="26"/>
  <c r="U410" i="26" s="1"/>
  <c r="L410" i="26"/>
  <c r="M410" i="26" s="1"/>
  <c r="T409" i="26"/>
  <c r="U409" i="26" s="1"/>
  <c r="L409" i="26"/>
  <c r="M409" i="26" s="1"/>
  <c r="T408" i="26"/>
  <c r="U408" i="26" s="1"/>
  <c r="L408" i="26"/>
  <c r="M408" i="26" s="1"/>
  <c r="T407" i="26"/>
  <c r="U407" i="26" s="1"/>
  <c r="L407" i="26"/>
  <c r="M407" i="26" s="1"/>
  <c r="T406" i="26"/>
  <c r="U406" i="26" s="1"/>
  <c r="L406" i="26"/>
  <c r="M406" i="26" s="1"/>
  <c r="T405" i="26"/>
  <c r="U405" i="26" s="1"/>
  <c r="L405" i="26"/>
  <c r="M405" i="26" s="1"/>
  <c r="T404" i="26"/>
  <c r="U404" i="26" s="1"/>
  <c r="L404" i="26"/>
  <c r="M404" i="26" s="1"/>
  <c r="T403" i="26"/>
  <c r="U403" i="26" s="1"/>
  <c r="L403" i="26"/>
  <c r="M403" i="26" s="1"/>
  <c r="T402" i="26"/>
  <c r="U402" i="26" s="1"/>
  <c r="L402" i="26"/>
  <c r="M402" i="26" s="1"/>
  <c r="T401" i="26"/>
  <c r="U401" i="26" s="1"/>
  <c r="L401" i="26"/>
  <c r="M401" i="26" s="1"/>
  <c r="T400" i="26"/>
  <c r="U400" i="26" s="1"/>
  <c r="L400" i="26"/>
  <c r="M400" i="26" s="1"/>
  <c r="T399" i="26"/>
  <c r="U399" i="26" s="1"/>
  <c r="L399" i="26"/>
  <c r="M399" i="26" s="1"/>
  <c r="T398" i="26"/>
  <c r="U398" i="26" s="1"/>
  <c r="L398" i="26"/>
  <c r="M398" i="26" s="1"/>
  <c r="T397" i="26"/>
  <c r="U397" i="26" s="1"/>
  <c r="L397" i="26"/>
  <c r="M397" i="26" s="1"/>
  <c r="T396" i="26"/>
  <c r="U396" i="26" s="1"/>
  <c r="L396" i="26"/>
  <c r="M396" i="26" s="1"/>
  <c r="T395" i="26"/>
  <c r="U395" i="26" s="1"/>
  <c r="L395" i="26"/>
  <c r="M395" i="26" s="1"/>
  <c r="T394" i="26"/>
  <c r="U394" i="26" s="1"/>
  <c r="L394" i="26"/>
  <c r="M394" i="26" s="1"/>
  <c r="T393" i="26"/>
  <c r="U393" i="26" s="1"/>
  <c r="L393" i="26"/>
  <c r="M393" i="26" s="1"/>
  <c r="T392" i="26"/>
  <c r="U392" i="26" s="1"/>
  <c r="L392" i="26"/>
  <c r="M392" i="26" s="1"/>
  <c r="T391" i="26"/>
  <c r="U391" i="26" s="1"/>
  <c r="L391" i="26"/>
  <c r="M391" i="26" s="1"/>
  <c r="T390" i="26"/>
  <c r="U390" i="26" s="1"/>
  <c r="L390" i="26"/>
  <c r="M390" i="26" s="1"/>
  <c r="T389" i="26"/>
  <c r="U389" i="26" s="1"/>
  <c r="L389" i="26"/>
  <c r="M389" i="26" s="1"/>
  <c r="T388" i="26"/>
  <c r="U388" i="26" s="1"/>
  <c r="L388" i="26"/>
  <c r="M388" i="26" s="1"/>
  <c r="T387" i="26"/>
  <c r="U387" i="26" s="1"/>
  <c r="L387" i="26"/>
  <c r="M387" i="26" s="1"/>
  <c r="T386" i="26"/>
  <c r="U386" i="26" s="1"/>
  <c r="L386" i="26"/>
  <c r="M386" i="26" s="1"/>
  <c r="T385" i="26"/>
  <c r="U385" i="26" s="1"/>
  <c r="L385" i="26"/>
  <c r="M385" i="26" s="1"/>
  <c r="T384" i="26"/>
  <c r="U384" i="26" s="1"/>
  <c r="L384" i="26"/>
  <c r="M384" i="26" s="1"/>
  <c r="T383" i="26"/>
  <c r="U383" i="26" s="1"/>
  <c r="L383" i="26"/>
  <c r="M383" i="26" s="1"/>
  <c r="T382" i="26"/>
  <c r="U382" i="26" s="1"/>
  <c r="L382" i="26"/>
  <c r="M382" i="26" s="1"/>
  <c r="T381" i="26"/>
  <c r="U381" i="26" s="1"/>
  <c r="L381" i="26"/>
  <c r="M381" i="26" s="1"/>
  <c r="T380" i="26"/>
  <c r="U380" i="26" s="1"/>
  <c r="L380" i="26"/>
  <c r="M380" i="26" s="1"/>
  <c r="T379" i="26"/>
  <c r="U379" i="26" s="1"/>
  <c r="L379" i="26"/>
  <c r="M379" i="26" s="1"/>
  <c r="T378" i="26"/>
  <c r="U378" i="26" s="1"/>
  <c r="L378" i="26"/>
  <c r="M378" i="26" s="1"/>
  <c r="T377" i="26"/>
  <c r="U377" i="26" s="1"/>
  <c r="L377" i="26"/>
  <c r="M377" i="26" s="1"/>
  <c r="T376" i="26"/>
  <c r="U376" i="26" s="1"/>
  <c r="L376" i="26"/>
  <c r="M376" i="26" s="1"/>
  <c r="T375" i="26"/>
  <c r="U375" i="26" s="1"/>
  <c r="L375" i="26"/>
  <c r="M375" i="26" s="1"/>
  <c r="T374" i="26"/>
  <c r="U374" i="26" s="1"/>
  <c r="L374" i="26"/>
  <c r="M374" i="26" s="1"/>
  <c r="T373" i="26"/>
  <c r="U373" i="26" s="1"/>
  <c r="L373" i="26"/>
  <c r="M373" i="26" s="1"/>
  <c r="T372" i="26"/>
  <c r="U372" i="26" s="1"/>
  <c r="L372" i="26"/>
  <c r="M372" i="26" s="1"/>
  <c r="T371" i="26"/>
  <c r="U371" i="26" s="1"/>
  <c r="L371" i="26"/>
  <c r="M371" i="26" s="1"/>
  <c r="T370" i="26"/>
  <c r="U370" i="26" s="1"/>
  <c r="L370" i="26"/>
  <c r="M370" i="26" s="1"/>
  <c r="T369" i="26"/>
  <c r="U369" i="26" s="1"/>
  <c r="L369" i="26"/>
  <c r="M369" i="26" s="1"/>
  <c r="T368" i="26"/>
  <c r="U368" i="26" s="1"/>
  <c r="L368" i="26"/>
  <c r="M368" i="26" s="1"/>
  <c r="T367" i="26"/>
  <c r="U367" i="26" s="1"/>
  <c r="L367" i="26"/>
  <c r="M367" i="26" s="1"/>
  <c r="T366" i="26"/>
  <c r="U366" i="26" s="1"/>
  <c r="L366" i="26"/>
  <c r="M366" i="26" s="1"/>
  <c r="T365" i="26"/>
  <c r="U365" i="26" s="1"/>
  <c r="L365" i="26"/>
  <c r="M365" i="26" s="1"/>
  <c r="T364" i="26"/>
  <c r="U364" i="26" s="1"/>
  <c r="L364" i="26"/>
  <c r="M364" i="26" s="1"/>
  <c r="T363" i="26"/>
  <c r="U363" i="26" s="1"/>
  <c r="L363" i="26"/>
  <c r="M363" i="26" s="1"/>
  <c r="T362" i="26"/>
  <c r="U362" i="26" s="1"/>
  <c r="L362" i="26"/>
  <c r="M362" i="26" s="1"/>
  <c r="T361" i="26"/>
  <c r="U361" i="26" s="1"/>
  <c r="L361" i="26"/>
  <c r="M361" i="26" s="1"/>
  <c r="T360" i="26"/>
  <c r="U360" i="26" s="1"/>
  <c r="L360" i="26"/>
  <c r="M360" i="26" s="1"/>
  <c r="T359" i="26"/>
  <c r="U359" i="26" s="1"/>
  <c r="L359" i="26"/>
  <c r="M359" i="26" s="1"/>
  <c r="T358" i="26"/>
  <c r="U358" i="26" s="1"/>
  <c r="L358" i="26"/>
  <c r="M358" i="26" s="1"/>
  <c r="T357" i="26"/>
  <c r="U357" i="26" s="1"/>
  <c r="L357" i="26"/>
  <c r="M357" i="26" s="1"/>
  <c r="T356" i="26"/>
  <c r="U356" i="26" s="1"/>
  <c r="L356" i="26"/>
  <c r="M356" i="26" s="1"/>
  <c r="T355" i="26"/>
  <c r="U355" i="26" s="1"/>
  <c r="L355" i="26"/>
  <c r="M355" i="26" s="1"/>
  <c r="T354" i="26"/>
  <c r="U354" i="26" s="1"/>
  <c r="L354" i="26"/>
  <c r="M354" i="26" s="1"/>
  <c r="T353" i="26"/>
  <c r="U353" i="26" s="1"/>
  <c r="L353" i="26"/>
  <c r="M353" i="26" s="1"/>
  <c r="T352" i="26"/>
  <c r="U352" i="26" s="1"/>
  <c r="L352" i="26"/>
  <c r="M352" i="26" s="1"/>
  <c r="T351" i="26"/>
  <c r="U351" i="26" s="1"/>
  <c r="L351" i="26"/>
  <c r="M351" i="26" s="1"/>
  <c r="T350" i="26"/>
  <c r="U350" i="26" s="1"/>
  <c r="L350" i="26"/>
  <c r="M350" i="26" s="1"/>
  <c r="T349" i="26"/>
  <c r="U349" i="26" s="1"/>
  <c r="L349" i="26"/>
  <c r="M349" i="26" s="1"/>
  <c r="T348" i="26"/>
  <c r="U348" i="26" s="1"/>
  <c r="L348" i="26"/>
  <c r="M348" i="26" s="1"/>
  <c r="T347" i="26"/>
  <c r="U347" i="26" s="1"/>
  <c r="L347" i="26"/>
  <c r="M347" i="26" s="1"/>
  <c r="T346" i="26"/>
  <c r="U346" i="26" s="1"/>
  <c r="L346" i="26"/>
  <c r="M346" i="26" s="1"/>
  <c r="T345" i="26"/>
  <c r="U345" i="26" s="1"/>
  <c r="L345" i="26"/>
  <c r="M345" i="26" s="1"/>
  <c r="T344" i="26"/>
  <c r="U344" i="26" s="1"/>
  <c r="L344" i="26"/>
  <c r="M344" i="26" s="1"/>
  <c r="T343" i="26"/>
  <c r="U343" i="26" s="1"/>
  <c r="L343" i="26"/>
  <c r="M343" i="26" s="1"/>
  <c r="T342" i="26"/>
  <c r="U342" i="26" s="1"/>
  <c r="L342" i="26"/>
  <c r="M342" i="26" s="1"/>
  <c r="T341" i="26"/>
  <c r="U341" i="26" s="1"/>
  <c r="L341" i="26"/>
  <c r="M341" i="26" s="1"/>
  <c r="T340" i="26"/>
  <c r="U340" i="26" s="1"/>
  <c r="L340" i="26"/>
  <c r="M340" i="26" s="1"/>
  <c r="T339" i="26"/>
  <c r="U339" i="26" s="1"/>
  <c r="L339" i="26"/>
  <c r="M339" i="26" s="1"/>
  <c r="T338" i="26"/>
  <c r="U338" i="26" s="1"/>
  <c r="L338" i="26"/>
  <c r="M338" i="26" s="1"/>
  <c r="T337" i="26"/>
  <c r="U337" i="26" s="1"/>
  <c r="L337" i="26"/>
  <c r="M337" i="26" s="1"/>
  <c r="T336" i="26"/>
  <c r="U336" i="26" s="1"/>
  <c r="L336" i="26"/>
  <c r="M336" i="26" s="1"/>
  <c r="T335" i="26"/>
  <c r="U335" i="26" s="1"/>
  <c r="L335" i="26"/>
  <c r="M335" i="26" s="1"/>
  <c r="T334" i="26"/>
  <c r="U334" i="26" s="1"/>
  <c r="L334" i="26"/>
  <c r="M334" i="26" s="1"/>
  <c r="T333" i="26"/>
  <c r="U333" i="26" s="1"/>
  <c r="L333" i="26"/>
  <c r="M333" i="26" s="1"/>
  <c r="T332" i="26"/>
  <c r="U332" i="26" s="1"/>
  <c r="L332" i="26"/>
  <c r="M332" i="26" s="1"/>
  <c r="T331" i="26"/>
  <c r="U331" i="26" s="1"/>
  <c r="L331" i="26"/>
  <c r="M331" i="26" s="1"/>
  <c r="T330" i="26"/>
  <c r="U330" i="26" s="1"/>
  <c r="L330" i="26"/>
  <c r="M330" i="26" s="1"/>
  <c r="T329" i="26"/>
  <c r="U329" i="26" s="1"/>
  <c r="L329" i="26"/>
  <c r="M329" i="26" s="1"/>
  <c r="T328" i="26"/>
  <c r="U328" i="26" s="1"/>
  <c r="L328" i="26"/>
  <c r="M328" i="26" s="1"/>
  <c r="T327" i="26"/>
  <c r="U327" i="26" s="1"/>
  <c r="L327" i="26"/>
  <c r="M327" i="26" s="1"/>
  <c r="T326" i="26"/>
  <c r="U326" i="26" s="1"/>
  <c r="L326" i="26"/>
  <c r="M326" i="26" s="1"/>
  <c r="T325" i="26"/>
  <c r="U325" i="26" s="1"/>
  <c r="L325" i="26"/>
  <c r="M325" i="26" s="1"/>
  <c r="T324" i="26"/>
  <c r="U324" i="26" s="1"/>
  <c r="L324" i="26"/>
  <c r="M324" i="26" s="1"/>
  <c r="T323" i="26"/>
  <c r="U323" i="26" s="1"/>
  <c r="L323" i="26"/>
  <c r="M323" i="26" s="1"/>
  <c r="T322" i="26"/>
  <c r="U322" i="26" s="1"/>
  <c r="L322" i="26"/>
  <c r="M322" i="26" s="1"/>
  <c r="T321" i="26"/>
  <c r="U321" i="26" s="1"/>
  <c r="L321" i="26"/>
  <c r="M321" i="26" s="1"/>
  <c r="T320" i="26"/>
  <c r="U320" i="26" s="1"/>
  <c r="L320" i="26"/>
  <c r="M320" i="26" s="1"/>
  <c r="T319" i="26"/>
  <c r="U319" i="26" s="1"/>
  <c r="L319" i="26"/>
  <c r="M319" i="26" s="1"/>
  <c r="T318" i="26"/>
  <c r="U318" i="26" s="1"/>
  <c r="L318" i="26"/>
  <c r="M318" i="26" s="1"/>
  <c r="T317" i="26"/>
  <c r="U317" i="26" s="1"/>
  <c r="L317" i="26"/>
  <c r="M317" i="26" s="1"/>
  <c r="T316" i="26"/>
  <c r="U316" i="26" s="1"/>
  <c r="L316" i="26"/>
  <c r="M316" i="26" s="1"/>
  <c r="T315" i="26"/>
  <c r="U315" i="26" s="1"/>
  <c r="L315" i="26"/>
  <c r="M315" i="26" s="1"/>
  <c r="T314" i="26"/>
  <c r="U314" i="26" s="1"/>
  <c r="L314" i="26"/>
  <c r="M314" i="26" s="1"/>
  <c r="T313" i="26"/>
  <c r="U313" i="26" s="1"/>
  <c r="L313" i="26"/>
  <c r="M313" i="26" s="1"/>
  <c r="T312" i="26"/>
  <c r="U312" i="26" s="1"/>
  <c r="L312" i="26"/>
  <c r="M312" i="26" s="1"/>
  <c r="T311" i="26"/>
  <c r="U311" i="26" s="1"/>
  <c r="L311" i="26"/>
  <c r="M311" i="26" s="1"/>
  <c r="T310" i="26"/>
  <c r="U310" i="26" s="1"/>
  <c r="L310" i="26"/>
  <c r="M310" i="26" s="1"/>
  <c r="T309" i="26"/>
  <c r="U309" i="26" s="1"/>
  <c r="L309" i="26"/>
  <c r="M309" i="26" s="1"/>
  <c r="T308" i="26"/>
  <c r="U308" i="26" s="1"/>
  <c r="L308" i="26"/>
  <c r="M308" i="26" s="1"/>
  <c r="T307" i="26"/>
  <c r="U307" i="26" s="1"/>
  <c r="L307" i="26"/>
  <c r="M307" i="26" s="1"/>
  <c r="T306" i="26"/>
  <c r="U306" i="26" s="1"/>
  <c r="L306" i="26"/>
  <c r="M306" i="26" s="1"/>
  <c r="T305" i="26"/>
  <c r="U305" i="26" s="1"/>
  <c r="L305" i="26"/>
  <c r="M305" i="26" s="1"/>
  <c r="T304" i="26"/>
  <c r="U304" i="26" s="1"/>
  <c r="L304" i="26"/>
  <c r="M304" i="26" s="1"/>
  <c r="T303" i="26"/>
  <c r="U303" i="26" s="1"/>
  <c r="L303" i="26"/>
  <c r="M303" i="26" s="1"/>
  <c r="T302" i="26"/>
  <c r="U302" i="26" s="1"/>
  <c r="L302" i="26"/>
  <c r="M302" i="26" s="1"/>
  <c r="T301" i="26"/>
  <c r="U301" i="26" s="1"/>
  <c r="L301" i="26"/>
  <c r="M301" i="26" s="1"/>
  <c r="T300" i="26"/>
  <c r="U300" i="26" s="1"/>
  <c r="L300" i="26"/>
  <c r="M300" i="26" s="1"/>
  <c r="T299" i="26"/>
  <c r="U299" i="26" s="1"/>
  <c r="L299" i="26"/>
  <c r="M299" i="26" s="1"/>
  <c r="T298" i="26"/>
  <c r="U298" i="26" s="1"/>
  <c r="L298" i="26"/>
  <c r="M298" i="26" s="1"/>
  <c r="T297" i="26"/>
  <c r="U297" i="26" s="1"/>
  <c r="L297" i="26"/>
  <c r="M297" i="26" s="1"/>
  <c r="T296" i="26"/>
  <c r="U296" i="26" s="1"/>
  <c r="L296" i="26"/>
  <c r="M296" i="26" s="1"/>
  <c r="T295" i="26"/>
  <c r="U295" i="26" s="1"/>
  <c r="L295" i="26"/>
  <c r="M295" i="26" s="1"/>
  <c r="T294" i="26"/>
  <c r="U294" i="26" s="1"/>
  <c r="L294" i="26"/>
  <c r="M294" i="26" s="1"/>
  <c r="T293" i="26"/>
  <c r="U293" i="26" s="1"/>
  <c r="L293" i="26"/>
  <c r="M293" i="26" s="1"/>
  <c r="T292" i="26"/>
  <c r="U292" i="26" s="1"/>
  <c r="L292" i="26"/>
  <c r="M292" i="26" s="1"/>
  <c r="T291" i="26"/>
  <c r="U291" i="26" s="1"/>
  <c r="L291" i="26"/>
  <c r="M291" i="26" s="1"/>
  <c r="T290" i="26"/>
  <c r="U290" i="26" s="1"/>
  <c r="L290" i="26"/>
  <c r="M290" i="26" s="1"/>
  <c r="T289" i="26"/>
  <c r="U289" i="26" s="1"/>
  <c r="L289" i="26"/>
  <c r="M289" i="26" s="1"/>
  <c r="T288" i="26"/>
  <c r="U288" i="26" s="1"/>
  <c r="L288" i="26"/>
  <c r="M288" i="26" s="1"/>
  <c r="T287" i="26"/>
  <c r="U287" i="26" s="1"/>
  <c r="L287" i="26"/>
  <c r="M287" i="26" s="1"/>
  <c r="T286" i="26"/>
  <c r="U286" i="26" s="1"/>
  <c r="L286" i="26"/>
  <c r="M286" i="26" s="1"/>
  <c r="T285" i="26"/>
  <c r="U285" i="26" s="1"/>
  <c r="L285" i="26"/>
  <c r="M285" i="26" s="1"/>
  <c r="T284" i="26"/>
  <c r="U284" i="26" s="1"/>
  <c r="L284" i="26"/>
  <c r="M284" i="26" s="1"/>
  <c r="T283" i="26"/>
  <c r="U283" i="26" s="1"/>
  <c r="L283" i="26"/>
  <c r="M283" i="26" s="1"/>
  <c r="T282" i="26"/>
  <c r="U282" i="26" s="1"/>
  <c r="L282" i="26"/>
  <c r="M282" i="26" s="1"/>
  <c r="T281" i="26"/>
  <c r="U281" i="26" s="1"/>
  <c r="L281" i="26"/>
  <c r="M281" i="26" s="1"/>
  <c r="T280" i="26"/>
  <c r="U280" i="26" s="1"/>
  <c r="L280" i="26"/>
  <c r="M280" i="26" s="1"/>
  <c r="T279" i="26"/>
  <c r="U279" i="26" s="1"/>
  <c r="L279" i="26"/>
  <c r="M279" i="26" s="1"/>
  <c r="T278" i="26"/>
  <c r="U278" i="26" s="1"/>
  <c r="L278" i="26"/>
  <c r="M278" i="26" s="1"/>
  <c r="T277" i="26"/>
  <c r="U277" i="26" s="1"/>
  <c r="L277" i="26"/>
  <c r="M277" i="26" s="1"/>
  <c r="T276" i="26"/>
  <c r="U276" i="26" s="1"/>
  <c r="L276" i="26"/>
  <c r="M276" i="26" s="1"/>
  <c r="T275" i="26"/>
  <c r="U275" i="26" s="1"/>
  <c r="L275" i="26"/>
  <c r="M275" i="26" s="1"/>
  <c r="T274" i="26"/>
  <c r="U274" i="26" s="1"/>
  <c r="L274" i="26"/>
  <c r="M274" i="26" s="1"/>
  <c r="T273" i="26"/>
  <c r="U273" i="26" s="1"/>
  <c r="L273" i="26"/>
  <c r="M273" i="26" s="1"/>
  <c r="T272" i="26"/>
  <c r="U272" i="26" s="1"/>
  <c r="L272" i="26"/>
  <c r="M272" i="26" s="1"/>
  <c r="T271" i="26"/>
  <c r="U271" i="26" s="1"/>
  <c r="L271" i="26"/>
  <c r="M271" i="26" s="1"/>
  <c r="T270" i="26"/>
  <c r="U270" i="26" s="1"/>
  <c r="L270" i="26"/>
  <c r="M270" i="26" s="1"/>
  <c r="T269" i="26"/>
  <c r="U269" i="26" s="1"/>
  <c r="L269" i="26"/>
  <c r="M269" i="26" s="1"/>
  <c r="T268" i="26"/>
  <c r="U268" i="26" s="1"/>
  <c r="L268" i="26"/>
  <c r="M268" i="26" s="1"/>
  <c r="T267" i="26"/>
  <c r="U267" i="26" s="1"/>
  <c r="L267" i="26"/>
  <c r="M267" i="26" s="1"/>
  <c r="T266" i="26"/>
  <c r="U266" i="26" s="1"/>
  <c r="L266" i="26"/>
  <c r="M266" i="26" s="1"/>
  <c r="T265" i="26"/>
  <c r="U265" i="26" s="1"/>
  <c r="L265" i="26"/>
  <c r="M265" i="26" s="1"/>
  <c r="T264" i="26"/>
  <c r="U264" i="26" s="1"/>
  <c r="L264" i="26"/>
  <c r="M264" i="26" s="1"/>
  <c r="T263" i="26"/>
  <c r="U263" i="26" s="1"/>
  <c r="L263" i="26"/>
  <c r="M263" i="26" s="1"/>
  <c r="T262" i="26"/>
  <c r="U262" i="26" s="1"/>
  <c r="L262" i="26"/>
  <c r="M262" i="26" s="1"/>
  <c r="T260" i="26"/>
  <c r="U260" i="26" s="1"/>
  <c r="L260" i="26"/>
  <c r="M260" i="26" s="1"/>
  <c r="T259" i="26"/>
  <c r="U259" i="26" s="1"/>
  <c r="L259" i="26"/>
  <c r="M259" i="26" s="1"/>
  <c r="T258" i="26"/>
  <c r="U258" i="26" s="1"/>
  <c r="L258" i="26"/>
  <c r="M258" i="26" s="1"/>
  <c r="T257" i="26"/>
  <c r="U257" i="26" s="1"/>
  <c r="L257" i="26"/>
  <c r="M257" i="26" s="1"/>
  <c r="T256" i="26"/>
  <c r="U256" i="26" s="1"/>
  <c r="L256" i="26"/>
  <c r="M256" i="26" s="1"/>
  <c r="T255" i="26"/>
  <c r="U255" i="26" s="1"/>
  <c r="L255" i="26"/>
  <c r="M255" i="26" s="1"/>
  <c r="T254" i="26"/>
  <c r="U254" i="26" s="1"/>
  <c r="L254" i="26"/>
  <c r="M254" i="26" s="1"/>
  <c r="T253" i="26"/>
  <c r="U253" i="26" s="1"/>
  <c r="L253" i="26"/>
  <c r="M253" i="26" s="1"/>
  <c r="T252" i="26"/>
  <c r="U252" i="26" s="1"/>
  <c r="L252" i="26"/>
  <c r="M252" i="26" s="1"/>
  <c r="T251" i="26"/>
  <c r="U251" i="26" s="1"/>
  <c r="L251" i="26"/>
  <c r="M251" i="26" s="1"/>
  <c r="T250" i="26"/>
  <c r="U250" i="26" s="1"/>
  <c r="L250" i="26"/>
  <c r="M250" i="26" s="1"/>
  <c r="T249" i="26"/>
  <c r="U249" i="26" s="1"/>
  <c r="L249" i="26"/>
  <c r="M249" i="26" s="1"/>
  <c r="T248" i="26"/>
  <c r="U248" i="26" s="1"/>
  <c r="L248" i="26"/>
  <c r="M248" i="26" s="1"/>
  <c r="T247" i="26"/>
  <c r="U247" i="26" s="1"/>
  <c r="L247" i="26"/>
  <c r="M247" i="26" s="1"/>
  <c r="T246" i="26"/>
  <c r="U246" i="26" s="1"/>
  <c r="L246" i="26"/>
  <c r="M246" i="26" s="1"/>
  <c r="T245" i="26"/>
  <c r="U245" i="26" s="1"/>
  <c r="L245" i="26"/>
  <c r="M245" i="26" s="1"/>
  <c r="T244" i="26"/>
  <c r="U244" i="26" s="1"/>
  <c r="L244" i="26"/>
  <c r="M244" i="26" s="1"/>
  <c r="T243" i="26"/>
  <c r="U243" i="26" s="1"/>
  <c r="L243" i="26"/>
  <c r="M243" i="26" s="1"/>
  <c r="T242" i="26"/>
  <c r="U242" i="26" s="1"/>
  <c r="L242" i="26"/>
  <c r="M242" i="26" s="1"/>
  <c r="T241" i="26"/>
  <c r="U241" i="26" s="1"/>
  <c r="L241" i="26"/>
  <c r="M241" i="26" s="1"/>
  <c r="T240" i="26"/>
  <c r="U240" i="26" s="1"/>
  <c r="L240" i="26"/>
  <c r="M240" i="26" s="1"/>
  <c r="T239" i="26"/>
  <c r="U239" i="26" s="1"/>
  <c r="L239" i="26"/>
  <c r="M239" i="26" s="1"/>
  <c r="T238" i="26"/>
  <c r="U238" i="26" s="1"/>
  <c r="L238" i="26"/>
  <c r="M238" i="26" s="1"/>
  <c r="T237" i="26"/>
  <c r="U237" i="26" s="1"/>
  <c r="L237" i="26"/>
  <c r="M237" i="26" s="1"/>
  <c r="T236" i="26"/>
  <c r="U236" i="26" s="1"/>
  <c r="L236" i="26"/>
  <c r="M236" i="26" s="1"/>
  <c r="T235" i="26"/>
  <c r="U235" i="26" s="1"/>
  <c r="L235" i="26"/>
  <c r="M235" i="26" s="1"/>
  <c r="T234" i="26"/>
  <c r="U234" i="26" s="1"/>
  <c r="L234" i="26"/>
  <c r="M234" i="26" s="1"/>
  <c r="T233" i="26"/>
  <c r="U233" i="26" s="1"/>
  <c r="L233" i="26"/>
  <c r="M233" i="26" s="1"/>
  <c r="T232" i="26"/>
  <c r="U232" i="26" s="1"/>
  <c r="L232" i="26"/>
  <c r="M232" i="26" s="1"/>
  <c r="T231" i="26"/>
  <c r="U231" i="26" s="1"/>
  <c r="L231" i="26"/>
  <c r="M231" i="26" s="1"/>
  <c r="T230" i="26"/>
  <c r="U230" i="26" s="1"/>
  <c r="L230" i="26"/>
  <c r="M230" i="26" s="1"/>
  <c r="T229" i="26"/>
  <c r="U229" i="26" s="1"/>
  <c r="L229" i="26"/>
  <c r="M229" i="26" s="1"/>
  <c r="T228" i="26"/>
  <c r="U228" i="26" s="1"/>
  <c r="L228" i="26"/>
  <c r="M228" i="26" s="1"/>
  <c r="T227" i="26"/>
  <c r="U227" i="26" s="1"/>
  <c r="L227" i="26"/>
  <c r="M227" i="26" s="1"/>
  <c r="T226" i="26"/>
  <c r="U226" i="26" s="1"/>
  <c r="L226" i="26"/>
  <c r="M226" i="26" s="1"/>
  <c r="T225" i="26"/>
  <c r="U225" i="26" s="1"/>
  <c r="L225" i="26"/>
  <c r="M225" i="26" s="1"/>
  <c r="T224" i="26"/>
  <c r="U224" i="26" s="1"/>
  <c r="L224" i="26"/>
  <c r="M224" i="26" s="1"/>
  <c r="T223" i="26"/>
  <c r="U223" i="26" s="1"/>
  <c r="L223" i="26"/>
  <c r="M223" i="26" s="1"/>
  <c r="T222" i="26"/>
  <c r="U222" i="26" s="1"/>
  <c r="L222" i="26"/>
  <c r="M222" i="26" s="1"/>
  <c r="T221" i="26"/>
  <c r="U221" i="26" s="1"/>
  <c r="L221" i="26"/>
  <c r="M221" i="26" s="1"/>
  <c r="T220" i="26"/>
  <c r="U220" i="26" s="1"/>
  <c r="L220" i="26"/>
  <c r="M220" i="26" s="1"/>
  <c r="T219" i="26"/>
  <c r="U219" i="26" s="1"/>
  <c r="L219" i="26"/>
  <c r="M219" i="26" s="1"/>
  <c r="T218" i="26"/>
  <c r="U218" i="26" s="1"/>
  <c r="L218" i="26"/>
  <c r="M218" i="26" s="1"/>
  <c r="T217" i="26"/>
  <c r="U217" i="26" s="1"/>
  <c r="L217" i="26"/>
  <c r="M217" i="26" s="1"/>
  <c r="T216" i="26"/>
  <c r="U216" i="26" s="1"/>
  <c r="L216" i="26"/>
  <c r="M216" i="26" s="1"/>
  <c r="T215" i="26"/>
  <c r="U215" i="26" s="1"/>
  <c r="L215" i="26"/>
  <c r="M215" i="26" s="1"/>
  <c r="T214" i="26"/>
  <c r="U214" i="26" s="1"/>
  <c r="L214" i="26"/>
  <c r="M214" i="26" s="1"/>
  <c r="T213" i="26"/>
  <c r="U213" i="26" s="1"/>
  <c r="L213" i="26"/>
  <c r="M213" i="26" s="1"/>
  <c r="T212" i="26"/>
  <c r="U212" i="26" s="1"/>
  <c r="L212" i="26"/>
  <c r="M212" i="26" s="1"/>
  <c r="T211" i="26"/>
  <c r="U211" i="26" s="1"/>
  <c r="L211" i="26"/>
  <c r="M211" i="26" s="1"/>
  <c r="T210" i="26"/>
  <c r="U210" i="26" s="1"/>
  <c r="L210" i="26"/>
  <c r="M210" i="26" s="1"/>
  <c r="T209" i="26"/>
  <c r="U209" i="26" s="1"/>
  <c r="L209" i="26"/>
  <c r="M209" i="26" s="1"/>
  <c r="T208" i="26"/>
  <c r="U208" i="26" s="1"/>
  <c r="L208" i="26"/>
  <c r="M208" i="26" s="1"/>
  <c r="T207" i="26"/>
  <c r="U207" i="26" s="1"/>
  <c r="L207" i="26"/>
  <c r="M207" i="26" s="1"/>
  <c r="T206" i="26"/>
  <c r="U206" i="26" s="1"/>
  <c r="L206" i="26"/>
  <c r="M206" i="26" s="1"/>
  <c r="T205" i="26"/>
  <c r="U205" i="26" s="1"/>
  <c r="L205" i="26"/>
  <c r="M205" i="26" s="1"/>
  <c r="T204" i="26"/>
  <c r="U204" i="26" s="1"/>
  <c r="L204" i="26"/>
  <c r="M204" i="26" s="1"/>
  <c r="T203" i="26"/>
  <c r="U203" i="26" s="1"/>
  <c r="L203" i="26"/>
  <c r="M203" i="26" s="1"/>
  <c r="T202" i="26"/>
  <c r="U202" i="26" s="1"/>
  <c r="L202" i="26"/>
  <c r="M202" i="26" s="1"/>
  <c r="T201" i="26"/>
  <c r="U201" i="26" s="1"/>
  <c r="L201" i="26"/>
  <c r="M201" i="26" s="1"/>
  <c r="T200" i="26"/>
  <c r="U200" i="26" s="1"/>
  <c r="L200" i="26"/>
  <c r="M200" i="26" s="1"/>
  <c r="T199" i="26"/>
  <c r="U199" i="26" s="1"/>
  <c r="L199" i="26"/>
  <c r="M199" i="26" s="1"/>
  <c r="T198" i="26"/>
  <c r="U198" i="26" s="1"/>
  <c r="L198" i="26"/>
  <c r="M198" i="26" s="1"/>
  <c r="T197" i="26"/>
  <c r="U197" i="26" s="1"/>
  <c r="L197" i="26"/>
  <c r="M197" i="26" s="1"/>
  <c r="T196" i="26"/>
  <c r="U196" i="26" s="1"/>
  <c r="L196" i="26"/>
  <c r="M196" i="26" s="1"/>
  <c r="T195" i="26"/>
  <c r="U195" i="26" s="1"/>
  <c r="L195" i="26"/>
  <c r="M195" i="26" s="1"/>
  <c r="T194" i="26"/>
  <c r="U194" i="26" s="1"/>
  <c r="L194" i="26"/>
  <c r="M194" i="26" s="1"/>
  <c r="T193" i="26"/>
  <c r="U193" i="26" s="1"/>
  <c r="L193" i="26"/>
  <c r="M193" i="26" s="1"/>
  <c r="T192" i="26"/>
  <c r="U192" i="26" s="1"/>
  <c r="L192" i="26"/>
  <c r="M192" i="26" s="1"/>
  <c r="T191" i="26"/>
  <c r="U191" i="26" s="1"/>
  <c r="L191" i="26"/>
  <c r="M191" i="26" s="1"/>
  <c r="T190" i="26"/>
  <c r="U190" i="26" s="1"/>
  <c r="L190" i="26"/>
  <c r="M190" i="26" s="1"/>
  <c r="T189" i="26"/>
  <c r="U189" i="26" s="1"/>
  <c r="L189" i="26"/>
  <c r="M189" i="26" s="1"/>
  <c r="T188" i="26"/>
  <c r="U188" i="26" s="1"/>
  <c r="L188" i="26"/>
  <c r="M188" i="26" s="1"/>
  <c r="T187" i="26"/>
  <c r="U187" i="26" s="1"/>
  <c r="L187" i="26"/>
  <c r="M187" i="26" s="1"/>
  <c r="T186" i="26"/>
  <c r="U186" i="26" s="1"/>
  <c r="L186" i="26"/>
  <c r="M186" i="26" s="1"/>
  <c r="T185" i="26"/>
  <c r="U185" i="26" s="1"/>
  <c r="L185" i="26"/>
  <c r="M185" i="26" s="1"/>
  <c r="T184" i="26"/>
  <c r="U184" i="26" s="1"/>
  <c r="L184" i="26"/>
  <c r="M184" i="26" s="1"/>
  <c r="T183" i="26"/>
  <c r="U183" i="26" s="1"/>
  <c r="L183" i="26"/>
  <c r="M183" i="26" s="1"/>
  <c r="T182" i="26"/>
  <c r="U182" i="26" s="1"/>
  <c r="L182" i="26"/>
  <c r="M182" i="26" s="1"/>
  <c r="T181" i="26"/>
  <c r="U181" i="26" s="1"/>
  <c r="L181" i="26"/>
  <c r="M181" i="26" s="1"/>
  <c r="T180" i="26"/>
  <c r="U180" i="26" s="1"/>
  <c r="L180" i="26"/>
  <c r="M180" i="26" s="1"/>
  <c r="T179" i="26"/>
  <c r="U179" i="26" s="1"/>
  <c r="L179" i="26"/>
  <c r="M179" i="26" s="1"/>
  <c r="T178" i="26"/>
  <c r="U178" i="26" s="1"/>
  <c r="L178" i="26"/>
  <c r="M178" i="26" s="1"/>
  <c r="T177" i="26"/>
  <c r="U177" i="26" s="1"/>
  <c r="L177" i="26"/>
  <c r="M177" i="26" s="1"/>
  <c r="T176" i="26"/>
  <c r="U176" i="26" s="1"/>
  <c r="L176" i="26"/>
  <c r="M176" i="26" s="1"/>
  <c r="T175" i="26"/>
  <c r="U175" i="26" s="1"/>
  <c r="L175" i="26"/>
  <c r="M175" i="26" s="1"/>
  <c r="T174" i="26"/>
  <c r="U174" i="26" s="1"/>
  <c r="L174" i="26"/>
  <c r="M174" i="26" s="1"/>
  <c r="T173" i="26"/>
  <c r="U173" i="26" s="1"/>
  <c r="L173" i="26"/>
  <c r="M173" i="26" s="1"/>
  <c r="T172" i="26"/>
  <c r="U172" i="26" s="1"/>
  <c r="L172" i="26"/>
  <c r="M172" i="26" s="1"/>
  <c r="T171" i="26"/>
  <c r="U171" i="26" s="1"/>
  <c r="L171" i="26"/>
  <c r="M171" i="26" s="1"/>
  <c r="T170" i="26"/>
  <c r="U170" i="26" s="1"/>
  <c r="L170" i="26"/>
  <c r="M170" i="26" s="1"/>
  <c r="T169" i="26"/>
  <c r="U169" i="26" s="1"/>
  <c r="L169" i="26"/>
  <c r="M169" i="26" s="1"/>
  <c r="T168" i="26"/>
  <c r="U168" i="26" s="1"/>
  <c r="L168" i="26"/>
  <c r="M168" i="26" s="1"/>
  <c r="T167" i="26"/>
  <c r="U167" i="26" s="1"/>
  <c r="L167" i="26"/>
  <c r="M167" i="26" s="1"/>
  <c r="T166" i="26"/>
  <c r="U166" i="26" s="1"/>
  <c r="L166" i="26"/>
  <c r="M166" i="26" s="1"/>
  <c r="T165" i="26"/>
  <c r="U165" i="26" s="1"/>
  <c r="L165" i="26"/>
  <c r="M165" i="26" s="1"/>
  <c r="T164" i="26"/>
  <c r="U164" i="26" s="1"/>
  <c r="L164" i="26"/>
  <c r="M164" i="26" s="1"/>
  <c r="T163" i="26"/>
  <c r="U163" i="26" s="1"/>
  <c r="L163" i="26"/>
  <c r="M163" i="26" s="1"/>
  <c r="T162" i="26"/>
  <c r="U162" i="26" s="1"/>
  <c r="L162" i="26"/>
  <c r="M162" i="26" s="1"/>
  <c r="T161" i="26"/>
  <c r="U161" i="26" s="1"/>
  <c r="L161" i="26"/>
  <c r="M161" i="26" s="1"/>
  <c r="T160" i="26"/>
  <c r="U160" i="26" s="1"/>
  <c r="L160" i="26"/>
  <c r="M160" i="26" s="1"/>
  <c r="T159" i="26"/>
  <c r="U159" i="26" s="1"/>
  <c r="L159" i="26"/>
  <c r="M159" i="26" s="1"/>
  <c r="T158" i="26"/>
  <c r="U158" i="26" s="1"/>
  <c r="L158" i="26"/>
  <c r="M158" i="26" s="1"/>
  <c r="T157" i="26"/>
  <c r="U157" i="26" s="1"/>
  <c r="L157" i="26"/>
  <c r="M157" i="26" s="1"/>
  <c r="T156" i="26"/>
  <c r="U156" i="26" s="1"/>
  <c r="L156" i="26"/>
  <c r="M156" i="26" s="1"/>
  <c r="T155" i="26"/>
  <c r="U155" i="26" s="1"/>
  <c r="L155" i="26"/>
  <c r="M155" i="26" s="1"/>
  <c r="T154" i="26"/>
  <c r="U154" i="26" s="1"/>
  <c r="L154" i="26"/>
  <c r="M154" i="26" s="1"/>
  <c r="T153" i="26"/>
  <c r="U153" i="26" s="1"/>
  <c r="L153" i="26"/>
  <c r="M153" i="26" s="1"/>
  <c r="T152" i="26"/>
  <c r="U152" i="26" s="1"/>
  <c r="L152" i="26"/>
  <c r="M152" i="26" s="1"/>
  <c r="T151" i="26"/>
  <c r="U151" i="26" s="1"/>
  <c r="L151" i="26"/>
  <c r="M151" i="26" s="1"/>
  <c r="T150" i="26"/>
  <c r="U150" i="26" s="1"/>
  <c r="L150" i="26"/>
  <c r="M150" i="26" s="1"/>
  <c r="T149" i="26"/>
  <c r="U149" i="26" s="1"/>
  <c r="L149" i="26"/>
  <c r="M149" i="26" s="1"/>
  <c r="T148" i="26"/>
  <c r="U148" i="26" s="1"/>
  <c r="L148" i="26"/>
  <c r="M148" i="26" s="1"/>
  <c r="T147" i="26"/>
  <c r="U147" i="26" s="1"/>
  <c r="L147" i="26"/>
  <c r="M147" i="26" s="1"/>
  <c r="T146" i="26"/>
  <c r="U146" i="26" s="1"/>
  <c r="L146" i="26"/>
  <c r="M146" i="26" s="1"/>
  <c r="T145" i="26"/>
  <c r="U145" i="26" s="1"/>
  <c r="L145" i="26"/>
  <c r="M145" i="26" s="1"/>
  <c r="T144" i="26"/>
  <c r="U144" i="26" s="1"/>
  <c r="L144" i="26"/>
  <c r="M144" i="26" s="1"/>
  <c r="T143" i="26"/>
  <c r="U143" i="26" s="1"/>
  <c r="L143" i="26"/>
  <c r="M143" i="26" s="1"/>
  <c r="T142" i="26"/>
  <c r="U142" i="26" s="1"/>
  <c r="L142" i="26"/>
  <c r="M142" i="26" s="1"/>
  <c r="T141" i="26"/>
  <c r="U141" i="26" s="1"/>
  <c r="L141" i="26"/>
  <c r="M141" i="26" s="1"/>
  <c r="T140" i="26"/>
  <c r="U140" i="26" s="1"/>
  <c r="L140" i="26"/>
  <c r="M140" i="26" s="1"/>
  <c r="T139" i="26"/>
  <c r="U139" i="26" s="1"/>
  <c r="L139" i="26"/>
  <c r="M139" i="26" s="1"/>
  <c r="T138" i="26"/>
  <c r="U138" i="26" s="1"/>
  <c r="L138" i="26"/>
  <c r="M138" i="26" s="1"/>
  <c r="T137" i="26"/>
  <c r="U137" i="26" s="1"/>
  <c r="L137" i="26"/>
  <c r="M137" i="26" s="1"/>
  <c r="T136" i="26"/>
  <c r="U136" i="26" s="1"/>
  <c r="L136" i="26"/>
  <c r="M136" i="26" s="1"/>
  <c r="T135" i="26"/>
  <c r="U135" i="26" s="1"/>
  <c r="L135" i="26"/>
  <c r="M135" i="26" s="1"/>
  <c r="T134" i="26"/>
  <c r="U134" i="26" s="1"/>
  <c r="L134" i="26"/>
  <c r="M134" i="26" s="1"/>
  <c r="T133" i="26"/>
  <c r="U133" i="26" s="1"/>
  <c r="L133" i="26"/>
  <c r="M133" i="26" s="1"/>
  <c r="T132" i="26"/>
  <c r="U132" i="26" s="1"/>
  <c r="L132" i="26"/>
  <c r="M132" i="26" s="1"/>
  <c r="T131" i="26"/>
  <c r="U131" i="26" s="1"/>
  <c r="L131" i="26"/>
  <c r="M131" i="26" s="1"/>
  <c r="T130" i="26"/>
  <c r="U130" i="26" s="1"/>
  <c r="L130" i="26"/>
  <c r="M130" i="26" s="1"/>
  <c r="T129" i="26"/>
  <c r="U129" i="26" s="1"/>
  <c r="L129" i="26"/>
  <c r="M129" i="26" s="1"/>
  <c r="T128" i="26"/>
  <c r="U128" i="26" s="1"/>
  <c r="L128" i="26"/>
  <c r="M128" i="26" s="1"/>
  <c r="T127" i="26"/>
  <c r="U127" i="26" s="1"/>
  <c r="L127" i="26"/>
  <c r="M127" i="26" s="1"/>
  <c r="T126" i="26"/>
  <c r="U126" i="26" s="1"/>
  <c r="L126" i="26"/>
  <c r="M126" i="26" s="1"/>
  <c r="T125" i="26"/>
  <c r="U125" i="26" s="1"/>
  <c r="L125" i="26"/>
  <c r="M125" i="26" s="1"/>
  <c r="T124" i="26"/>
  <c r="U124" i="26" s="1"/>
  <c r="L124" i="26"/>
  <c r="M124" i="26" s="1"/>
  <c r="T123" i="26"/>
  <c r="U123" i="26" s="1"/>
  <c r="L123" i="26"/>
  <c r="M123" i="26" s="1"/>
  <c r="T122" i="26"/>
  <c r="U122" i="26" s="1"/>
  <c r="L122" i="26"/>
  <c r="M122" i="26" s="1"/>
  <c r="T121" i="26"/>
  <c r="U121" i="26" s="1"/>
  <c r="L121" i="26"/>
  <c r="M121" i="26" s="1"/>
  <c r="T120" i="26"/>
  <c r="U120" i="26" s="1"/>
  <c r="L120" i="26"/>
  <c r="M120" i="26" s="1"/>
  <c r="T119" i="26"/>
  <c r="U119" i="26" s="1"/>
  <c r="L119" i="26"/>
  <c r="M119" i="26" s="1"/>
  <c r="T118" i="26"/>
  <c r="U118" i="26" s="1"/>
  <c r="L118" i="26"/>
  <c r="M118" i="26" s="1"/>
  <c r="T117" i="26"/>
  <c r="U117" i="26" s="1"/>
  <c r="L117" i="26"/>
  <c r="M117" i="26" s="1"/>
  <c r="T116" i="26"/>
  <c r="U116" i="26" s="1"/>
  <c r="L116" i="26"/>
  <c r="M116" i="26" s="1"/>
  <c r="T115" i="26"/>
  <c r="U115" i="26" s="1"/>
  <c r="L115" i="26"/>
  <c r="M115" i="26" s="1"/>
  <c r="T114" i="26"/>
  <c r="U114" i="26" s="1"/>
  <c r="L114" i="26"/>
  <c r="M114" i="26" s="1"/>
  <c r="T113" i="26"/>
  <c r="U113" i="26" s="1"/>
  <c r="L113" i="26"/>
  <c r="M113" i="26" s="1"/>
  <c r="T112" i="26"/>
  <c r="U112" i="26" s="1"/>
  <c r="L112" i="26"/>
  <c r="M112" i="26" s="1"/>
  <c r="T111" i="26"/>
  <c r="U111" i="26" s="1"/>
  <c r="L111" i="26"/>
  <c r="M111" i="26" s="1"/>
  <c r="T110" i="26"/>
  <c r="U110" i="26" s="1"/>
  <c r="L110" i="26"/>
  <c r="M110" i="26" s="1"/>
  <c r="T109" i="26"/>
  <c r="U109" i="26" s="1"/>
  <c r="L109" i="26"/>
  <c r="M109" i="26" s="1"/>
  <c r="T108" i="26"/>
  <c r="U108" i="26" s="1"/>
  <c r="L108" i="26"/>
  <c r="M108" i="26" s="1"/>
  <c r="T107" i="26"/>
  <c r="U107" i="26" s="1"/>
  <c r="L107" i="26"/>
  <c r="M107" i="26" s="1"/>
  <c r="T106" i="26"/>
  <c r="U106" i="26" s="1"/>
  <c r="L106" i="26"/>
  <c r="M106" i="26" s="1"/>
  <c r="T105" i="26"/>
  <c r="U105" i="26" s="1"/>
  <c r="L105" i="26"/>
  <c r="M105" i="26" s="1"/>
  <c r="T104" i="26"/>
  <c r="U104" i="26" s="1"/>
  <c r="L104" i="26"/>
  <c r="M104" i="26" s="1"/>
  <c r="T103" i="26"/>
  <c r="U103" i="26" s="1"/>
  <c r="L103" i="26"/>
  <c r="M103" i="26" s="1"/>
  <c r="T102" i="26"/>
  <c r="U102" i="26" s="1"/>
  <c r="L102" i="26"/>
  <c r="M102" i="26" s="1"/>
  <c r="T101" i="26"/>
  <c r="U101" i="26" s="1"/>
  <c r="L101" i="26"/>
  <c r="M101" i="26" s="1"/>
  <c r="T100" i="26"/>
  <c r="U100" i="26" s="1"/>
  <c r="L100" i="26"/>
  <c r="M100" i="26" s="1"/>
  <c r="T99" i="26"/>
  <c r="U99" i="26" s="1"/>
  <c r="L99" i="26"/>
  <c r="M99" i="26" s="1"/>
  <c r="T98" i="26"/>
  <c r="U98" i="26" s="1"/>
  <c r="L98" i="26"/>
  <c r="M98" i="26" s="1"/>
  <c r="T97" i="26"/>
  <c r="U97" i="26" s="1"/>
  <c r="L97" i="26"/>
  <c r="M97" i="26" s="1"/>
  <c r="T96" i="26"/>
  <c r="U96" i="26" s="1"/>
  <c r="L96" i="26"/>
  <c r="M96" i="26" s="1"/>
  <c r="T95" i="26"/>
  <c r="U95" i="26" s="1"/>
  <c r="L95" i="26"/>
  <c r="M95" i="26" s="1"/>
  <c r="T94" i="26"/>
  <c r="U94" i="26" s="1"/>
  <c r="L94" i="26"/>
  <c r="M94" i="26" s="1"/>
  <c r="T93" i="26"/>
  <c r="U93" i="26" s="1"/>
  <c r="L93" i="26"/>
  <c r="M93" i="26" s="1"/>
  <c r="T92" i="26"/>
  <c r="U92" i="26" s="1"/>
  <c r="L92" i="26"/>
  <c r="M92" i="26" s="1"/>
  <c r="T91" i="26"/>
  <c r="U91" i="26" s="1"/>
  <c r="L91" i="26"/>
  <c r="M91" i="26" s="1"/>
  <c r="T90" i="26"/>
  <c r="U90" i="26" s="1"/>
  <c r="L90" i="26"/>
  <c r="M90" i="26" s="1"/>
  <c r="T89" i="26"/>
  <c r="U89" i="26" s="1"/>
  <c r="L89" i="26"/>
  <c r="M89" i="26" s="1"/>
  <c r="T88" i="26"/>
  <c r="U88" i="26" s="1"/>
  <c r="L88" i="26"/>
  <c r="M88" i="26" s="1"/>
  <c r="T87" i="26"/>
  <c r="U87" i="26" s="1"/>
  <c r="L87" i="26"/>
  <c r="M87" i="26" s="1"/>
  <c r="T86" i="26"/>
  <c r="U86" i="26" s="1"/>
  <c r="L86" i="26"/>
  <c r="M86" i="26" s="1"/>
  <c r="T85" i="26"/>
  <c r="U85" i="26" s="1"/>
  <c r="L85" i="26"/>
  <c r="M85" i="26" s="1"/>
  <c r="T84" i="26"/>
  <c r="U84" i="26" s="1"/>
  <c r="L84" i="26"/>
  <c r="M84" i="26" s="1"/>
  <c r="T83" i="26"/>
  <c r="U83" i="26" s="1"/>
  <c r="L83" i="26"/>
  <c r="M83" i="26" s="1"/>
  <c r="T82" i="26"/>
  <c r="U82" i="26" s="1"/>
  <c r="L82" i="26"/>
  <c r="M82" i="26" s="1"/>
  <c r="T81" i="26"/>
  <c r="U81" i="26" s="1"/>
  <c r="L81" i="26"/>
  <c r="M81" i="26" s="1"/>
  <c r="T80" i="26"/>
  <c r="U80" i="26" s="1"/>
  <c r="L80" i="26"/>
  <c r="M80" i="26" s="1"/>
  <c r="T79" i="26"/>
  <c r="U79" i="26" s="1"/>
  <c r="L79" i="26"/>
  <c r="M79" i="26" s="1"/>
  <c r="T78" i="26"/>
  <c r="U78" i="26" s="1"/>
  <c r="L78" i="26"/>
  <c r="M78" i="26" s="1"/>
  <c r="T77" i="26"/>
  <c r="U77" i="26" s="1"/>
  <c r="L77" i="26"/>
  <c r="M77" i="26" s="1"/>
  <c r="T76" i="26"/>
  <c r="U76" i="26" s="1"/>
  <c r="L76" i="26"/>
  <c r="M76" i="26" s="1"/>
  <c r="T75" i="26"/>
  <c r="U75" i="26" s="1"/>
  <c r="L75" i="26"/>
  <c r="M75" i="26" s="1"/>
  <c r="T74" i="26"/>
  <c r="U74" i="26" s="1"/>
  <c r="L74" i="26"/>
  <c r="M74" i="26" s="1"/>
  <c r="T73" i="26"/>
  <c r="U73" i="26" s="1"/>
  <c r="L73" i="26"/>
  <c r="M73" i="26" s="1"/>
  <c r="T72" i="26"/>
  <c r="U72" i="26" s="1"/>
  <c r="L72" i="26"/>
  <c r="M72" i="26" s="1"/>
  <c r="T71" i="26"/>
  <c r="U71" i="26" s="1"/>
  <c r="L71" i="26"/>
  <c r="M71" i="26" s="1"/>
  <c r="T70" i="26"/>
  <c r="U70" i="26" s="1"/>
  <c r="L70" i="26"/>
  <c r="M70" i="26" s="1"/>
  <c r="T69" i="26"/>
  <c r="U69" i="26" s="1"/>
  <c r="L69" i="26"/>
  <c r="M69" i="26" s="1"/>
  <c r="T68" i="26"/>
  <c r="U68" i="26" s="1"/>
  <c r="L68" i="26"/>
  <c r="M68" i="26" s="1"/>
  <c r="T67" i="26"/>
  <c r="U67" i="26" s="1"/>
  <c r="L67" i="26"/>
  <c r="M67" i="26" s="1"/>
  <c r="T66" i="26"/>
  <c r="U66" i="26" s="1"/>
  <c r="L66" i="26"/>
  <c r="M66" i="26" s="1"/>
  <c r="T65" i="26"/>
  <c r="U65" i="26" s="1"/>
  <c r="L65" i="26"/>
  <c r="M65" i="26" s="1"/>
  <c r="T64" i="26"/>
  <c r="U64" i="26" s="1"/>
  <c r="L64" i="26"/>
  <c r="M64" i="26" s="1"/>
  <c r="T63" i="26"/>
  <c r="U63" i="26" s="1"/>
  <c r="L63" i="26"/>
  <c r="M63" i="26" s="1"/>
  <c r="T62" i="26"/>
  <c r="U62" i="26" s="1"/>
  <c r="L62" i="26"/>
  <c r="M62" i="26" s="1"/>
  <c r="T61" i="26"/>
  <c r="U61" i="26" s="1"/>
  <c r="L61" i="26"/>
  <c r="M61" i="26" s="1"/>
  <c r="T60" i="26"/>
  <c r="U60" i="26" s="1"/>
  <c r="L60" i="26"/>
  <c r="M60" i="26" s="1"/>
  <c r="T59" i="26"/>
  <c r="U59" i="26" s="1"/>
  <c r="L59" i="26"/>
  <c r="M59" i="26" s="1"/>
  <c r="T58" i="26"/>
  <c r="U58" i="26" s="1"/>
  <c r="L58" i="26"/>
  <c r="M58" i="26" s="1"/>
  <c r="T57" i="26"/>
  <c r="U57" i="26" s="1"/>
  <c r="L57" i="26"/>
  <c r="M57" i="26" s="1"/>
  <c r="T56" i="26"/>
  <c r="U56" i="26" s="1"/>
  <c r="L56" i="26"/>
  <c r="M56" i="26" s="1"/>
  <c r="T55" i="26"/>
  <c r="U55" i="26" s="1"/>
  <c r="L55" i="26"/>
  <c r="M55" i="26" s="1"/>
  <c r="T54" i="26"/>
  <c r="U54" i="26" s="1"/>
  <c r="L54" i="26"/>
  <c r="M54" i="26" s="1"/>
  <c r="T53" i="26"/>
  <c r="U53" i="26" s="1"/>
  <c r="L53" i="26"/>
  <c r="M53" i="26" s="1"/>
  <c r="T52" i="26"/>
  <c r="U52" i="26" s="1"/>
  <c r="L52" i="26"/>
  <c r="M52" i="26" s="1"/>
  <c r="T51" i="26"/>
  <c r="U51" i="26" s="1"/>
  <c r="L51" i="26"/>
  <c r="M51" i="26" s="1"/>
  <c r="T50" i="26"/>
  <c r="U50" i="26" s="1"/>
  <c r="L50" i="26"/>
  <c r="M50" i="26" s="1"/>
  <c r="T49" i="26"/>
  <c r="U49" i="26" s="1"/>
  <c r="L49" i="26"/>
  <c r="M49" i="26" s="1"/>
  <c r="T48" i="26"/>
  <c r="U48" i="26" s="1"/>
  <c r="L48" i="26"/>
  <c r="M48" i="26" s="1"/>
  <c r="T47" i="26"/>
  <c r="U47" i="26" s="1"/>
  <c r="L47" i="26"/>
  <c r="M47" i="26" s="1"/>
  <c r="T46" i="26"/>
  <c r="U46" i="26" s="1"/>
  <c r="L46" i="26"/>
  <c r="M46" i="26" s="1"/>
  <c r="T45" i="26"/>
  <c r="U45" i="26" s="1"/>
  <c r="L45" i="26"/>
  <c r="M45" i="26" s="1"/>
  <c r="T44" i="26"/>
  <c r="U44" i="26" s="1"/>
  <c r="L44" i="26"/>
  <c r="M44" i="26" s="1"/>
  <c r="T43" i="26"/>
  <c r="U43" i="26" s="1"/>
  <c r="L43" i="26"/>
  <c r="M43" i="26" s="1"/>
  <c r="T42" i="26"/>
  <c r="U42" i="26" s="1"/>
  <c r="L42" i="26"/>
  <c r="M42" i="26" s="1"/>
  <c r="T41" i="26"/>
  <c r="U41" i="26" s="1"/>
  <c r="L41" i="26"/>
  <c r="M41" i="26" s="1"/>
  <c r="T40" i="26"/>
  <c r="U40" i="26" s="1"/>
  <c r="L40" i="26"/>
  <c r="M40" i="26" s="1"/>
  <c r="T39" i="26"/>
  <c r="U39" i="26" s="1"/>
  <c r="L39" i="26"/>
  <c r="M39" i="26" s="1"/>
  <c r="T38" i="26"/>
  <c r="U38" i="26" s="1"/>
  <c r="L38" i="26"/>
  <c r="M38" i="26" s="1"/>
  <c r="T37" i="26"/>
  <c r="U37" i="26" s="1"/>
  <c r="L37" i="26"/>
  <c r="M37" i="26" s="1"/>
  <c r="T36" i="26"/>
  <c r="U36" i="26" s="1"/>
  <c r="L36" i="26"/>
  <c r="M36" i="26" s="1"/>
  <c r="T35" i="26"/>
  <c r="U35" i="26" s="1"/>
  <c r="L35" i="26"/>
  <c r="M35" i="26" s="1"/>
  <c r="T34" i="26"/>
  <c r="U34" i="26" s="1"/>
  <c r="L34" i="26"/>
  <c r="M34" i="26" s="1"/>
  <c r="T33" i="26"/>
  <c r="U33" i="26" s="1"/>
  <c r="L33" i="26"/>
  <c r="M33" i="26" s="1"/>
  <c r="T32" i="26"/>
  <c r="U32" i="26" s="1"/>
  <c r="L32" i="26"/>
  <c r="M32" i="26" s="1"/>
  <c r="T31" i="26"/>
  <c r="U31" i="26" s="1"/>
  <c r="L31" i="26"/>
  <c r="M31" i="26" s="1"/>
  <c r="T30" i="26"/>
  <c r="U30" i="26" s="1"/>
  <c r="L30" i="26"/>
  <c r="M30" i="26" s="1"/>
  <c r="T29" i="26"/>
  <c r="U29" i="26" s="1"/>
  <c r="L29" i="26"/>
  <c r="M29" i="26" s="1"/>
  <c r="T28" i="26"/>
  <c r="U28" i="26" s="1"/>
  <c r="L28" i="26"/>
  <c r="M28" i="26" s="1"/>
  <c r="T27" i="26"/>
  <c r="U27" i="26" s="1"/>
  <c r="L27" i="26"/>
  <c r="M27" i="26" s="1"/>
  <c r="T26" i="26"/>
  <c r="U26" i="26" s="1"/>
  <c r="L26" i="26"/>
  <c r="M26" i="26" s="1"/>
  <c r="T25" i="26"/>
  <c r="U25" i="26" s="1"/>
  <c r="L25" i="26"/>
  <c r="M25" i="26" s="1"/>
  <c r="T24" i="26"/>
  <c r="U24" i="26" s="1"/>
  <c r="L24" i="26"/>
  <c r="M24" i="26" s="1"/>
  <c r="T23" i="26"/>
  <c r="U23" i="26" s="1"/>
  <c r="L23" i="26"/>
  <c r="M23" i="26" s="1"/>
  <c r="T22" i="26"/>
  <c r="U22" i="26" s="1"/>
  <c r="L22" i="26"/>
  <c r="M22" i="26" s="1"/>
  <c r="T21" i="26"/>
  <c r="U21" i="26" s="1"/>
  <c r="L21" i="26"/>
  <c r="M21" i="26" s="1"/>
  <c r="T20" i="26"/>
  <c r="U20" i="26" s="1"/>
  <c r="L20" i="26"/>
  <c r="M20" i="26" s="1"/>
  <c r="T19" i="26"/>
  <c r="U19" i="26" s="1"/>
  <c r="L19" i="26"/>
  <c r="M19" i="26" s="1"/>
  <c r="T18" i="26"/>
  <c r="U18" i="26" s="1"/>
  <c r="L18" i="26"/>
  <c r="M18" i="26" s="1"/>
  <c r="T17" i="26"/>
  <c r="U17" i="26" s="1"/>
  <c r="L17" i="26"/>
  <c r="M17" i="26" s="1"/>
  <c r="T16" i="26"/>
  <c r="U16" i="26" s="1"/>
  <c r="L16" i="26"/>
  <c r="M16" i="26" s="1"/>
  <c r="T15" i="26"/>
  <c r="U15" i="26" s="1"/>
  <c r="L15" i="26"/>
  <c r="M15" i="26" s="1"/>
  <c r="T14" i="26"/>
  <c r="U14" i="26" s="1"/>
  <c r="L14" i="26"/>
  <c r="M14" i="26" s="1"/>
  <c r="T13" i="26"/>
  <c r="U13" i="26" s="1"/>
  <c r="L13" i="26"/>
  <c r="M13" i="26" s="1"/>
  <c r="T12" i="26"/>
  <c r="U12" i="26" s="1"/>
  <c r="L12" i="26"/>
  <c r="M12" i="26" s="1"/>
  <c r="T11" i="26"/>
  <c r="U11" i="26" s="1"/>
  <c r="L11" i="26"/>
  <c r="M11" i="26" s="1"/>
  <c r="T10" i="26"/>
  <c r="U10" i="26" s="1"/>
  <c r="L10" i="26"/>
  <c r="M10" i="26" s="1"/>
  <c r="T9" i="26"/>
  <c r="U9" i="26" s="1"/>
  <c r="L9" i="26"/>
  <c r="M9" i="26" s="1"/>
  <c r="T160" i="51"/>
  <c r="U160" i="51" s="1"/>
  <c r="L160" i="51"/>
  <c r="M160" i="51" s="1"/>
  <c r="T159" i="51"/>
  <c r="U159" i="51" s="1"/>
  <c r="L159" i="51"/>
  <c r="M159" i="51" s="1"/>
  <c r="T158" i="51"/>
  <c r="U158" i="51" s="1"/>
  <c r="L158" i="51"/>
  <c r="M158" i="51" s="1"/>
  <c r="T157" i="51"/>
  <c r="U157" i="51" s="1"/>
  <c r="L157" i="51"/>
  <c r="M157" i="51" s="1"/>
  <c r="T156" i="51"/>
  <c r="U156" i="51" s="1"/>
  <c r="L156" i="51"/>
  <c r="M156" i="51" s="1"/>
  <c r="T155" i="51"/>
  <c r="U155" i="51" s="1"/>
  <c r="L155" i="51"/>
  <c r="M155" i="51" s="1"/>
  <c r="T154" i="51"/>
  <c r="U154" i="51" s="1"/>
  <c r="L154" i="51"/>
  <c r="M154" i="51" s="1"/>
  <c r="T153" i="51"/>
  <c r="U153" i="51" s="1"/>
  <c r="L153" i="51"/>
  <c r="M153" i="51" s="1"/>
  <c r="T152" i="51"/>
  <c r="U152" i="51" s="1"/>
  <c r="L152" i="51"/>
  <c r="M152" i="51" s="1"/>
  <c r="T151" i="51"/>
  <c r="U151" i="51" s="1"/>
  <c r="L151" i="51"/>
  <c r="M151" i="51" s="1"/>
  <c r="T150" i="51"/>
  <c r="U150" i="51" s="1"/>
  <c r="L150" i="51"/>
  <c r="M150" i="51" s="1"/>
  <c r="T149" i="51"/>
  <c r="U149" i="51" s="1"/>
  <c r="L149" i="51"/>
  <c r="M149" i="51" s="1"/>
  <c r="T148" i="51"/>
  <c r="U148" i="51" s="1"/>
  <c r="L148" i="51"/>
  <c r="M148" i="51" s="1"/>
  <c r="T147" i="51"/>
  <c r="U147" i="51" s="1"/>
  <c r="L147" i="51"/>
  <c r="M147" i="51" s="1"/>
  <c r="T146" i="51"/>
  <c r="U146" i="51" s="1"/>
  <c r="L146" i="51"/>
  <c r="M146" i="51" s="1"/>
  <c r="T145" i="51"/>
  <c r="U145" i="51" s="1"/>
  <c r="L145" i="51"/>
  <c r="M145" i="51" s="1"/>
  <c r="T144" i="51"/>
  <c r="U144" i="51" s="1"/>
  <c r="L144" i="51"/>
  <c r="M144" i="51" s="1"/>
  <c r="T143" i="51"/>
  <c r="U143" i="51" s="1"/>
  <c r="L143" i="51"/>
  <c r="M143" i="51" s="1"/>
  <c r="T142" i="51"/>
  <c r="U142" i="51" s="1"/>
  <c r="L142" i="51"/>
  <c r="M142" i="51" s="1"/>
  <c r="T141" i="51"/>
  <c r="U141" i="51" s="1"/>
  <c r="L141" i="51"/>
  <c r="M141" i="51" s="1"/>
  <c r="T140" i="51"/>
  <c r="U140" i="51" s="1"/>
  <c r="L140" i="51"/>
  <c r="M140" i="51" s="1"/>
  <c r="T139" i="51"/>
  <c r="U139" i="51" s="1"/>
  <c r="L139" i="51"/>
  <c r="M139" i="51" s="1"/>
  <c r="T138" i="51"/>
  <c r="U138" i="51" s="1"/>
  <c r="L138" i="51"/>
  <c r="M138" i="51" s="1"/>
  <c r="T137" i="51"/>
  <c r="U137" i="51" s="1"/>
  <c r="L137" i="51"/>
  <c r="M137" i="51" s="1"/>
  <c r="T136" i="51"/>
  <c r="U136" i="51" s="1"/>
  <c r="L136" i="51"/>
  <c r="M136" i="51" s="1"/>
  <c r="T135" i="51"/>
  <c r="U135" i="51" s="1"/>
  <c r="L135" i="51"/>
  <c r="M135" i="51" s="1"/>
  <c r="T134" i="51"/>
  <c r="U134" i="51" s="1"/>
  <c r="L134" i="51"/>
  <c r="M134" i="51" s="1"/>
  <c r="T133" i="51"/>
  <c r="U133" i="51" s="1"/>
  <c r="L133" i="51"/>
  <c r="M133" i="51" s="1"/>
  <c r="T132" i="51"/>
  <c r="U132" i="51" s="1"/>
  <c r="L132" i="51"/>
  <c r="M132" i="51" s="1"/>
  <c r="T131" i="51"/>
  <c r="U131" i="51" s="1"/>
  <c r="L131" i="51"/>
  <c r="M131" i="51" s="1"/>
  <c r="T130" i="51"/>
  <c r="U130" i="51" s="1"/>
  <c r="L130" i="51"/>
  <c r="M130" i="51" s="1"/>
  <c r="T129" i="51"/>
  <c r="U129" i="51" s="1"/>
  <c r="L129" i="51"/>
  <c r="M129" i="51" s="1"/>
  <c r="T128" i="51"/>
  <c r="U128" i="51" s="1"/>
  <c r="L128" i="51"/>
  <c r="M128" i="51" s="1"/>
  <c r="T127" i="51"/>
  <c r="U127" i="51" s="1"/>
  <c r="L127" i="51"/>
  <c r="M127" i="51" s="1"/>
  <c r="T126" i="51"/>
  <c r="U126" i="51" s="1"/>
  <c r="L126" i="51"/>
  <c r="M126" i="51" s="1"/>
  <c r="T125" i="51"/>
  <c r="U125" i="51" s="1"/>
  <c r="L125" i="51"/>
  <c r="M125" i="51" s="1"/>
  <c r="T124" i="51"/>
  <c r="U124" i="51" s="1"/>
  <c r="L124" i="51"/>
  <c r="M124" i="51" s="1"/>
  <c r="T123" i="51"/>
  <c r="U123" i="51" s="1"/>
  <c r="L123" i="51"/>
  <c r="M123" i="51" s="1"/>
  <c r="T122" i="51"/>
  <c r="U122" i="51" s="1"/>
  <c r="L122" i="51"/>
  <c r="M122" i="51" s="1"/>
  <c r="T121" i="51"/>
  <c r="U121" i="51" s="1"/>
  <c r="L121" i="51"/>
  <c r="M121" i="51" s="1"/>
  <c r="T120" i="51"/>
  <c r="U120" i="51" s="1"/>
  <c r="L120" i="51"/>
  <c r="M120" i="51" s="1"/>
  <c r="T119" i="51"/>
  <c r="U119" i="51" s="1"/>
  <c r="L119" i="51"/>
  <c r="M119" i="51" s="1"/>
  <c r="T118" i="51"/>
  <c r="U118" i="51" s="1"/>
  <c r="L118" i="51"/>
  <c r="M118" i="51" s="1"/>
  <c r="T117" i="51"/>
  <c r="U117" i="51" s="1"/>
  <c r="L117" i="51"/>
  <c r="M117" i="51" s="1"/>
  <c r="T116" i="51"/>
  <c r="U116" i="51" s="1"/>
  <c r="L116" i="51"/>
  <c r="M116" i="51" s="1"/>
  <c r="T115" i="51"/>
  <c r="U115" i="51" s="1"/>
  <c r="L115" i="51"/>
  <c r="M115" i="51" s="1"/>
  <c r="T114" i="51"/>
  <c r="U114" i="51" s="1"/>
  <c r="L114" i="51"/>
  <c r="M114" i="51" s="1"/>
  <c r="T113" i="51"/>
  <c r="U113" i="51" s="1"/>
  <c r="L113" i="51"/>
  <c r="M113" i="51" s="1"/>
  <c r="T112" i="51"/>
  <c r="U112" i="51" s="1"/>
  <c r="L112" i="51"/>
  <c r="M112" i="51" s="1"/>
  <c r="T111" i="51"/>
  <c r="U111" i="51" s="1"/>
  <c r="L111" i="51"/>
  <c r="M111" i="51" s="1"/>
  <c r="T110" i="51"/>
  <c r="U110" i="51" s="1"/>
  <c r="L110" i="51"/>
  <c r="M110" i="51" s="1"/>
  <c r="T109" i="51"/>
  <c r="U109" i="51" s="1"/>
  <c r="L109" i="51"/>
  <c r="M109" i="51" s="1"/>
  <c r="T108" i="51"/>
  <c r="U108" i="51" s="1"/>
  <c r="L108" i="51"/>
  <c r="M108" i="51" s="1"/>
  <c r="T107" i="51"/>
  <c r="U107" i="51" s="1"/>
  <c r="L107" i="51"/>
  <c r="M107" i="51" s="1"/>
  <c r="T106" i="51"/>
  <c r="U106" i="51" s="1"/>
  <c r="L106" i="51"/>
  <c r="M106" i="51" s="1"/>
  <c r="T105" i="51"/>
  <c r="U105" i="51" s="1"/>
  <c r="L105" i="51"/>
  <c r="M105" i="51" s="1"/>
  <c r="T104" i="51"/>
  <c r="U104" i="51" s="1"/>
  <c r="L104" i="51"/>
  <c r="M104" i="51" s="1"/>
  <c r="T103" i="51"/>
  <c r="U103" i="51" s="1"/>
  <c r="L103" i="51"/>
  <c r="M103" i="51" s="1"/>
  <c r="T102" i="51"/>
  <c r="U102" i="51" s="1"/>
  <c r="L102" i="51"/>
  <c r="M102" i="51" s="1"/>
  <c r="T101" i="51"/>
  <c r="U101" i="51" s="1"/>
  <c r="L101" i="51"/>
  <c r="M101" i="51" s="1"/>
  <c r="T100" i="51"/>
  <c r="U100" i="51" s="1"/>
  <c r="L100" i="51"/>
  <c r="M100" i="51" s="1"/>
  <c r="T99" i="51"/>
  <c r="U99" i="51" s="1"/>
  <c r="L99" i="51"/>
  <c r="M99" i="51" s="1"/>
  <c r="T98" i="51"/>
  <c r="U98" i="51" s="1"/>
  <c r="L98" i="51"/>
  <c r="M98" i="51" s="1"/>
  <c r="T97" i="51"/>
  <c r="U97" i="51" s="1"/>
  <c r="L97" i="51"/>
  <c r="M97" i="51" s="1"/>
  <c r="T96" i="51"/>
  <c r="U96" i="51" s="1"/>
  <c r="L96" i="51"/>
  <c r="M96" i="51" s="1"/>
  <c r="T95" i="51"/>
  <c r="U95" i="51" s="1"/>
  <c r="L95" i="51"/>
  <c r="M95" i="51" s="1"/>
  <c r="T94" i="51"/>
  <c r="U94" i="51" s="1"/>
  <c r="L94" i="51"/>
  <c r="M94" i="51" s="1"/>
  <c r="T93" i="51"/>
  <c r="U93" i="51" s="1"/>
  <c r="L93" i="51"/>
  <c r="M93" i="51" s="1"/>
  <c r="T92" i="51"/>
  <c r="U92" i="51" s="1"/>
  <c r="L92" i="51"/>
  <c r="M92" i="51" s="1"/>
  <c r="T91" i="51"/>
  <c r="U91" i="51" s="1"/>
  <c r="L91" i="51"/>
  <c r="M91" i="51" s="1"/>
  <c r="T90" i="51"/>
  <c r="U90" i="51" s="1"/>
  <c r="L90" i="51"/>
  <c r="M90" i="51" s="1"/>
  <c r="T89" i="51"/>
  <c r="U89" i="51" s="1"/>
  <c r="L89" i="51"/>
  <c r="M89" i="51" s="1"/>
  <c r="T88" i="51"/>
  <c r="U88" i="51" s="1"/>
  <c r="L88" i="51"/>
  <c r="M88" i="51" s="1"/>
  <c r="T87" i="51"/>
  <c r="U87" i="51" s="1"/>
  <c r="L87" i="51"/>
  <c r="M87" i="51" s="1"/>
  <c r="T86" i="51"/>
  <c r="U86" i="51" s="1"/>
  <c r="L86" i="51"/>
  <c r="M86" i="51" s="1"/>
  <c r="T85" i="51"/>
  <c r="U85" i="51" s="1"/>
  <c r="L85" i="51"/>
  <c r="M85" i="51" s="1"/>
  <c r="T84" i="51"/>
  <c r="U84" i="51" s="1"/>
  <c r="L84" i="51"/>
  <c r="M84" i="51" s="1"/>
  <c r="T83" i="51"/>
  <c r="U83" i="51" s="1"/>
  <c r="L83" i="51"/>
  <c r="M83" i="51" s="1"/>
  <c r="T82" i="51"/>
  <c r="U82" i="51" s="1"/>
  <c r="L82" i="51"/>
  <c r="M82" i="51" s="1"/>
  <c r="T81" i="51"/>
  <c r="U81" i="51" s="1"/>
  <c r="L81" i="51"/>
  <c r="M81" i="51" s="1"/>
  <c r="T80" i="51"/>
  <c r="U80" i="51" s="1"/>
  <c r="L80" i="51"/>
  <c r="M80" i="51" s="1"/>
  <c r="T79" i="51"/>
  <c r="U79" i="51" s="1"/>
  <c r="L79" i="51"/>
  <c r="M79" i="51" s="1"/>
  <c r="T78" i="51"/>
  <c r="U78" i="51" s="1"/>
  <c r="L78" i="51"/>
  <c r="M78" i="51" s="1"/>
  <c r="T77" i="51"/>
  <c r="U77" i="51" s="1"/>
  <c r="L77" i="51"/>
  <c r="M77" i="51" s="1"/>
  <c r="T76" i="51"/>
  <c r="U76" i="51" s="1"/>
  <c r="L76" i="51"/>
  <c r="M76" i="51" s="1"/>
  <c r="T75" i="51"/>
  <c r="U75" i="51" s="1"/>
  <c r="L75" i="51"/>
  <c r="M75" i="51" s="1"/>
  <c r="T74" i="51"/>
  <c r="U74" i="51" s="1"/>
  <c r="L74" i="51"/>
  <c r="M74" i="51" s="1"/>
  <c r="T73" i="51"/>
  <c r="U73" i="51" s="1"/>
  <c r="L73" i="51"/>
  <c r="M73" i="51" s="1"/>
  <c r="T72" i="51"/>
  <c r="U72" i="51" s="1"/>
  <c r="L72" i="51"/>
  <c r="M72" i="51" s="1"/>
  <c r="T71" i="51"/>
  <c r="U71" i="51" s="1"/>
  <c r="L71" i="51"/>
  <c r="M71" i="51" s="1"/>
  <c r="T70" i="51"/>
  <c r="U70" i="51" s="1"/>
  <c r="L70" i="51"/>
  <c r="M70" i="51" s="1"/>
  <c r="T69" i="51"/>
  <c r="U69" i="51" s="1"/>
  <c r="L69" i="51"/>
  <c r="M69" i="51" s="1"/>
  <c r="T68" i="51"/>
  <c r="U68" i="51" s="1"/>
  <c r="L68" i="51"/>
  <c r="M68" i="51" s="1"/>
  <c r="T67" i="51"/>
  <c r="U67" i="51" s="1"/>
  <c r="L67" i="51"/>
  <c r="M67" i="51" s="1"/>
  <c r="T66" i="51"/>
  <c r="U66" i="51" s="1"/>
  <c r="L66" i="51"/>
  <c r="M66" i="51" s="1"/>
  <c r="T65" i="51"/>
  <c r="U65" i="51" s="1"/>
  <c r="L65" i="51"/>
  <c r="M65" i="51" s="1"/>
  <c r="T64" i="51"/>
  <c r="U64" i="51" s="1"/>
  <c r="L64" i="51"/>
  <c r="M64" i="51" s="1"/>
  <c r="T63" i="51"/>
  <c r="U63" i="51" s="1"/>
  <c r="L63" i="51"/>
  <c r="M63" i="51" s="1"/>
  <c r="T62" i="51"/>
  <c r="U62" i="51" s="1"/>
  <c r="L62" i="51"/>
  <c r="M62" i="51" s="1"/>
  <c r="T61" i="51"/>
  <c r="U61" i="51" s="1"/>
  <c r="L61" i="51"/>
  <c r="M61" i="51" s="1"/>
  <c r="T60" i="51"/>
  <c r="U60" i="51" s="1"/>
  <c r="L60" i="51"/>
  <c r="M60" i="51" s="1"/>
  <c r="T59" i="51"/>
  <c r="U59" i="51" s="1"/>
  <c r="L59" i="51"/>
  <c r="M59" i="51" s="1"/>
  <c r="T58" i="51"/>
  <c r="U58" i="51" s="1"/>
  <c r="L58" i="51"/>
  <c r="M58" i="51" s="1"/>
  <c r="T57" i="51"/>
  <c r="U57" i="51" s="1"/>
  <c r="L57" i="51"/>
  <c r="M57" i="51" s="1"/>
  <c r="T56" i="51"/>
  <c r="U56" i="51" s="1"/>
  <c r="L56" i="51"/>
  <c r="M56" i="51" s="1"/>
  <c r="T55" i="51"/>
  <c r="U55" i="51" s="1"/>
  <c r="L55" i="51"/>
  <c r="M55" i="51" s="1"/>
  <c r="T54" i="51"/>
  <c r="U54" i="51" s="1"/>
  <c r="L54" i="51"/>
  <c r="M54" i="51" s="1"/>
  <c r="T53" i="51"/>
  <c r="U53" i="51" s="1"/>
  <c r="L53" i="51"/>
  <c r="M53" i="51" s="1"/>
  <c r="T52" i="51"/>
  <c r="U52" i="51" s="1"/>
  <c r="L52" i="51"/>
  <c r="M52" i="51" s="1"/>
  <c r="T51" i="51"/>
  <c r="U51" i="51" s="1"/>
  <c r="L51" i="51"/>
  <c r="M51" i="51" s="1"/>
  <c r="T50" i="51"/>
  <c r="U50" i="51" s="1"/>
  <c r="L50" i="51"/>
  <c r="M50" i="51" s="1"/>
  <c r="T49" i="51"/>
  <c r="U49" i="51" s="1"/>
  <c r="L49" i="51"/>
  <c r="M49" i="51" s="1"/>
  <c r="T48" i="51"/>
  <c r="U48" i="51" s="1"/>
  <c r="L48" i="51"/>
  <c r="M48" i="51" s="1"/>
  <c r="T47" i="51"/>
  <c r="U47" i="51" s="1"/>
  <c r="L47" i="51"/>
  <c r="M47" i="51" s="1"/>
  <c r="T46" i="51"/>
  <c r="U46" i="51" s="1"/>
  <c r="L46" i="51"/>
  <c r="M46" i="51" s="1"/>
  <c r="T45" i="51"/>
  <c r="U45" i="51" s="1"/>
  <c r="L45" i="51"/>
  <c r="M45" i="51" s="1"/>
  <c r="T44" i="51"/>
  <c r="U44" i="51" s="1"/>
  <c r="L44" i="51"/>
  <c r="M44" i="51" s="1"/>
  <c r="T43" i="51"/>
  <c r="U43" i="51" s="1"/>
  <c r="L43" i="51"/>
  <c r="M43" i="51" s="1"/>
  <c r="T42" i="51"/>
  <c r="U42" i="51" s="1"/>
  <c r="L42" i="51"/>
  <c r="M42" i="51" s="1"/>
  <c r="T41" i="51"/>
  <c r="U41" i="51" s="1"/>
  <c r="L41" i="51"/>
  <c r="M41" i="51" s="1"/>
  <c r="T40" i="51"/>
  <c r="U40" i="51" s="1"/>
  <c r="L40" i="51"/>
  <c r="M40" i="51" s="1"/>
  <c r="T39" i="51"/>
  <c r="U39" i="51" s="1"/>
  <c r="L39" i="51"/>
  <c r="M39" i="51" s="1"/>
  <c r="T38" i="51"/>
  <c r="U38" i="51" s="1"/>
  <c r="L38" i="51"/>
  <c r="M38" i="51" s="1"/>
  <c r="T37" i="51"/>
  <c r="U37" i="51" s="1"/>
  <c r="L37" i="51"/>
  <c r="M37" i="51" s="1"/>
  <c r="T36" i="51"/>
  <c r="U36" i="51" s="1"/>
  <c r="L36" i="51"/>
  <c r="M36" i="51" s="1"/>
  <c r="T35" i="51"/>
  <c r="U35" i="51" s="1"/>
  <c r="L35" i="51"/>
  <c r="M35" i="51" s="1"/>
  <c r="T34" i="51"/>
  <c r="U34" i="51" s="1"/>
  <c r="L34" i="51"/>
  <c r="M34" i="51" s="1"/>
  <c r="T33" i="51"/>
  <c r="U33" i="51" s="1"/>
  <c r="L33" i="51"/>
  <c r="M33" i="51" s="1"/>
  <c r="T32" i="51"/>
  <c r="U32" i="51" s="1"/>
  <c r="L32" i="51"/>
  <c r="M32" i="51" s="1"/>
  <c r="T31" i="51"/>
  <c r="U31" i="51" s="1"/>
  <c r="L31" i="51"/>
  <c r="M31" i="51" s="1"/>
  <c r="T30" i="51"/>
  <c r="U30" i="51" s="1"/>
  <c r="L30" i="51"/>
  <c r="M30" i="51" s="1"/>
  <c r="T29" i="51"/>
  <c r="U29" i="51" s="1"/>
  <c r="L29" i="51"/>
  <c r="M29" i="51" s="1"/>
  <c r="T28" i="51"/>
  <c r="U28" i="51" s="1"/>
  <c r="L28" i="51"/>
  <c r="M28" i="51" s="1"/>
  <c r="T27" i="51"/>
  <c r="U27" i="51" s="1"/>
  <c r="L27" i="51"/>
  <c r="M27" i="51" s="1"/>
  <c r="T26" i="51"/>
  <c r="U26" i="51" s="1"/>
  <c r="L26" i="51"/>
  <c r="M26" i="51" s="1"/>
  <c r="T25" i="51"/>
  <c r="U25" i="51" s="1"/>
  <c r="L25" i="51"/>
  <c r="M25" i="51" s="1"/>
  <c r="T24" i="51"/>
  <c r="U24" i="51" s="1"/>
  <c r="L24" i="51"/>
  <c r="M24" i="51" s="1"/>
  <c r="T23" i="51"/>
  <c r="U23" i="51" s="1"/>
  <c r="L23" i="51"/>
  <c r="M23" i="51" s="1"/>
  <c r="T22" i="51"/>
  <c r="U22" i="51" s="1"/>
  <c r="L22" i="51"/>
  <c r="M22" i="51" s="1"/>
  <c r="T21" i="51"/>
  <c r="U21" i="51" s="1"/>
  <c r="L21" i="51"/>
  <c r="M21" i="51" s="1"/>
  <c r="T20" i="51"/>
  <c r="U20" i="51" s="1"/>
  <c r="L20" i="51"/>
  <c r="M20" i="51" s="1"/>
  <c r="T19" i="51"/>
  <c r="U19" i="51" s="1"/>
  <c r="L19" i="51"/>
  <c r="M19" i="51" s="1"/>
  <c r="T18" i="51"/>
  <c r="U18" i="51" s="1"/>
  <c r="L18" i="51"/>
  <c r="M18" i="51" s="1"/>
  <c r="T17" i="51"/>
  <c r="U17" i="51" s="1"/>
  <c r="L17" i="51"/>
  <c r="M17" i="51" s="1"/>
  <c r="T16" i="51"/>
  <c r="U16" i="51" s="1"/>
  <c r="L16" i="51"/>
  <c r="M16" i="51" s="1"/>
  <c r="T15" i="51"/>
  <c r="U15" i="51" s="1"/>
  <c r="L15" i="51"/>
  <c r="M15" i="51" s="1"/>
  <c r="T14" i="51"/>
  <c r="U14" i="51" s="1"/>
  <c r="L14" i="51"/>
  <c r="M14" i="51" s="1"/>
  <c r="T13" i="51"/>
  <c r="U13" i="51" s="1"/>
  <c r="L13" i="51"/>
  <c r="M13" i="51" s="1"/>
  <c r="T12" i="51"/>
  <c r="U12" i="51" s="1"/>
  <c r="L12" i="51"/>
  <c r="M12" i="51" s="1"/>
  <c r="T11" i="51"/>
  <c r="U11" i="51" s="1"/>
  <c r="L11" i="51"/>
  <c r="M11" i="51" s="1"/>
  <c r="T10" i="51"/>
  <c r="U10" i="51" s="1"/>
  <c r="L10" i="51"/>
  <c r="M10" i="51" s="1"/>
  <c r="T9" i="51"/>
  <c r="L9" i="51"/>
  <c r="M9" i="51" s="1"/>
  <c r="T214" i="48"/>
  <c r="U214" i="48" s="1"/>
  <c r="L214" i="48"/>
  <c r="M214" i="48" s="1"/>
  <c r="T213" i="48"/>
  <c r="U213" i="48" s="1"/>
  <c r="L213" i="48"/>
  <c r="M213" i="48" s="1"/>
  <c r="T212" i="48"/>
  <c r="U212" i="48" s="1"/>
  <c r="L212" i="48"/>
  <c r="M212" i="48" s="1"/>
  <c r="T211" i="48"/>
  <c r="U211" i="48" s="1"/>
  <c r="L211" i="48"/>
  <c r="M211" i="48" s="1"/>
  <c r="T210" i="48"/>
  <c r="U210" i="48" s="1"/>
  <c r="L210" i="48"/>
  <c r="M210" i="48" s="1"/>
  <c r="T209" i="48"/>
  <c r="U209" i="48" s="1"/>
  <c r="L209" i="48"/>
  <c r="M209" i="48" s="1"/>
  <c r="T208" i="48"/>
  <c r="U208" i="48" s="1"/>
  <c r="L208" i="48"/>
  <c r="M208" i="48" s="1"/>
  <c r="T207" i="48"/>
  <c r="U207" i="48" s="1"/>
  <c r="L207" i="48"/>
  <c r="M207" i="48" s="1"/>
  <c r="T206" i="48"/>
  <c r="U206" i="48" s="1"/>
  <c r="L206" i="48"/>
  <c r="M206" i="48" s="1"/>
  <c r="T205" i="48"/>
  <c r="U205" i="48" s="1"/>
  <c r="L205" i="48"/>
  <c r="M205" i="48" s="1"/>
  <c r="T204" i="48"/>
  <c r="U204" i="48" s="1"/>
  <c r="L204" i="48"/>
  <c r="M204" i="48" s="1"/>
  <c r="T203" i="48"/>
  <c r="U203" i="48" s="1"/>
  <c r="L203" i="48"/>
  <c r="M203" i="48" s="1"/>
  <c r="T202" i="48"/>
  <c r="U202" i="48" s="1"/>
  <c r="L202" i="48"/>
  <c r="M202" i="48" s="1"/>
  <c r="T201" i="48"/>
  <c r="U201" i="48" s="1"/>
  <c r="L201" i="48"/>
  <c r="M201" i="48" s="1"/>
  <c r="T200" i="48"/>
  <c r="U200" i="48" s="1"/>
  <c r="L200" i="48"/>
  <c r="M200" i="48" s="1"/>
  <c r="T199" i="48"/>
  <c r="U199" i="48" s="1"/>
  <c r="L199" i="48"/>
  <c r="M199" i="48" s="1"/>
  <c r="T198" i="48"/>
  <c r="U198" i="48" s="1"/>
  <c r="L198" i="48"/>
  <c r="M198" i="48" s="1"/>
  <c r="T197" i="48"/>
  <c r="U197" i="48" s="1"/>
  <c r="L197" i="48"/>
  <c r="M197" i="48" s="1"/>
  <c r="T196" i="48"/>
  <c r="U196" i="48" s="1"/>
  <c r="L196" i="48"/>
  <c r="M196" i="48" s="1"/>
  <c r="T195" i="48"/>
  <c r="U195" i="48" s="1"/>
  <c r="L195" i="48"/>
  <c r="M195" i="48" s="1"/>
  <c r="T194" i="48"/>
  <c r="U194" i="48" s="1"/>
  <c r="L194" i="48"/>
  <c r="M194" i="48" s="1"/>
  <c r="T193" i="48"/>
  <c r="U193" i="48" s="1"/>
  <c r="L193" i="48"/>
  <c r="M193" i="48" s="1"/>
  <c r="T192" i="48"/>
  <c r="U192" i="48" s="1"/>
  <c r="L192" i="48"/>
  <c r="M192" i="48" s="1"/>
  <c r="T191" i="48"/>
  <c r="U191" i="48" s="1"/>
  <c r="L191" i="48"/>
  <c r="M191" i="48" s="1"/>
  <c r="T190" i="48"/>
  <c r="U190" i="48" s="1"/>
  <c r="L190" i="48"/>
  <c r="M190" i="48" s="1"/>
  <c r="T189" i="48"/>
  <c r="U189" i="48" s="1"/>
  <c r="L189" i="48"/>
  <c r="M189" i="48" s="1"/>
  <c r="T188" i="48"/>
  <c r="U188" i="48" s="1"/>
  <c r="L188" i="48"/>
  <c r="M188" i="48" s="1"/>
  <c r="T187" i="48"/>
  <c r="U187" i="48" s="1"/>
  <c r="L187" i="48"/>
  <c r="M187" i="48" s="1"/>
  <c r="T186" i="48"/>
  <c r="U186" i="48" s="1"/>
  <c r="L186" i="48"/>
  <c r="M186" i="48" s="1"/>
  <c r="T185" i="48"/>
  <c r="U185" i="48" s="1"/>
  <c r="L185" i="48"/>
  <c r="M185" i="48" s="1"/>
  <c r="T184" i="48"/>
  <c r="U184" i="48" s="1"/>
  <c r="L184" i="48"/>
  <c r="M184" i="48" s="1"/>
  <c r="T183" i="48"/>
  <c r="U183" i="48" s="1"/>
  <c r="L183" i="48"/>
  <c r="M183" i="48" s="1"/>
  <c r="T182" i="48"/>
  <c r="U182" i="48" s="1"/>
  <c r="L182" i="48"/>
  <c r="M182" i="48" s="1"/>
  <c r="T181" i="48"/>
  <c r="U181" i="48" s="1"/>
  <c r="L181" i="48"/>
  <c r="M181" i="48" s="1"/>
  <c r="T180" i="48"/>
  <c r="U180" i="48" s="1"/>
  <c r="L180" i="48"/>
  <c r="M180" i="48" s="1"/>
  <c r="T179" i="48"/>
  <c r="U179" i="48" s="1"/>
  <c r="L179" i="48"/>
  <c r="M179" i="48" s="1"/>
  <c r="T178" i="48"/>
  <c r="U178" i="48" s="1"/>
  <c r="L178" i="48"/>
  <c r="M178" i="48" s="1"/>
  <c r="T177" i="48"/>
  <c r="U177" i="48" s="1"/>
  <c r="L177" i="48"/>
  <c r="M177" i="48" s="1"/>
  <c r="T176" i="48"/>
  <c r="U176" i="48" s="1"/>
  <c r="L176" i="48"/>
  <c r="M176" i="48" s="1"/>
  <c r="T175" i="48"/>
  <c r="U175" i="48" s="1"/>
  <c r="L175" i="48"/>
  <c r="M175" i="48" s="1"/>
  <c r="T174" i="48"/>
  <c r="U174" i="48" s="1"/>
  <c r="L174" i="48"/>
  <c r="M174" i="48" s="1"/>
  <c r="T173" i="48"/>
  <c r="U173" i="48" s="1"/>
  <c r="L173" i="48"/>
  <c r="M173" i="48" s="1"/>
  <c r="T172" i="48"/>
  <c r="U172" i="48" s="1"/>
  <c r="L172" i="48"/>
  <c r="M172" i="48" s="1"/>
  <c r="T171" i="48"/>
  <c r="U171" i="48" s="1"/>
  <c r="L171" i="48"/>
  <c r="M171" i="48" s="1"/>
  <c r="T170" i="48"/>
  <c r="U170" i="48" s="1"/>
  <c r="L170" i="48"/>
  <c r="M170" i="48" s="1"/>
  <c r="T169" i="48"/>
  <c r="U169" i="48" s="1"/>
  <c r="L169" i="48"/>
  <c r="M169" i="48" s="1"/>
  <c r="T168" i="48"/>
  <c r="U168" i="48" s="1"/>
  <c r="L168" i="48"/>
  <c r="M168" i="48" s="1"/>
  <c r="T167" i="48"/>
  <c r="U167" i="48" s="1"/>
  <c r="L167" i="48"/>
  <c r="M167" i="48" s="1"/>
  <c r="T166" i="48"/>
  <c r="U166" i="48" s="1"/>
  <c r="L166" i="48"/>
  <c r="M166" i="48" s="1"/>
  <c r="T165" i="48"/>
  <c r="U165" i="48" s="1"/>
  <c r="L165" i="48"/>
  <c r="M165" i="48" s="1"/>
  <c r="T164" i="48"/>
  <c r="U164" i="48" s="1"/>
  <c r="L164" i="48"/>
  <c r="M164" i="48" s="1"/>
  <c r="T163" i="48"/>
  <c r="U163" i="48" s="1"/>
  <c r="L163" i="48"/>
  <c r="M163" i="48" s="1"/>
  <c r="T162" i="48"/>
  <c r="U162" i="48" s="1"/>
  <c r="L162" i="48"/>
  <c r="M162" i="48" s="1"/>
  <c r="T161" i="48"/>
  <c r="U161" i="48" s="1"/>
  <c r="L161" i="48"/>
  <c r="M161" i="48" s="1"/>
  <c r="T160" i="48"/>
  <c r="U160" i="48" s="1"/>
  <c r="L160" i="48"/>
  <c r="M160" i="48" s="1"/>
  <c r="T159" i="48"/>
  <c r="U159" i="48" s="1"/>
  <c r="L159" i="48"/>
  <c r="M159" i="48" s="1"/>
  <c r="T158" i="48"/>
  <c r="U158" i="48" s="1"/>
  <c r="L158" i="48"/>
  <c r="M158" i="48" s="1"/>
  <c r="T157" i="48"/>
  <c r="U157" i="48" s="1"/>
  <c r="L157" i="48"/>
  <c r="M157" i="48" s="1"/>
  <c r="T156" i="48"/>
  <c r="U156" i="48" s="1"/>
  <c r="L156" i="48"/>
  <c r="M156" i="48" s="1"/>
  <c r="T155" i="48"/>
  <c r="U155" i="48" s="1"/>
  <c r="L155" i="48"/>
  <c r="M155" i="48" s="1"/>
  <c r="T154" i="48"/>
  <c r="U154" i="48" s="1"/>
  <c r="L154" i="48"/>
  <c r="M154" i="48" s="1"/>
  <c r="T153" i="48"/>
  <c r="U153" i="48" s="1"/>
  <c r="L153" i="48"/>
  <c r="M153" i="48" s="1"/>
  <c r="T152" i="48"/>
  <c r="U152" i="48" s="1"/>
  <c r="L152" i="48"/>
  <c r="M152" i="48" s="1"/>
  <c r="T151" i="48"/>
  <c r="U151" i="48" s="1"/>
  <c r="L151" i="48"/>
  <c r="M151" i="48" s="1"/>
  <c r="T150" i="48"/>
  <c r="U150" i="48" s="1"/>
  <c r="L150" i="48"/>
  <c r="M150" i="48" s="1"/>
  <c r="T149" i="48"/>
  <c r="U149" i="48" s="1"/>
  <c r="L149" i="48"/>
  <c r="M149" i="48" s="1"/>
  <c r="T148" i="48"/>
  <c r="U148" i="48" s="1"/>
  <c r="L148" i="48"/>
  <c r="M148" i="48" s="1"/>
  <c r="T147" i="48"/>
  <c r="U147" i="48" s="1"/>
  <c r="L147" i="48"/>
  <c r="M147" i="48" s="1"/>
  <c r="T146" i="48"/>
  <c r="U146" i="48" s="1"/>
  <c r="L146" i="48"/>
  <c r="M146" i="48" s="1"/>
  <c r="T145" i="48"/>
  <c r="U145" i="48" s="1"/>
  <c r="L145" i="48"/>
  <c r="M145" i="48" s="1"/>
  <c r="T144" i="48"/>
  <c r="U144" i="48" s="1"/>
  <c r="L144" i="48"/>
  <c r="M144" i="48" s="1"/>
  <c r="T143" i="48"/>
  <c r="U143" i="48" s="1"/>
  <c r="L143" i="48"/>
  <c r="M143" i="48" s="1"/>
  <c r="T142" i="48"/>
  <c r="U142" i="48" s="1"/>
  <c r="L142" i="48"/>
  <c r="M142" i="48" s="1"/>
  <c r="T141" i="48"/>
  <c r="U141" i="48" s="1"/>
  <c r="L141" i="48"/>
  <c r="M141" i="48" s="1"/>
  <c r="T140" i="48"/>
  <c r="U140" i="48" s="1"/>
  <c r="L140" i="48"/>
  <c r="M140" i="48" s="1"/>
  <c r="T139" i="48"/>
  <c r="U139" i="48" s="1"/>
  <c r="L139" i="48"/>
  <c r="M139" i="48" s="1"/>
  <c r="T138" i="48"/>
  <c r="U138" i="48" s="1"/>
  <c r="L138" i="48"/>
  <c r="M138" i="48" s="1"/>
  <c r="T137" i="48"/>
  <c r="U137" i="48" s="1"/>
  <c r="L137" i="48"/>
  <c r="M137" i="48" s="1"/>
  <c r="T136" i="48"/>
  <c r="U136" i="48" s="1"/>
  <c r="L136" i="48"/>
  <c r="M136" i="48" s="1"/>
  <c r="T135" i="48"/>
  <c r="U135" i="48" s="1"/>
  <c r="L135" i="48"/>
  <c r="M135" i="48" s="1"/>
  <c r="T134" i="48"/>
  <c r="U134" i="48" s="1"/>
  <c r="L134" i="48"/>
  <c r="M134" i="48" s="1"/>
  <c r="T133" i="48"/>
  <c r="U133" i="48" s="1"/>
  <c r="L133" i="48"/>
  <c r="M133" i="48" s="1"/>
  <c r="T132" i="48"/>
  <c r="U132" i="48" s="1"/>
  <c r="L132" i="48"/>
  <c r="M132" i="48" s="1"/>
  <c r="T131" i="48"/>
  <c r="U131" i="48" s="1"/>
  <c r="L131" i="48"/>
  <c r="M131" i="48" s="1"/>
  <c r="T130" i="48"/>
  <c r="U130" i="48" s="1"/>
  <c r="L130" i="48"/>
  <c r="M130" i="48" s="1"/>
  <c r="T129" i="48"/>
  <c r="U129" i="48" s="1"/>
  <c r="L129" i="48"/>
  <c r="M129" i="48" s="1"/>
  <c r="T128" i="48"/>
  <c r="U128" i="48" s="1"/>
  <c r="L128" i="48"/>
  <c r="M128" i="48" s="1"/>
  <c r="T127" i="48"/>
  <c r="U127" i="48" s="1"/>
  <c r="L127" i="48"/>
  <c r="M127" i="48" s="1"/>
  <c r="T126" i="48"/>
  <c r="U126" i="48" s="1"/>
  <c r="L126" i="48"/>
  <c r="M126" i="48" s="1"/>
  <c r="T125" i="48"/>
  <c r="U125" i="48" s="1"/>
  <c r="L125" i="48"/>
  <c r="M125" i="48" s="1"/>
  <c r="T124" i="48"/>
  <c r="U124" i="48" s="1"/>
  <c r="L124" i="48"/>
  <c r="M124" i="48" s="1"/>
  <c r="T123" i="48"/>
  <c r="U123" i="48" s="1"/>
  <c r="L123" i="48"/>
  <c r="M123" i="48" s="1"/>
  <c r="T122" i="48"/>
  <c r="U122" i="48" s="1"/>
  <c r="L122" i="48"/>
  <c r="M122" i="48" s="1"/>
  <c r="T121" i="48"/>
  <c r="U121" i="48" s="1"/>
  <c r="L121" i="48"/>
  <c r="M121" i="48" s="1"/>
  <c r="T120" i="48"/>
  <c r="U120" i="48" s="1"/>
  <c r="L120" i="48"/>
  <c r="M120" i="48" s="1"/>
  <c r="T119" i="48"/>
  <c r="U119" i="48" s="1"/>
  <c r="L119" i="48"/>
  <c r="M119" i="48" s="1"/>
  <c r="T118" i="48"/>
  <c r="U118" i="48" s="1"/>
  <c r="L118" i="48"/>
  <c r="M118" i="48" s="1"/>
  <c r="T117" i="48"/>
  <c r="U117" i="48" s="1"/>
  <c r="L117" i="48"/>
  <c r="M117" i="48" s="1"/>
  <c r="T116" i="48"/>
  <c r="U116" i="48" s="1"/>
  <c r="L116" i="48"/>
  <c r="M116" i="48" s="1"/>
  <c r="T115" i="48"/>
  <c r="U115" i="48" s="1"/>
  <c r="L115" i="48"/>
  <c r="M115" i="48" s="1"/>
  <c r="T114" i="48"/>
  <c r="U114" i="48" s="1"/>
  <c r="L114" i="48"/>
  <c r="M114" i="48" s="1"/>
  <c r="T113" i="48"/>
  <c r="U113" i="48" s="1"/>
  <c r="L113" i="48"/>
  <c r="M113" i="48" s="1"/>
  <c r="T112" i="48"/>
  <c r="U112" i="48" s="1"/>
  <c r="L112" i="48"/>
  <c r="M112" i="48" s="1"/>
  <c r="T111" i="48"/>
  <c r="U111" i="48" s="1"/>
  <c r="L111" i="48"/>
  <c r="M111" i="48" s="1"/>
  <c r="T110" i="48"/>
  <c r="U110" i="48" s="1"/>
  <c r="L110" i="48"/>
  <c r="M110" i="48" s="1"/>
  <c r="T109" i="48"/>
  <c r="U109" i="48" s="1"/>
  <c r="L109" i="48"/>
  <c r="M109" i="48" s="1"/>
  <c r="T108" i="48"/>
  <c r="U108" i="48" s="1"/>
  <c r="L108" i="48"/>
  <c r="M108" i="48" s="1"/>
  <c r="T107" i="48"/>
  <c r="U107" i="48" s="1"/>
  <c r="L107" i="48"/>
  <c r="M107" i="48" s="1"/>
  <c r="T106" i="48"/>
  <c r="U106" i="48" s="1"/>
  <c r="L106" i="48"/>
  <c r="M106" i="48" s="1"/>
  <c r="T105" i="48"/>
  <c r="U105" i="48" s="1"/>
  <c r="L105" i="48"/>
  <c r="M105" i="48" s="1"/>
  <c r="T104" i="48"/>
  <c r="U104" i="48" s="1"/>
  <c r="L104" i="48"/>
  <c r="M104" i="48" s="1"/>
  <c r="T103" i="48"/>
  <c r="U103" i="48" s="1"/>
  <c r="L103" i="48"/>
  <c r="M103" i="48" s="1"/>
  <c r="T102" i="48"/>
  <c r="U102" i="48" s="1"/>
  <c r="L102" i="48"/>
  <c r="M102" i="48" s="1"/>
  <c r="T101" i="48"/>
  <c r="U101" i="48" s="1"/>
  <c r="L101" i="48"/>
  <c r="M101" i="48" s="1"/>
  <c r="T100" i="48"/>
  <c r="U100" i="48" s="1"/>
  <c r="L100" i="48"/>
  <c r="M100" i="48" s="1"/>
  <c r="T99" i="48"/>
  <c r="U99" i="48" s="1"/>
  <c r="L99" i="48"/>
  <c r="M99" i="48" s="1"/>
  <c r="T98" i="48"/>
  <c r="U98" i="48" s="1"/>
  <c r="L98" i="48"/>
  <c r="M98" i="48" s="1"/>
  <c r="T97" i="48"/>
  <c r="U97" i="48" s="1"/>
  <c r="L97" i="48"/>
  <c r="M97" i="48" s="1"/>
  <c r="T96" i="48"/>
  <c r="U96" i="48" s="1"/>
  <c r="L96" i="48"/>
  <c r="M96" i="48" s="1"/>
  <c r="T95" i="48"/>
  <c r="U95" i="48" s="1"/>
  <c r="L95" i="48"/>
  <c r="M95" i="48" s="1"/>
  <c r="T94" i="48"/>
  <c r="U94" i="48" s="1"/>
  <c r="L94" i="48"/>
  <c r="M94" i="48" s="1"/>
  <c r="T93" i="48"/>
  <c r="U93" i="48" s="1"/>
  <c r="L93" i="48"/>
  <c r="M93" i="48" s="1"/>
  <c r="T92" i="48"/>
  <c r="U92" i="48" s="1"/>
  <c r="L92" i="48"/>
  <c r="M92" i="48" s="1"/>
  <c r="T91" i="48"/>
  <c r="U91" i="48" s="1"/>
  <c r="L91" i="48"/>
  <c r="M91" i="48" s="1"/>
  <c r="T90" i="48"/>
  <c r="U90" i="48" s="1"/>
  <c r="L90" i="48"/>
  <c r="M90" i="48" s="1"/>
  <c r="T89" i="48"/>
  <c r="U89" i="48" s="1"/>
  <c r="L89" i="48"/>
  <c r="M89" i="48" s="1"/>
  <c r="T88" i="48"/>
  <c r="U88" i="48" s="1"/>
  <c r="L88" i="48"/>
  <c r="M88" i="48" s="1"/>
  <c r="T87" i="48"/>
  <c r="U87" i="48" s="1"/>
  <c r="L87" i="48"/>
  <c r="M87" i="48" s="1"/>
  <c r="T86" i="48"/>
  <c r="U86" i="48" s="1"/>
  <c r="L86" i="48"/>
  <c r="M86" i="48" s="1"/>
  <c r="T85" i="48"/>
  <c r="U85" i="48" s="1"/>
  <c r="L85" i="48"/>
  <c r="M85" i="48" s="1"/>
  <c r="T84" i="48"/>
  <c r="U84" i="48" s="1"/>
  <c r="L84" i="48"/>
  <c r="M84" i="48" s="1"/>
  <c r="T83" i="48"/>
  <c r="U83" i="48" s="1"/>
  <c r="L83" i="48"/>
  <c r="M83" i="48" s="1"/>
  <c r="T82" i="48"/>
  <c r="U82" i="48" s="1"/>
  <c r="L82" i="48"/>
  <c r="M82" i="48" s="1"/>
  <c r="T81" i="48"/>
  <c r="U81" i="48" s="1"/>
  <c r="L81" i="48"/>
  <c r="M81" i="48" s="1"/>
  <c r="T80" i="48"/>
  <c r="U80" i="48" s="1"/>
  <c r="L80" i="48"/>
  <c r="M80" i="48" s="1"/>
  <c r="T79" i="48"/>
  <c r="U79" i="48" s="1"/>
  <c r="L79" i="48"/>
  <c r="M79" i="48" s="1"/>
  <c r="T78" i="48"/>
  <c r="U78" i="48" s="1"/>
  <c r="L78" i="48"/>
  <c r="M78" i="48" s="1"/>
  <c r="T77" i="48"/>
  <c r="U77" i="48" s="1"/>
  <c r="L77" i="48"/>
  <c r="M77" i="48" s="1"/>
  <c r="T76" i="48"/>
  <c r="U76" i="48" s="1"/>
  <c r="L76" i="48"/>
  <c r="M76" i="48" s="1"/>
  <c r="T75" i="48"/>
  <c r="U75" i="48" s="1"/>
  <c r="L75" i="48"/>
  <c r="M75" i="48" s="1"/>
  <c r="T74" i="48"/>
  <c r="U74" i="48" s="1"/>
  <c r="L74" i="48"/>
  <c r="M74" i="48" s="1"/>
  <c r="T73" i="48"/>
  <c r="U73" i="48" s="1"/>
  <c r="L73" i="48"/>
  <c r="M73" i="48" s="1"/>
  <c r="T72" i="48"/>
  <c r="U72" i="48" s="1"/>
  <c r="L72" i="48"/>
  <c r="M72" i="48" s="1"/>
  <c r="T71" i="48"/>
  <c r="U71" i="48" s="1"/>
  <c r="L71" i="48"/>
  <c r="M71" i="48" s="1"/>
  <c r="T70" i="48"/>
  <c r="U70" i="48" s="1"/>
  <c r="L70" i="48"/>
  <c r="M70" i="48" s="1"/>
  <c r="T69" i="48"/>
  <c r="U69" i="48" s="1"/>
  <c r="L69" i="48"/>
  <c r="M69" i="48" s="1"/>
  <c r="T68" i="48"/>
  <c r="U68" i="48" s="1"/>
  <c r="L68" i="48"/>
  <c r="M68" i="48" s="1"/>
  <c r="T67" i="48"/>
  <c r="U67" i="48" s="1"/>
  <c r="L67" i="48"/>
  <c r="M67" i="48" s="1"/>
  <c r="T66" i="48"/>
  <c r="U66" i="48" s="1"/>
  <c r="L66" i="48"/>
  <c r="M66" i="48" s="1"/>
  <c r="T65" i="48"/>
  <c r="U65" i="48" s="1"/>
  <c r="L65" i="48"/>
  <c r="M65" i="48" s="1"/>
  <c r="T64" i="48"/>
  <c r="U64" i="48" s="1"/>
  <c r="L64" i="48"/>
  <c r="M64" i="48" s="1"/>
  <c r="T63" i="48"/>
  <c r="U63" i="48" s="1"/>
  <c r="L63" i="48"/>
  <c r="M63" i="48" s="1"/>
  <c r="T62" i="48"/>
  <c r="U62" i="48" s="1"/>
  <c r="L62" i="48"/>
  <c r="M62" i="48" s="1"/>
  <c r="T61" i="48"/>
  <c r="U61" i="48" s="1"/>
  <c r="L61" i="48"/>
  <c r="M61" i="48" s="1"/>
  <c r="T60" i="48"/>
  <c r="U60" i="48" s="1"/>
  <c r="L60" i="48"/>
  <c r="M60" i="48" s="1"/>
  <c r="T59" i="48"/>
  <c r="U59" i="48" s="1"/>
  <c r="L59" i="48"/>
  <c r="M59" i="48" s="1"/>
  <c r="T58" i="48"/>
  <c r="U58" i="48" s="1"/>
  <c r="L58" i="48"/>
  <c r="M58" i="48" s="1"/>
  <c r="T57" i="48"/>
  <c r="U57" i="48" s="1"/>
  <c r="L57" i="48"/>
  <c r="M57" i="48" s="1"/>
  <c r="T56" i="48"/>
  <c r="U56" i="48" s="1"/>
  <c r="L56" i="48"/>
  <c r="M56" i="48" s="1"/>
  <c r="T55" i="48"/>
  <c r="U55" i="48" s="1"/>
  <c r="L55" i="48"/>
  <c r="M55" i="48" s="1"/>
  <c r="T54" i="48"/>
  <c r="U54" i="48" s="1"/>
  <c r="L54" i="48"/>
  <c r="M54" i="48" s="1"/>
  <c r="T53" i="48"/>
  <c r="U53" i="48" s="1"/>
  <c r="L53" i="48"/>
  <c r="M53" i="48" s="1"/>
  <c r="T52" i="48"/>
  <c r="U52" i="48" s="1"/>
  <c r="L52" i="48"/>
  <c r="M52" i="48" s="1"/>
  <c r="T51" i="48"/>
  <c r="U51" i="48" s="1"/>
  <c r="L51" i="48"/>
  <c r="M51" i="48" s="1"/>
  <c r="T50" i="48"/>
  <c r="U50" i="48" s="1"/>
  <c r="L50" i="48"/>
  <c r="M50" i="48" s="1"/>
  <c r="T49" i="48"/>
  <c r="U49" i="48" s="1"/>
  <c r="L49" i="48"/>
  <c r="M49" i="48" s="1"/>
  <c r="T48" i="48"/>
  <c r="U48" i="48" s="1"/>
  <c r="L48" i="48"/>
  <c r="M48" i="48" s="1"/>
  <c r="T47" i="48"/>
  <c r="U47" i="48" s="1"/>
  <c r="L47" i="48"/>
  <c r="M47" i="48" s="1"/>
  <c r="T46" i="48"/>
  <c r="U46" i="48" s="1"/>
  <c r="L46" i="48"/>
  <c r="M46" i="48" s="1"/>
  <c r="T45" i="48"/>
  <c r="U45" i="48" s="1"/>
  <c r="L45" i="48"/>
  <c r="M45" i="48" s="1"/>
  <c r="T44" i="48"/>
  <c r="U44" i="48" s="1"/>
  <c r="L44" i="48"/>
  <c r="M44" i="48" s="1"/>
  <c r="T43" i="48"/>
  <c r="U43" i="48" s="1"/>
  <c r="L43" i="48"/>
  <c r="M43" i="48" s="1"/>
  <c r="T42" i="48"/>
  <c r="U42" i="48" s="1"/>
  <c r="L42" i="48"/>
  <c r="M42" i="48" s="1"/>
  <c r="T41" i="48"/>
  <c r="U41" i="48" s="1"/>
  <c r="L41" i="48"/>
  <c r="M41" i="48" s="1"/>
  <c r="T40" i="48"/>
  <c r="U40" i="48" s="1"/>
  <c r="L40" i="48"/>
  <c r="M40" i="48" s="1"/>
  <c r="T39" i="48"/>
  <c r="U39" i="48" s="1"/>
  <c r="L39" i="48"/>
  <c r="M39" i="48" s="1"/>
  <c r="T38" i="48"/>
  <c r="U38" i="48" s="1"/>
  <c r="L38" i="48"/>
  <c r="M38" i="48" s="1"/>
  <c r="T37" i="48"/>
  <c r="U37" i="48" s="1"/>
  <c r="L37" i="48"/>
  <c r="M37" i="48" s="1"/>
  <c r="T36" i="48"/>
  <c r="U36" i="48" s="1"/>
  <c r="L36" i="48"/>
  <c r="M36" i="48" s="1"/>
  <c r="T35" i="48"/>
  <c r="U35" i="48" s="1"/>
  <c r="L35" i="48"/>
  <c r="M35" i="48" s="1"/>
  <c r="T34" i="48"/>
  <c r="U34" i="48" s="1"/>
  <c r="L34" i="48"/>
  <c r="M34" i="48" s="1"/>
  <c r="T33" i="48"/>
  <c r="U33" i="48" s="1"/>
  <c r="L33" i="48"/>
  <c r="M33" i="48" s="1"/>
  <c r="T32" i="48"/>
  <c r="U32" i="48" s="1"/>
  <c r="L32" i="48"/>
  <c r="M32" i="48" s="1"/>
  <c r="T31" i="48"/>
  <c r="U31" i="48" s="1"/>
  <c r="L31" i="48"/>
  <c r="M31" i="48" s="1"/>
  <c r="T30" i="48"/>
  <c r="U30" i="48" s="1"/>
  <c r="L30" i="48"/>
  <c r="M30" i="48" s="1"/>
  <c r="T29" i="48"/>
  <c r="U29" i="48" s="1"/>
  <c r="L29" i="48"/>
  <c r="M29" i="48" s="1"/>
  <c r="T28" i="48"/>
  <c r="U28" i="48" s="1"/>
  <c r="L28" i="48"/>
  <c r="M28" i="48" s="1"/>
  <c r="T27" i="48"/>
  <c r="U27" i="48" s="1"/>
  <c r="L27" i="48"/>
  <c r="M27" i="48" s="1"/>
  <c r="T26" i="48"/>
  <c r="U26" i="48" s="1"/>
  <c r="L26" i="48"/>
  <c r="M26" i="48" s="1"/>
  <c r="T25" i="48"/>
  <c r="U25" i="48" s="1"/>
  <c r="L25" i="48"/>
  <c r="M25" i="48" s="1"/>
  <c r="T24" i="48"/>
  <c r="U24" i="48" s="1"/>
  <c r="L24" i="48"/>
  <c r="M24" i="48" s="1"/>
  <c r="T23" i="48"/>
  <c r="U23" i="48" s="1"/>
  <c r="L23" i="48"/>
  <c r="M23" i="48" s="1"/>
  <c r="T22" i="48"/>
  <c r="U22" i="48" s="1"/>
  <c r="L22" i="48"/>
  <c r="M22" i="48" s="1"/>
  <c r="T21" i="48"/>
  <c r="U21" i="48" s="1"/>
  <c r="L21" i="48"/>
  <c r="M21" i="48" s="1"/>
  <c r="T20" i="48"/>
  <c r="U20" i="48" s="1"/>
  <c r="L20" i="48"/>
  <c r="M20" i="48" s="1"/>
  <c r="T19" i="48"/>
  <c r="U19" i="48" s="1"/>
  <c r="L19" i="48"/>
  <c r="M19" i="48" s="1"/>
  <c r="T18" i="48"/>
  <c r="U18" i="48" s="1"/>
  <c r="L18" i="48"/>
  <c r="M18" i="48" s="1"/>
  <c r="T17" i="48"/>
  <c r="U17" i="48" s="1"/>
  <c r="L17" i="48"/>
  <c r="M17" i="48" s="1"/>
  <c r="T16" i="48"/>
  <c r="U16" i="48" s="1"/>
  <c r="L16" i="48"/>
  <c r="M16" i="48" s="1"/>
  <c r="T15" i="48"/>
  <c r="U15" i="48" s="1"/>
  <c r="L15" i="48"/>
  <c r="M15" i="48" s="1"/>
  <c r="T14" i="48"/>
  <c r="U14" i="48" s="1"/>
  <c r="L14" i="48"/>
  <c r="M14" i="48" s="1"/>
  <c r="T13" i="48"/>
  <c r="U13" i="48" s="1"/>
  <c r="L13" i="48"/>
  <c r="M13" i="48" s="1"/>
  <c r="T12" i="48"/>
  <c r="U12" i="48" s="1"/>
  <c r="L12" i="48"/>
  <c r="M12" i="48" s="1"/>
  <c r="T11" i="48"/>
  <c r="U11" i="48" s="1"/>
  <c r="L11" i="48"/>
  <c r="M11" i="48" s="1"/>
  <c r="T10" i="48"/>
  <c r="U10" i="48" s="1"/>
  <c r="L10" i="48"/>
  <c r="M10" i="48" s="1"/>
  <c r="T9" i="48"/>
  <c r="L9" i="48"/>
  <c r="T172" i="22"/>
  <c r="U172" i="22" s="1"/>
  <c r="L172" i="22"/>
  <c r="M172" i="22" s="1"/>
  <c r="T171" i="22"/>
  <c r="L171" i="22"/>
  <c r="M171" i="22" s="1"/>
  <c r="T170" i="22"/>
  <c r="U170" i="22" s="1"/>
  <c r="L170" i="22"/>
  <c r="M170" i="22" s="1"/>
  <c r="T169" i="22"/>
  <c r="U169" i="22" s="1"/>
  <c r="L169" i="22"/>
  <c r="M169" i="22" s="1"/>
  <c r="T168" i="22"/>
  <c r="U168" i="22" s="1"/>
  <c r="L168" i="22"/>
  <c r="M168" i="22" s="1"/>
  <c r="T167" i="22"/>
  <c r="U167" i="22" s="1"/>
  <c r="L167" i="22"/>
  <c r="M167" i="22" s="1"/>
  <c r="T166" i="22"/>
  <c r="U166" i="22" s="1"/>
  <c r="L166" i="22"/>
  <c r="M166" i="22" s="1"/>
  <c r="T165" i="22"/>
  <c r="U165" i="22" s="1"/>
  <c r="L165" i="22"/>
  <c r="M165" i="22" s="1"/>
  <c r="T164" i="22"/>
  <c r="U164" i="22" s="1"/>
  <c r="L164" i="22"/>
  <c r="M164" i="22" s="1"/>
  <c r="T163" i="22"/>
  <c r="U163" i="22" s="1"/>
  <c r="L163" i="22"/>
  <c r="M163" i="22" s="1"/>
  <c r="T162" i="22"/>
  <c r="U162" i="22" s="1"/>
  <c r="L162" i="22"/>
  <c r="M162" i="22" s="1"/>
  <c r="T161" i="22"/>
  <c r="U161" i="22" s="1"/>
  <c r="L161" i="22"/>
  <c r="M161" i="22" s="1"/>
  <c r="T160" i="22"/>
  <c r="U160" i="22" s="1"/>
  <c r="L160" i="22"/>
  <c r="M160" i="22" s="1"/>
  <c r="T159" i="22"/>
  <c r="U159" i="22" s="1"/>
  <c r="L159" i="22"/>
  <c r="M159" i="22" s="1"/>
  <c r="T158" i="22"/>
  <c r="U158" i="22" s="1"/>
  <c r="L158" i="22"/>
  <c r="M158" i="22" s="1"/>
  <c r="T157" i="22"/>
  <c r="U157" i="22" s="1"/>
  <c r="L157" i="22"/>
  <c r="M157" i="22" s="1"/>
  <c r="T156" i="22"/>
  <c r="U156" i="22" s="1"/>
  <c r="L156" i="22"/>
  <c r="M156" i="22" s="1"/>
  <c r="T155" i="22"/>
  <c r="U155" i="22" s="1"/>
  <c r="L155" i="22"/>
  <c r="M155" i="22" s="1"/>
  <c r="T154" i="22"/>
  <c r="U154" i="22" s="1"/>
  <c r="L154" i="22"/>
  <c r="M154" i="22" s="1"/>
  <c r="T153" i="22"/>
  <c r="U153" i="22" s="1"/>
  <c r="L153" i="22"/>
  <c r="M153" i="22" s="1"/>
  <c r="T152" i="22"/>
  <c r="U152" i="22" s="1"/>
  <c r="L152" i="22"/>
  <c r="M152" i="22" s="1"/>
  <c r="T151" i="22"/>
  <c r="U151" i="22" s="1"/>
  <c r="L151" i="22"/>
  <c r="M151" i="22" s="1"/>
  <c r="T150" i="22"/>
  <c r="U150" i="22" s="1"/>
  <c r="L150" i="22"/>
  <c r="M150" i="22" s="1"/>
  <c r="T149" i="22"/>
  <c r="U149" i="22" s="1"/>
  <c r="L149" i="22"/>
  <c r="M149" i="22" s="1"/>
  <c r="T148" i="22"/>
  <c r="U148" i="22" s="1"/>
  <c r="L148" i="22"/>
  <c r="M148" i="22" s="1"/>
  <c r="T147" i="22"/>
  <c r="U147" i="22" s="1"/>
  <c r="L147" i="22"/>
  <c r="M147" i="22" s="1"/>
  <c r="T146" i="22"/>
  <c r="U146" i="22" s="1"/>
  <c r="L146" i="22"/>
  <c r="M146" i="22" s="1"/>
  <c r="T145" i="22"/>
  <c r="U145" i="22" s="1"/>
  <c r="L145" i="22"/>
  <c r="M145" i="22" s="1"/>
  <c r="T144" i="22"/>
  <c r="U144" i="22" s="1"/>
  <c r="L144" i="22"/>
  <c r="M144" i="22" s="1"/>
  <c r="T143" i="22"/>
  <c r="U143" i="22" s="1"/>
  <c r="L143" i="22"/>
  <c r="M143" i="22" s="1"/>
  <c r="T142" i="22"/>
  <c r="U142" i="22" s="1"/>
  <c r="L142" i="22"/>
  <c r="M142" i="22" s="1"/>
  <c r="T141" i="22"/>
  <c r="U141" i="22" s="1"/>
  <c r="L141" i="22"/>
  <c r="M141" i="22" s="1"/>
  <c r="T140" i="22"/>
  <c r="U140" i="22" s="1"/>
  <c r="L140" i="22"/>
  <c r="M140" i="22" s="1"/>
  <c r="T139" i="22"/>
  <c r="U139" i="22" s="1"/>
  <c r="L139" i="22"/>
  <c r="M139" i="22" s="1"/>
  <c r="T138" i="22"/>
  <c r="U138" i="22" s="1"/>
  <c r="L138" i="22"/>
  <c r="M138" i="22" s="1"/>
  <c r="T137" i="22"/>
  <c r="U137" i="22" s="1"/>
  <c r="L137" i="22"/>
  <c r="M137" i="22" s="1"/>
  <c r="T136" i="22"/>
  <c r="U136" i="22" s="1"/>
  <c r="L136" i="22"/>
  <c r="M136" i="22" s="1"/>
  <c r="T135" i="22"/>
  <c r="U135" i="22" s="1"/>
  <c r="L135" i="22"/>
  <c r="M135" i="22" s="1"/>
  <c r="T134" i="22"/>
  <c r="U134" i="22" s="1"/>
  <c r="L134" i="22"/>
  <c r="M134" i="22" s="1"/>
  <c r="T133" i="22"/>
  <c r="U133" i="22" s="1"/>
  <c r="L133" i="22"/>
  <c r="M133" i="22" s="1"/>
  <c r="T132" i="22"/>
  <c r="U132" i="22" s="1"/>
  <c r="L132" i="22"/>
  <c r="M132" i="22" s="1"/>
  <c r="T131" i="22"/>
  <c r="U131" i="22" s="1"/>
  <c r="L131" i="22"/>
  <c r="M131" i="22" s="1"/>
  <c r="T130" i="22"/>
  <c r="U130" i="22" s="1"/>
  <c r="L130" i="22"/>
  <c r="M130" i="22" s="1"/>
  <c r="T129" i="22"/>
  <c r="U129" i="22" s="1"/>
  <c r="L129" i="22"/>
  <c r="M129" i="22" s="1"/>
  <c r="T128" i="22"/>
  <c r="U128" i="22" s="1"/>
  <c r="L128" i="22"/>
  <c r="M128" i="22" s="1"/>
  <c r="T127" i="22"/>
  <c r="U127" i="22" s="1"/>
  <c r="L127" i="22"/>
  <c r="M127" i="22" s="1"/>
  <c r="T126" i="22"/>
  <c r="U126" i="22" s="1"/>
  <c r="L126" i="22"/>
  <c r="M126" i="22" s="1"/>
  <c r="T125" i="22"/>
  <c r="U125" i="22" s="1"/>
  <c r="L125" i="22"/>
  <c r="M125" i="22" s="1"/>
  <c r="T124" i="22"/>
  <c r="U124" i="22" s="1"/>
  <c r="L124" i="22"/>
  <c r="M124" i="22" s="1"/>
  <c r="T123" i="22"/>
  <c r="U123" i="22" s="1"/>
  <c r="L123" i="22"/>
  <c r="M123" i="22" s="1"/>
  <c r="T122" i="22"/>
  <c r="U122" i="22" s="1"/>
  <c r="L122" i="22"/>
  <c r="M122" i="22" s="1"/>
  <c r="T121" i="22"/>
  <c r="U121" i="22" s="1"/>
  <c r="L121" i="22"/>
  <c r="M121" i="22" s="1"/>
  <c r="T120" i="22"/>
  <c r="U120" i="22" s="1"/>
  <c r="L120" i="22"/>
  <c r="M120" i="22" s="1"/>
  <c r="T119" i="22"/>
  <c r="U119" i="22" s="1"/>
  <c r="L119" i="22"/>
  <c r="M119" i="22" s="1"/>
  <c r="T118" i="22"/>
  <c r="U118" i="22" s="1"/>
  <c r="L118" i="22"/>
  <c r="M118" i="22" s="1"/>
  <c r="T117" i="22"/>
  <c r="U117" i="22" s="1"/>
  <c r="L117" i="22"/>
  <c r="M117" i="22" s="1"/>
  <c r="T116" i="22"/>
  <c r="U116" i="22" s="1"/>
  <c r="L116" i="22"/>
  <c r="M116" i="22" s="1"/>
  <c r="T115" i="22"/>
  <c r="U115" i="22" s="1"/>
  <c r="L115" i="22"/>
  <c r="M115" i="22" s="1"/>
  <c r="T114" i="22"/>
  <c r="U114" i="22" s="1"/>
  <c r="L114" i="22"/>
  <c r="M114" i="22" s="1"/>
  <c r="T113" i="22"/>
  <c r="U113" i="22" s="1"/>
  <c r="L113" i="22"/>
  <c r="M113" i="22" s="1"/>
  <c r="T112" i="22"/>
  <c r="U112" i="22" s="1"/>
  <c r="L112" i="22"/>
  <c r="M112" i="22" s="1"/>
  <c r="T111" i="22"/>
  <c r="U111" i="22" s="1"/>
  <c r="L111" i="22"/>
  <c r="M111" i="22" s="1"/>
  <c r="T110" i="22"/>
  <c r="U110" i="22" s="1"/>
  <c r="L110" i="22"/>
  <c r="M110" i="22" s="1"/>
  <c r="T109" i="22"/>
  <c r="U109" i="22" s="1"/>
  <c r="L109" i="22"/>
  <c r="M109" i="22" s="1"/>
  <c r="T108" i="22"/>
  <c r="U108" i="22" s="1"/>
  <c r="L108" i="22"/>
  <c r="M108" i="22" s="1"/>
  <c r="T107" i="22"/>
  <c r="U107" i="22" s="1"/>
  <c r="L107" i="22"/>
  <c r="M107" i="22" s="1"/>
  <c r="T106" i="22"/>
  <c r="U106" i="22" s="1"/>
  <c r="L106" i="22"/>
  <c r="M106" i="22" s="1"/>
  <c r="T105" i="22"/>
  <c r="U105" i="22" s="1"/>
  <c r="L105" i="22"/>
  <c r="M105" i="22" s="1"/>
  <c r="T104" i="22"/>
  <c r="U104" i="22" s="1"/>
  <c r="L104" i="22"/>
  <c r="M104" i="22" s="1"/>
  <c r="T103" i="22"/>
  <c r="U103" i="22" s="1"/>
  <c r="L103" i="22"/>
  <c r="M103" i="22" s="1"/>
  <c r="T102" i="22"/>
  <c r="U102" i="22" s="1"/>
  <c r="L102" i="22"/>
  <c r="M102" i="22" s="1"/>
  <c r="T101" i="22"/>
  <c r="U101" i="22" s="1"/>
  <c r="L101" i="22"/>
  <c r="M101" i="22" s="1"/>
  <c r="T100" i="22"/>
  <c r="U100" i="22" s="1"/>
  <c r="L100" i="22"/>
  <c r="M100" i="22" s="1"/>
  <c r="T99" i="22"/>
  <c r="U99" i="22" s="1"/>
  <c r="L99" i="22"/>
  <c r="M99" i="22" s="1"/>
  <c r="T98" i="22"/>
  <c r="U98" i="22" s="1"/>
  <c r="L98" i="22"/>
  <c r="M98" i="22" s="1"/>
  <c r="T97" i="22"/>
  <c r="U97" i="22" s="1"/>
  <c r="L97" i="22"/>
  <c r="M97" i="22" s="1"/>
  <c r="T96" i="22"/>
  <c r="U96" i="22" s="1"/>
  <c r="L96" i="22"/>
  <c r="M96" i="22" s="1"/>
  <c r="T95" i="22"/>
  <c r="U95" i="22" s="1"/>
  <c r="L95" i="22"/>
  <c r="M95" i="22" s="1"/>
  <c r="T94" i="22"/>
  <c r="U94" i="22" s="1"/>
  <c r="L94" i="22"/>
  <c r="M94" i="22" s="1"/>
  <c r="T93" i="22"/>
  <c r="U93" i="22" s="1"/>
  <c r="L93" i="22"/>
  <c r="M93" i="22" s="1"/>
  <c r="T92" i="22"/>
  <c r="U92" i="22" s="1"/>
  <c r="L92" i="22"/>
  <c r="M92" i="22" s="1"/>
  <c r="T91" i="22"/>
  <c r="U91" i="22" s="1"/>
  <c r="L91" i="22"/>
  <c r="M91" i="22" s="1"/>
  <c r="T90" i="22"/>
  <c r="U90" i="22" s="1"/>
  <c r="L90" i="22"/>
  <c r="M90" i="22" s="1"/>
  <c r="T89" i="22"/>
  <c r="U89" i="22" s="1"/>
  <c r="L89" i="22"/>
  <c r="M89" i="22" s="1"/>
  <c r="T88" i="22"/>
  <c r="U88" i="22" s="1"/>
  <c r="L88" i="22"/>
  <c r="M88" i="22" s="1"/>
  <c r="T87" i="22"/>
  <c r="U87" i="22" s="1"/>
  <c r="L87" i="22"/>
  <c r="M87" i="22" s="1"/>
  <c r="T86" i="22"/>
  <c r="U86" i="22" s="1"/>
  <c r="L86" i="22"/>
  <c r="M86" i="22" s="1"/>
  <c r="T85" i="22"/>
  <c r="U85" i="22" s="1"/>
  <c r="L85" i="22"/>
  <c r="M85" i="22" s="1"/>
  <c r="T84" i="22"/>
  <c r="U84" i="22" s="1"/>
  <c r="L84" i="22"/>
  <c r="M84" i="22" s="1"/>
  <c r="T83" i="22"/>
  <c r="U83" i="22" s="1"/>
  <c r="L83" i="22"/>
  <c r="M83" i="22" s="1"/>
  <c r="T82" i="22"/>
  <c r="U82" i="22" s="1"/>
  <c r="L82" i="22"/>
  <c r="M82" i="22" s="1"/>
  <c r="T81" i="22"/>
  <c r="U81" i="22" s="1"/>
  <c r="L81" i="22"/>
  <c r="M81" i="22" s="1"/>
  <c r="T80" i="22"/>
  <c r="U80" i="22" s="1"/>
  <c r="L80" i="22"/>
  <c r="M80" i="22" s="1"/>
  <c r="T79" i="22"/>
  <c r="U79" i="22" s="1"/>
  <c r="L79" i="22"/>
  <c r="M79" i="22" s="1"/>
  <c r="T78" i="22"/>
  <c r="U78" i="22" s="1"/>
  <c r="L78" i="22"/>
  <c r="M78" i="22" s="1"/>
  <c r="T77" i="22"/>
  <c r="U77" i="22" s="1"/>
  <c r="L77" i="22"/>
  <c r="M77" i="22" s="1"/>
  <c r="T76" i="22"/>
  <c r="U76" i="22" s="1"/>
  <c r="L76" i="22"/>
  <c r="M76" i="22" s="1"/>
  <c r="T75" i="22"/>
  <c r="U75" i="22" s="1"/>
  <c r="L75" i="22"/>
  <c r="M75" i="22" s="1"/>
  <c r="T74" i="22"/>
  <c r="U74" i="22" s="1"/>
  <c r="L74" i="22"/>
  <c r="M74" i="22" s="1"/>
  <c r="T73" i="22"/>
  <c r="U73" i="22" s="1"/>
  <c r="L73" i="22"/>
  <c r="M73" i="22" s="1"/>
  <c r="T72" i="22"/>
  <c r="U72" i="22" s="1"/>
  <c r="L72" i="22"/>
  <c r="M72" i="22" s="1"/>
  <c r="T71" i="22"/>
  <c r="U71" i="22" s="1"/>
  <c r="L71" i="22"/>
  <c r="M71" i="22" s="1"/>
  <c r="T70" i="22"/>
  <c r="U70" i="22" s="1"/>
  <c r="L70" i="22"/>
  <c r="M70" i="22" s="1"/>
  <c r="T69" i="22"/>
  <c r="U69" i="22" s="1"/>
  <c r="L69" i="22"/>
  <c r="M69" i="22" s="1"/>
  <c r="T68" i="22"/>
  <c r="U68" i="22" s="1"/>
  <c r="L68" i="22"/>
  <c r="M68" i="22" s="1"/>
  <c r="T67" i="22"/>
  <c r="U67" i="22" s="1"/>
  <c r="L67" i="22"/>
  <c r="M67" i="22" s="1"/>
  <c r="T66" i="22"/>
  <c r="U66" i="22" s="1"/>
  <c r="L66" i="22"/>
  <c r="M66" i="22" s="1"/>
  <c r="T65" i="22"/>
  <c r="U65" i="22" s="1"/>
  <c r="L65" i="22"/>
  <c r="M65" i="22" s="1"/>
  <c r="T64" i="22"/>
  <c r="U64" i="22" s="1"/>
  <c r="L64" i="22"/>
  <c r="M64" i="22" s="1"/>
  <c r="T63" i="22"/>
  <c r="U63" i="22" s="1"/>
  <c r="L63" i="22"/>
  <c r="M63" i="22" s="1"/>
  <c r="T62" i="22"/>
  <c r="U62" i="22" s="1"/>
  <c r="L62" i="22"/>
  <c r="M62" i="22" s="1"/>
  <c r="T61" i="22"/>
  <c r="U61" i="22" s="1"/>
  <c r="L61" i="22"/>
  <c r="M61" i="22" s="1"/>
  <c r="T60" i="22"/>
  <c r="U60" i="22" s="1"/>
  <c r="L60" i="22"/>
  <c r="M60" i="22" s="1"/>
  <c r="T59" i="22"/>
  <c r="U59" i="22" s="1"/>
  <c r="L59" i="22"/>
  <c r="M59" i="22" s="1"/>
  <c r="T58" i="22"/>
  <c r="U58" i="22" s="1"/>
  <c r="L58" i="22"/>
  <c r="M58" i="22" s="1"/>
  <c r="T57" i="22"/>
  <c r="U57" i="22" s="1"/>
  <c r="L57" i="22"/>
  <c r="M57" i="22" s="1"/>
  <c r="T56" i="22"/>
  <c r="U56" i="22" s="1"/>
  <c r="L56" i="22"/>
  <c r="M56" i="22" s="1"/>
  <c r="T55" i="22"/>
  <c r="U55" i="22" s="1"/>
  <c r="L55" i="22"/>
  <c r="M55" i="22" s="1"/>
  <c r="T54" i="22"/>
  <c r="U54" i="22" s="1"/>
  <c r="L54" i="22"/>
  <c r="M54" i="22" s="1"/>
  <c r="T53" i="22"/>
  <c r="U53" i="22" s="1"/>
  <c r="L53" i="22"/>
  <c r="M53" i="22" s="1"/>
  <c r="T52" i="22"/>
  <c r="U52" i="22" s="1"/>
  <c r="L52" i="22"/>
  <c r="M52" i="22" s="1"/>
  <c r="T51" i="22"/>
  <c r="U51" i="22" s="1"/>
  <c r="L51" i="22"/>
  <c r="M51" i="22" s="1"/>
  <c r="T50" i="22"/>
  <c r="U50" i="22" s="1"/>
  <c r="L50" i="22"/>
  <c r="M50" i="22" s="1"/>
  <c r="T49" i="22"/>
  <c r="U49" i="22" s="1"/>
  <c r="L49" i="22"/>
  <c r="M49" i="22" s="1"/>
  <c r="T48" i="22"/>
  <c r="U48" i="22" s="1"/>
  <c r="L48" i="22"/>
  <c r="M48" i="22" s="1"/>
  <c r="T47" i="22"/>
  <c r="U47" i="22" s="1"/>
  <c r="L47" i="22"/>
  <c r="M47" i="22" s="1"/>
  <c r="T46" i="22"/>
  <c r="U46" i="22" s="1"/>
  <c r="L46" i="22"/>
  <c r="M46" i="22" s="1"/>
  <c r="T45" i="22"/>
  <c r="U45" i="22" s="1"/>
  <c r="L45" i="22"/>
  <c r="M45" i="22" s="1"/>
  <c r="T44" i="22"/>
  <c r="U44" i="22" s="1"/>
  <c r="L44" i="22"/>
  <c r="M44" i="22" s="1"/>
  <c r="T43" i="22"/>
  <c r="U43" i="22" s="1"/>
  <c r="L43" i="22"/>
  <c r="M43" i="22" s="1"/>
  <c r="T42" i="22"/>
  <c r="U42" i="22" s="1"/>
  <c r="L42" i="22"/>
  <c r="M42" i="22" s="1"/>
  <c r="T41" i="22"/>
  <c r="U41" i="22" s="1"/>
  <c r="L41" i="22"/>
  <c r="M41" i="22" s="1"/>
  <c r="T40" i="22"/>
  <c r="U40" i="22" s="1"/>
  <c r="L40" i="22"/>
  <c r="M40" i="22" s="1"/>
  <c r="T39" i="22"/>
  <c r="U39" i="22" s="1"/>
  <c r="L39" i="22"/>
  <c r="M39" i="22" s="1"/>
  <c r="T38" i="22"/>
  <c r="U38" i="22" s="1"/>
  <c r="L38" i="22"/>
  <c r="M38" i="22" s="1"/>
  <c r="T37" i="22"/>
  <c r="U37" i="22" s="1"/>
  <c r="L37" i="22"/>
  <c r="M37" i="22" s="1"/>
  <c r="T36" i="22"/>
  <c r="U36" i="22" s="1"/>
  <c r="L36" i="22"/>
  <c r="M36" i="22" s="1"/>
  <c r="T35" i="22"/>
  <c r="U35" i="22" s="1"/>
  <c r="L35" i="22"/>
  <c r="M35" i="22" s="1"/>
  <c r="T34" i="22"/>
  <c r="U34" i="22" s="1"/>
  <c r="L34" i="22"/>
  <c r="M34" i="22" s="1"/>
  <c r="T33" i="22"/>
  <c r="U33" i="22" s="1"/>
  <c r="L33" i="22"/>
  <c r="M33" i="22" s="1"/>
  <c r="T32" i="22"/>
  <c r="U32" i="22" s="1"/>
  <c r="L32" i="22"/>
  <c r="M32" i="22" s="1"/>
  <c r="T31" i="22"/>
  <c r="U31" i="22" s="1"/>
  <c r="L31" i="22"/>
  <c r="M31" i="22" s="1"/>
  <c r="T30" i="22"/>
  <c r="U30" i="22" s="1"/>
  <c r="L30" i="22"/>
  <c r="M30" i="22" s="1"/>
  <c r="T29" i="22"/>
  <c r="U29" i="22" s="1"/>
  <c r="L29" i="22"/>
  <c r="M29" i="22" s="1"/>
  <c r="T28" i="22"/>
  <c r="U28" i="22" s="1"/>
  <c r="L28" i="22"/>
  <c r="M28" i="22" s="1"/>
  <c r="T27" i="22"/>
  <c r="U27" i="22" s="1"/>
  <c r="L27" i="22"/>
  <c r="M27" i="22" s="1"/>
  <c r="T26" i="22"/>
  <c r="U26" i="22" s="1"/>
  <c r="L26" i="22"/>
  <c r="M26" i="22" s="1"/>
  <c r="T25" i="22"/>
  <c r="U25" i="22" s="1"/>
  <c r="L25" i="22"/>
  <c r="M25" i="22" s="1"/>
  <c r="T24" i="22"/>
  <c r="U24" i="22" s="1"/>
  <c r="L24" i="22"/>
  <c r="M24" i="22" s="1"/>
  <c r="T23" i="22"/>
  <c r="U23" i="22" s="1"/>
  <c r="L23" i="22"/>
  <c r="M23" i="22" s="1"/>
  <c r="T22" i="22"/>
  <c r="U22" i="22" s="1"/>
  <c r="L22" i="22"/>
  <c r="M22" i="22" s="1"/>
  <c r="T21" i="22"/>
  <c r="U21" i="22" s="1"/>
  <c r="L21" i="22"/>
  <c r="M21" i="22" s="1"/>
  <c r="T20" i="22"/>
  <c r="U20" i="22" s="1"/>
  <c r="L20" i="22"/>
  <c r="M20" i="22" s="1"/>
  <c r="T19" i="22"/>
  <c r="U19" i="22" s="1"/>
  <c r="L19" i="22"/>
  <c r="M19" i="22" s="1"/>
  <c r="T18" i="22"/>
  <c r="U18" i="22" s="1"/>
  <c r="L18" i="22"/>
  <c r="M18" i="22" s="1"/>
  <c r="T17" i="22"/>
  <c r="U17" i="22" s="1"/>
  <c r="L17" i="22"/>
  <c r="M17" i="22" s="1"/>
  <c r="T16" i="22"/>
  <c r="U16" i="22" s="1"/>
  <c r="L16" i="22"/>
  <c r="M16" i="22" s="1"/>
  <c r="T15" i="22"/>
  <c r="U15" i="22" s="1"/>
  <c r="L15" i="22"/>
  <c r="M15" i="22" s="1"/>
  <c r="T14" i="22"/>
  <c r="U14" i="22" s="1"/>
  <c r="L14" i="22"/>
  <c r="M14" i="22" s="1"/>
  <c r="T13" i="22"/>
  <c r="U13" i="22" s="1"/>
  <c r="L13" i="22"/>
  <c r="M13" i="22" s="1"/>
  <c r="T12" i="22"/>
  <c r="U12" i="22" s="1"/>
  <c r="L12" i="22"/>
  <c r="M12" i="22" s="1"/>
  <c r="T11" i="22"/>
  <c r="U11" i="22" s="1"/>
  <c r="L11" i="22"/>
  <c r="M11" i="22" s="1"/>
  <c r="T10" i="22"/>
  <c r="U10" i="22" s="1"/>
  <c r="L10" i="22"/>
  <c r="M10" i="22" s="1"/>
  <c r="T9" i="22"/>
  <c r="U9" i="22" s="1"/>
  <c r="L9" i="22"/>
  <c r="T508" i="45"/>
  <c r="U508" i="45" s="1"/>
  <c r="L508" i="45"/>
  <c r="M508" i="45" s="1"/>
  <c r="T507" i="45"/>
  <c r="U507" i="45" s="1"/>
  <c r="L507" i="45"/>
  <c r="M507" i="45" s="1"/>
  <c r="T506" i="45"/>
  <c r="U506" i="45" s="1"/>
  <c r="L506" i="45"/>
  <c r="M506" i="45" s="1"/>
  <c r="T505" i="45"/>
  <c r="U505" i="45" s="1"/>
  <c r="L505" i="45"/>
  <c r="M505" i="45" s="1"/>
  <c r="T501" i="45"/>
  <c r="U501" i="45" s="1"/>
  <c r="L501" i="45"/>
  <c r="M501" i="45" s="1"/>
  <c r="T500" i="45"/>
  <c r="U500" i="45" s="1"/>
  <c r="L500" i="45"/>
  <c r="M500" i="45" s="1"/>
  <c r="T499" i="45"/>
  <c r="U499" i="45" s="1"/>
  <c r="L499" i="45"/>
  <c r="M499" i="45" s="1"/>
  <c r="T498" i="45"/>
  <c r="U498" i="45" s="1"/>
  <c r="L498" i="45"/>
  <c r="M498" i="45" s="1"/>
  <c r="T497" i="45"/>
  <c r="U497" i="45" s="1"/>
  <c r="L497" i="45"/>
  <c r="M497" i="45" s="1"/>
  <c r="T496" i="45"/>
  <c r="U496" i="45" s="1"/>
  <c r="L496" i="45"/>
  <c r="M496" i="45" s="1"/>
  <c r="T495" i="45"/>
  <c r="U495" i="45" s="1"/>
  <c r="L495" i="45"/>
  <c r="M495" i="45" s="1"/>
  <c r="T494" i="45"/>
  <c r="U494" i="45" s="1"/>
  <c r="L494" i="45"/>
  <c r="M494" i="45" s="1"/>
  <c r="T493" i="45"/>
  <c r="U493" i="45" s="1"/>
  <c r="L493" i="45"/>
  <c r="M493" i="45" s="1"/>
  <c r="T492" i="45"/>
  <c r="U492" i="45" s="1"/>
  <c r="L492" i="45"/>
  <c r="M492" i="45" s="1"/>
  <c r="T491" i="45"/>
  <c r="U491" i="45" s="1"/>
  <c r="L491" i="45"/>
  <c r="M491" i="45" s="1"/>
  <c r="T490" i="45"/>
  <c r="U490" i="45" s="1"/>
  <c r="L490" i="45"/>
  <c r="M490" i="45" s="1"/>
  <c r="T489" i="45"/>
  <c r="U489" i="45" s="1"/>
  <c r="L489" i="45"/>
  <c r="M489" i="45" s="1"/>
  <c r="T488" i="45"/>
  <c r="U488" i="45" s="1"/>
  <c r="L488" i="45"/>
  <c r="M488" i="45" s="1"/>
  <c r="T487" i="45"/>
  <c r="U487" i="45" s="1"/>
  <c r="L487" i="45"/>
  <c r="M487" i="45" s="1"/>
  <c r="T486" i="45"/>
  <c r="U486" i="45" s="1"/>
  <c r="L486" i="45"/>
  <c r="M486" i="45" s="1"/>
  <c r="T485" i="45"/>
  <c r="U485" i="45" s="1"/>
  <c r="L485" i="45"/>
  <c r="M485" i="45" s="1"/>
  <c r="T484" i="45"/>
  <c r="U484" i="45" s="1"/>
  <c r="L484" i="45"/>
  <c r="M484" i="45" s="1"/>
  <c r="T483" i="45"/>
  <c r="U483" i="45" s="1"/>
  <c r="L483" i="45"/>
  <c r="M483" i="45" s="1"/>
  <c r="T482" i="45"/>
  <c r="U482" i="45" s="1"/>
  <c r="L482" i="45"/>
  <c r="M482" i="45" s="1"/>
  <c r="T481" i="45"/>
  <c r="U481" i="45" s="1"/>
  <c r="L481" i="45"/>
  <c r="M481" i="45" s="1"/>
  <c r="T480" i="45"/>
  <c r="U480" i="45" s="1"/>
  <c r="L480" i="45"/>
  <c r="M480" i="45" s="1"/>
  <c r="T479" i="45"/>
  <c r="U479" i="45" s="1"/>
  <c r="L479" i="45"/>
  <c r="M479" i="45" s="1"/>
  <c r="T478" i="45"/>
  <c r="U478" i="45" s="1"/>
  <c r="L478" i="45"/>
  <c r="M478" i="45" s="1"/>
  <c r="T477" i="45"/>
  <c r="U477" i="45" s="1"/>
  <c r="L477" i="45"/>
  <c r="M477" i="45" s="1"/>
  <c r="T476" i="45"/>
  <c r="U476" i="45" s="1"/>
  <c r="L476" i="45"/>
  <c r="M476" i="45" s="1"/>
  <c r="T475" i="45"/>
  <c r="U475" i="45" s="1"/>
  <c r="L475" i="45"/>
  <c r="M475" i="45" s="1"/>
  <c r="T474" i="45"/>
  <c r="U474" i="45" s="1"/>
  <c r="L474" i="45"/>
  <c r="M474" i="45" s="1"/>
  <c r="T473" i="45"/>
  <c r="U473" i="45" s="1"/>
  <c r="L473" i="45"/>
  <c r="M473" i="45" s="1"/>
  <c r="T472" i="45"/>
  <c r="U472" i="45" s="1"/>
  <c r="L472" i="45"/>
  <c r="M472" i="45" s="1"/>
  <c r="T471" i="45"/>
  <c r="U471" i="45" s="1"/>
  <c r="L471" i="45"/>
  <c r="M471" i="45" s="1"/>
  <c r="T470" i="45"/>
  <c r="U470" i="45" s="1"/>
  <c r="L470" i="45"/>
  <c r="M470" i="45" s="1"/>
  <c r="T469" i="45"/>
  <c r="U469" i="45" s="1"/>
  <c r="L469" i="45"/>
  <c r="M469" i="45" s="1"/>
  <c r="T468" i="45"/>
  <c r="U468" i="45" s="1"/>
  <c r="L468" i="45"/>
  <c r="M468" i="45" s="1"/>
  <c r="T467" i="45"/>
  <c r="U467" i="45" s="1"/>
  <c r="L467" i="45"/>
  <c r="M467" i="45" s="1"/>
  <c r="T466" i="45"/>
  <c r="U466" i="45" s="1"/>
  <c r="L466" i="45"/>
  <c r="M466" i="45" s="1"/>
  <c r="T465" i="45"/>
  <c r="U465" i="45" s="1"/>
  <c r="L465" i="45"/>
  <c r="M465" i="45" s="1"/>
  <c r="T464" i="45"/>
  <c r="U464" i="45" s="1"/>
  <c r="L464" i="45"/>
  <c r="M464" i="45" s="1"/>
  <c r="T463" i="45"/>
  <c r="U463" i="45" s="1"/>
  <c r="L463" i="45"/>
  <c r="M463" i="45" s="1"/>
  <c r="T462" i="45"/>
  <c r="U462" i="45" s="1"/>
  <c r="L462" i="45"/>
  <c r="M462" i="45" s="1"/>
  <c r="T461" i="45"/>
  <c r="U461" i="45" s="1"/>
  <c r="L461" i="45"/>
  <c r="M461" i="45" s="1"/>
  <c r="T460" i="45"/>
  <c r="U460" i="45" s="1"/>
  <c r="L460" i="45"/>
  <c r="M460" i="45" s="1"/>
  <c r="T459" i="45"/>
  <c r="U459" i="45" s="1"/>
  <c r="L459" i="45"/>
  <c r="M459" i="45" s="1"/>
  <c r="T458" i="45"/>
  <c r="U458" i="45" s="1"/>
  <c r="L458" i="45"/>
  <c r="M458" i="45" s="1"/>
  <c r="T457" i="45"/>
  <c r="U457" i="45" s="1"/>
  <c r="L457" i="45"/>
  <c r="M457" i="45" s="1"/>
  <c r="T456" i="45"/>
  <c r="U456" i="45" s="1"/>
  <c r="L456" i="45"/>
  <c r="M456" i="45" s="1"/>
  <c r="T455" i="45"/>
  <c r="U455" i="45" s="1"/>
  <c r="L455" i="45"/>
  <c r="M455" i="45" s="1"/>
  <c r="T454" i="45"/>
  <c r="U454" i="45" s="1"/>
  <c r="L454" i="45"/>
  <c r="M454" i="45" s="1"/>
  <c r="T453" i="45"/>
  <c r="U453" i="45" s="1"/>
  <c r="L453" i="45"/>
  <c r="M453" i="45" s="1"/>
  <c r="T452" i="45"/>
  <c r="U452" i="45" s="1"/>
  <c r="L452" i="45"/>
  <c r="M452" i="45" s="1"/>
  <c r="T451" i="45"/>
  <c r="U451" i="45" s="1"/>
  <c r="L451" i="45"/>
  <c r="M451" i="45" s="1"/>
  <c r="T450" i="45"/>
  <c r="U450" i="45" s="1"/>
  <c r="L450" i="45"/>
  <c r="M450" i="45" s="1"/>
  <c r="T449" i="45"/>
  <c r="U449" i="45" s="1"/>
  <c r="L449" i="45"/>
  <c r="M449" i="45" s="1"/>
  <c r="T448" i="45"/>
  <c r="U448" i="45" s="1"/>
  <c r="L448" i="45"/>
  <c r="M448" i="45" s="1"/>
  <c r="T447" i="45"/>
  <c r="U447" i="45" s="1"/>
  <c r="L447" i="45"/>
  <c r="M447" i="45" s="1"/>
  <c r="T446" i="45"/>
  <c r="U446" i="45" s="1"/>
  <c r="L446" i="45"/>
  <c r="M446" i="45" s="1"/>
  <c r="T445" i="45"/>
  <c r="U445" i="45" s="1"/>
  <c r="L445" i="45"/>
  <c r="M445" i="45" s="1"/>
  <c r="T444" i="45"/>
  <c r="U444" i="45" s="1"/>
  <c r="L444" i="45"/>
  <c r="M444" i="45" s="1"/>
  <c r="T443" i="45"/>
  <c r="U443" i="45" s="1"/>
  <c r="L443" i="45"/>
  <c r="M443" i="45" s="1"/>
  <c r="T442" i="45"/>
  <c r="U442" i="45" s="1"/>
  <c r="L442" i="45"/>
  <c r="M442" i="45" s="1"/>
  <c r="T441" i="45"/>
  <c r="U441" i="45" s="1"/>
  <c r="L441" i="45"/>
  <c r="M441" i="45" s="1"/>
  <c r="T440" i="45"/>
  <c r="U440" i="45" s="1"/>
  <c r="L440" i="45"/>
  <c r="M440" i="45" s="1"/>
  <c r="T439" i="45"/>
  <c r="U439" i="45" s="1"/>
  <c r="L439" i="45"/>
  <c r="M439" i="45" s="1"/>
  <c r="T438" i="45"/>
  <c r="U438" i="45" s="1"/>
  <c r="L438" i="45"/>
  <c r="M438" i="45" s="1"/>
  <c r="T437" i="45"/>
  <c r="U437" i="45" s="1"/>
  <c r="L437" i="45"/>
  <c r="M437" i="45" s="1"/>
  <c r="T436" i="45"/>
  <c r="U436" i="45" s="1"/>
  <c r="L436" i="45"/>
  <c r="M436" i="45" s="1"/>
  <c r="T435" i="45"/>
  <c r="U435" i="45" s="1"/>
  <c r="L435" i="45"/>
  <c r="M435" i="45" s="1"/>
  <c r="T434" i="45"/>
  <c r="U434" i="45" s="1"/>
  <c r="L434" i="45"/>
  <c r="M434" i="45" s="1"/>
  <c r="T433" i="45"/>
  <c r="U433" i="45" s="1"/>
  <c r="L433" i="45"/>
  <c r="M433" i="45" s="1"/>
  <c r="T432" i="45"/>
  <c r="U432" i="45" s="1"/>
  <c r="L432" i="45"/>
  <c r="M432" i="45" s="1"/>
  <c r="T431" i="45"/>
  <c r="U431" i="45" s="1"/>
  <c r="L431" i="45"/>
  <c r="M431" i="45" s="1"/>
  <c r="T430" i="45"/>
  <c r="U430" i="45" s="1"/>
  <c r="L430" i="45"/>
  <c r="M430" i="45" s="1"/>
  <c r="T429" i="45"/>
  <c r="U429" i="45" s="1"/>
  <c r="L429" i="45"/>
  <c r="M429" i="45" s="1"/>
  <c r="T428" i="45"/>
  <c r="U428" i="45" s="1"/>
  <c r="L428" i="45"/>
  <c r="M428" i="45" s="1"/>
  <c r="T427" i="45"/>
  <c r="U427" i="45" s="1"/>
  <c r="L427" i="45"/>
  <c r="M427" i="45" s="1"/>
  <c r="T426" i="45"/>
  <c r="U426" i="45" s="1"/>
  <c r="L426" i="45"/>
  <c r="M426" i="45" s="1"/>
  <c r="T425" i="45"/>
  <c r="U425" i="45" s="1"/>
  <c r="L425" i="45"/>
  <c r="M425" i="45" s="1"/>
  <c r="T424" i="45"/>
  <c r="U424" i="45" s="1"/>
  <c r="L424" i="45"/>
  <c r="M424" i="45" s="1"/>
  <c r="T423" i="45"/>
  <c r="U423" i="45" s="1"/>
  <c r="L423" i="45"/>
  <c r="M423" i="45" s="1"/>
  <c r="T422" i="45"/>
  <c r="U422" i="45" s="1"/>
  <c r="L422" i="45"/>
  <c r="M422" i="45" s="1"/>
  <c r="T421" i="45"/>
  <c r="U421" i="45" s="1"/>
  <c r="L421" i="45"/>
  <c r="M421" i="45" s="1"/>
  <c r="T420" i="45"/>
  <c r="U420" i="45" s="1"/>
  <c r="L420" i="45"/>
  <c r="M420" i="45" s="1"/>
  <c r="T419" i="45"/>
  <c r="U419" i="45" s="1"/>
  <c r="L419" i="45"/>
  <c r="M419" i="45" s="1"/>
  <c r="T418" i="45"/>
  <c r="U418" i="45" s="1"/>
  <c r="L418" i="45"/>
  <c r="M418" i="45" s="1"/>
  <c r="T417" i="45"/>
  <c r="U417" i="45" s="1"/>
  <c r="L417" i="45"/>
  <c r="M417" i="45" s="1"/>
  <c r="T416" i="45"/>
  <c r="U416" i="45" s="1"/>
  <c r="L416" i="45"/>
  <c r="M416" i="45" s="1"/>
  <c r="T415" i="45"/>
  <c r="U415" i="45" s="1"/>
  <c r="L415" i="45"/>
  <c r="M415" i="45" s="1"/>
  <c r="T414" i="45"/>
  <c r="U414" i="45" s="1"/>
  <c r="L414" i="45"/>
  <c r="M414" i="45" s="1"/>
  <c r="T413" i="45"/>
  <c r="U413" i="45" s="1"/>
  <c r="L413" i="45"/>
  <c r="M413" i="45" s="1"/>
  <c r="T412" i="45"/>
  <c r="U412" i="45" s="1"/>
  <c r="L412" i="45"/>
  <c r="M412" i="45" s="1"/>
  <c r="T411" i="45"/>
  <c r="U411" i="45" s="1"/>
  <c r="L411" i="45"/>
  <c r="M411" i="45" s="1"/>
  <c r="T410" i="45"/>
  <c r="U410" i="45" s="1"/>
  <c r="L410" i="45"/>
  <c r="M410" i="45" s="1"/>
  <c r="T409" i="45"/>
  <c r="U409" i="45" s="1"/>
  <c r="L409" i="45"/>
  <c r="M409" i="45" s="1"/>
  <c r="T408" i="45"/>
  <c r="U408" i="45" s="1"/>
  <c r="L408" i="45"/>
  <c r="M408" i="45" s="1"/>
  <c r="T407" i="45"/>
  <c r="U407" i="45" s="1"/>
  <c r="L407" i="45"/>
  <c r="M407" i="45" s="1"/>
  <c r="T406" i="45"/>
  <c r="U406" i="45" s="1"/>
  <c r="L406" i="45"/>
  <c r="M406" i="45" s="1"/>
  <c r="T405" i="45"/>
  <c r="U405" i="45" s="1"/>
  <c r="L405" i="45"/>
  <c r="M405" i="45" s="1"/>
  <c r="T404" i="45"/>
  <c r="U404" i="45" s="1"/>
  <c r="L404" i="45"/>
  <c r="M404" i="45" s="1"/>
  <c r="T403" i="45"/>
  <c r="U403" i="45" s="1"/>
  <c r="L403" i="45"/>
  <c r="M403" i="45" s="1"/>
  <c r="T402" i="45"/>
  <c r="U402" i="45" s="1"/>
  <c r="L402" i="45"/>
  <c r="M402" i="45" s="1"/>
  <c r="T401" i="45"/>
  <c r="U401" i="45" s="1"/>
  <c r="L401" i="45"/>
  <c r="M401" i="45" s="1"/>
  <c r="T400" i="45"/>
  <c r="U400" i="45" s="1"/>
  <c r="L400" i="45"/>
  <c r="M400" i="45" s="1"/>
  <c r="T399" i="45"/>
  <c r="U399" i="45" s="1"/>
  <c r="L399" i="45"/>
  <c r="M399" i="45" s="1"/>
  <c r="T398" i="45"/>
  <c r="U398" i="45" s="1"/>
  <c r="L398" i="45"/>
  <c r="M398" i="45" s="1"/>
  <c r="T397" i="45"/>
  <c r="U397" i="45" s="1"/>
  <c r="L397" i="45"/>
  <c r="M397" i="45" s="1"/>
  <c r="T396" i="45"/>
  <c r="U396" i="45" s="1"/>
  <c r="L396" i="45"/>
  <c r="M396" i="45" s="1"/>
  <c r="T395" i="45"/>
  <c r="U395" i="45" s="1"/>
  <c r="L395" i="45"/>
  <c r="M395" i="45" s="1"/>
  <c r="T394" i="45"/>
  <c r="U394" i="45" s="1"/>
  <c r="L394" i="45"/>
  <c r="M394" i="45" s="1"/>
  <c r="T393" i="45"/>
  <c r="U393" i="45" s="1"/>
  <c r="L393" i="45"/>
  <c r="M393" i="45" s="1"/>
  <c r="T392" i="45"/>
  <c r="U392" i="45" s="1"/>
  <c r="L392" i="45"/>
  <c r="M392" i="45" s="1"/>
  <c r="T391" i="45"/>
  <c r="U391" i="45" s="1"/>
  <c r="L391" i="45"/>
  <c r="M391" i="45" s="1"/>
  <c r="T390" i="45"/>
  <c r="U390" i="45" s="1"/>
  <c r="L390" i="45"/>
  <c r="M390" i="45" s="1"/>
  <c r="T389" i="45"/>
  <c r="U389" i="45" s="1"/>
  <c r="L389" i="45"/>
  <c r="M389" i="45" s="1"/>
  <c r="T388" i="45"/>
  <c r="U388" i="45" s="1"/>
  <c r="L388" i="45"/>
  <c r="M388" i="45" s="1"/>
  <c r="T387" i="45"/>
  <c r="U387" i="45" s="1"/>
  <c r="L387" i="45"/>
  <c r="M387" i="45" s="1"/>
  <c r="T386" i="45"/>
  <c r="U386" i="45" s="1"/>
  <c r="L386" i="45"/>
  <c r="M386" i="45" s="1"/>
  <c r="T385" i="45"/>
  <c r="U385" i="45" s="1"/>
  <c r="L385" i="45"/>
  <c r="M385" i="45" s="1"/>
  <c r="T384" i="45"/>
  <c r="U384" i="45" s="1"/>
  <c r="L384" i="45"/>
  <c r="M384" i="45" s="1"/>
  <c r="T383" i="45"/>
  <c r="U383" i="45" s="1"/>
  <c r="L383" i="45"/>
  <c r="M383" i="45" s="1"/>
  <c r="T382" i="45"/>
  <c r="U382" i="45" s="1"/>
  <c r="L382" i="45"/>
  <c r="M382" i="45" s="1"/>
  <c r="T381" i="45"/>
  <c r="U381" i="45" s="1"/>
  <c r="L381" i="45"/>
  <c r="M381" i="45" s="1"/>
  <c r="T380" i="45"/>
  <c r="U380" i="45" s="1"/>
  <c r="L380" i="45"/>
  <c r="M380" i="45" s="1"/>
  <c r="T379" i="45"/>
  <c r="U379" i="45" s="1"/>
  <c r="L379" i="45"/>
  <c r="M379" i="45" s="1"/>
  <c r="T378" i="45"/>
  <c r="U378" i="45" s="1"/>
  <c r="L378" i="45"/>
  <c r="M378" i="45" s="1"/>
  <c r="T377" i="45"/>
  <c r="U377" i="45" s="1"/>
  <c r="L377" i="45"/>
  <c r="M377" i="45" s="1"/>
  <c r="T376" i="45"/>
  <c r="U376" i="45" s="1"/>
  <c r="L376" i="45"/>
  <c r="M376" i="45" s="1"/>
  <c r="T375" i="45"/>
  <c r="U375" i="45" s="1"/>
  <c r="L375" i="45"/>
  <c r="M375" i="45" s="1"/>
  <c r="T374" i="45"/>
  <c r="U374" i="45" s="1"/>
  <c r="L374" i="45"/>
  <c r="M374" i="45" s="1"/>
  <c r="T373" i="45"/>
  <c r="U373" i="45" s="1"/>
  <c r="L373" i="45"/>
  <c r="M373" i="45" s="1"/>
  <c r="T372" i="45"/>
  <c r="U372" i="45" s="1"/>
  <c r="L372" i="45"/>
  <c r="M372" i="45" s="1"/>
  <c r="T371" i="45"/>
  <c r="U371" i="45" s="1"/>
  <c r="L371" i="45"/>
  <c r="M371" i="45" s="1"/>
  <c r="T370" i="45"/>
  <c r="U370" i="45" s="1"/>
  <c r="L370" i="45"/>
  <c r="M370" i="45" s="1"/>
  <c r="T369" i="45"/>
  <c r="U369" i="45" s="1"/>
  <c r="L369" i="45"/>
  <c r="M369" i="45" s="1"/>
  <c r="T368" i="45"/>
  <c r="U368" i="45" s="1"/>
  <c r="L368" i="45"/>
  <c r="M368" i="45" s="1"/>
  <c r="T367" i="45"/>
  <c r="U367" i="45" s="1"/>
  <c r="L367" i="45"/>
  <c r="M367" i="45" s="1"/>
  <c r="T366" i="45"/>
  <c r="U366" i="45" s="1"/>
  <c r="L366" i="45"/>
  <c r="M366" i="45" s="1"/>
  <c r="T365" i="45"/>
  <c r="U365" i="45" s="1"/>
  <c r="L365" i="45"/>
  <c r="M365" i="45" s="1"/>
  <c r="T364" i="45"/>
  <c r="U364" i="45" s="1"/>
  <c r="L364" i="45"/>
  <c r="M364" i="45" s="1"/>
  <c r="T363" i="45"/>
  <c r="U363" i="45" s="1"/>
  <c r="L363" i="45"/>
  <c r="M363" i="45" s="1"/>
  <c r="T362" i="45"/>
  <c r="U362" i="45" s="1"/>
  <c r="L362" i="45"/>
  <c r="M362" i="45" s="1"/>
  <c r="T361" i="45"/>
  <c r="U361" i="45" s="1"/>
  <c r="L361" i="45"/>
  <c r="M361" i="45" s="1"/>
  <c r="T360" i="45"/>
  <c r="U360" i="45" s="1"/>
  <c r="L360" i="45"/>
  <c r="M360" i="45" s="1"/>
  <c r="T359" i="45"/>
  <c r="U359" i="45" s="1"/>
  <c r="L359" i="45"/>
  <c r="M359" i="45" s="1"/>
  <c r="T358" i="45"/>
  <c r="U358" i="45" s="1"/>
  <c r="L358" i="45"/>
  <c r="M358" i="45" s="1"/>
  <c r="T357" i="45"/>
  <c r="U357" i="45" s="1"/>
  <c r="L357" i="45"/>
  <c r="M357" i="45" s="1"/>
  <c r="T356" i="45"/>
  <c r="U356" i="45" s="1"/>
  <c r="L356" i="45"/>
  <c r="M356" i="45" s="1"/>
  <c r="T355" i="45"/>
  <c r="U355" i="45" s="1"/>
  <c r="L355" i="45"/>
  <c r="M355" i="45" s="1"/>
  <c r="T354" i="45"/>
  <c r="U354" i="45" s="1"/>
  <c r="L354" i="45"/>
  <c r="M354" i="45" s="1"/>
  <c r="T353" i="45"/>
  <c r="U353" i="45" s="1"/>
  <c r="L353" i="45"/>
  <c r="M353" i="45" s="1"/>
  <c r="T352" i="45"/>
  <c r="U352" i="45" s="1"/>
  <c r="L352" i="45"/>
  <c r="M352" i="45" s="1"/>
  <c r="T351" i="45"/>
  <c r="U351" i="45" s="1"/>
  <c r="L351" i="45"/>
  <c r="M351" i="45" s="1"/>
  <c r="T350" i="45"/>
  <c r="U350" i="45" s="1"/>
  <c r="L350" i="45"/>
  <c r="M350" i="45" s="1"/>
  <c r="T349" i="45"/>
  <c r="U349" i="45" s="1"/>
  <c r="L349" i="45"/>
  <c r="M349" i="45" s="1"/>
  <c r="T348" i="45"/>
  <c r="U348" i="45" s="1"/>
  <c r="L348" i="45"/>
  <c r="M348" i="45" s="1"/>
  <c r="T347" i="45"/>
  <c r="U347" i="45" s="1"/>
  <c r="L347" i="45"/>
  <c r="M347" i="45" s="1"/>
  <c r="T346" i="45"/>
  <c r="U346" i="45" s="1"/>
  <c r="L346" i="45"/>
  <c r="M346" i="45" s="1"/>
  <c r="T345" i="45"/>
  <c r="U345" i="45" s="1"/>
  <c r="L345" i="45"/>
  <c r="M345" i="45" s="1"/>
  <c r="T344" i="45"/>
  <c r="U344" i="45" s="1"/>
  <c r="L344" i="45"/>
  <c r="M344" i="45" s="1"/>
  <c r="T343" i="45"/>
  <c r="U343" i="45" s="1"/>
  <c r="L343" i="45"/>
  <c r="M343" i="45" s="1"/>
  <c r="T342" i="45"/>
  <c r="U342" i="45" s="1"/>
  <c r="L342" i="45"/>
  <c r="M342" i="45" s="1"/>
  <c r="T341" i="45"/>
  <c r="U341" i="45" s="1"/>
  <c r="L341" i="45"/>
  <c r="M341" i="45" s="1"/>
  <c r="T340" i="45"/>
  <c r="U340" i="45" s="1"/>
  <c r="L340" i="45"/>
  <c r="M340" i="45" s="1"/>
  <c r="T339" i="45"/>
  <c r="U339" i="45" s="1"/>
  <c r="L339" i="45"/>
  <c r="M339" i="45" s="1"/>
  <c r="T338" i="45"/>
  <c r="U338" i="45" s="1"/>
  <c r="L338" i="45"/>
  <c r="M338" i="45" s="1"/>
  <c r="T337" i="45"/>
  <c r="U337" i="45" s="1"/>
  <c r="L337" i="45"/>
  <c r="M337" i="45" s="1"/>
  <c r="T336" i="45"/>
  <c r="U336" i="45" s="1"/>
  <c r="L336" i="45"/>
  <c r="M336" i="45" s="1"/>
  <c r="T335" i="45"/>
  <c r="U335" i="45" s="1"/>
  <c r="L335" i="45"/>
  <c r="M335" i="45" s="1"/>
  <c r="T334" i="45"/>
  <c r="U334" i="45" s="1"/>
  <c r="L334" i="45"/>
  <c r="M334" i="45" s="1"/>
  <c r="T333" i="45"/>
  <c r="U333" i="45" s="1"/>
  <c r="L333" i="45"/>
  <c r="M333" i="45" s="1"/>
  <c r="T332" i="45"/>
  <c r="U332" i="45" s="1"/>
  <c r="L332" i="45"/>
  <c r="M332" i="45" s="1"/>
  <c r="T331" i="45"/>
  <c r="U331" i="45" s="1"/>
  <c r="L331" i="45"/>
  <c r="M331" i="45" s="1"/>
  <c r="T330" i="45"/>
  <c r="U330" i="45" s="1"/>
  <c r="L330" i="45"/>
  <c r="M330" i="45" s="1"/>
  <c r="T329" i="45"/>
  <c r="U329" i="45" s="1"/>
  <c r="L329" i="45"/>
  <c r="M329" i="45" s="1"/>
  <c r="T328" i="45"/>
  <c r="U328" i="45" s="1"/>
  <c r="L328" i="45"/>
  <c r="M328" i="45" s="1"/>
  <c r="T327" i="45"/>
  <c r="U327" i="45" s="1"/>
  <c r="L327" i="45"/>
  <c r="M327" i="45" s="1"/>
  <c r="T326" i="45"/>
  <c r="U326" i="45" s="1"/>
  <c r="L326" i="45"/>
  <c r="M326" i="45" s="1"/>
  <c r="T325" i="45"/>
  <c r="U325" i="45" s="1"/>
  <c r="L325" i="45"/>
  <c r="M325" i="45" s="1"/>
  <c r="T324" i="45"/>
  <c r="U324" i="45" s="1"/>
  <c r="L324" i="45"/>
  <c r="M324" i="45" s="1"/>
  <c r="T323" i="45"/>
  <c r="U323" i="45" s="1"/>
  <c r="L323" i="45"/>
  <c r="M323" i="45" s="1"/>
  <c r="T322" i="45"/>
  <c r="U322" i="45" s="1"/>
  <c r="L322" i="45"/>
  <c r="M322" i="45" s="1"/>
  <c r="T321" i="45"/>
  <c r="U321" i="45" s="1"/>
  <c r="L321" i="45"/>
  <c r="M321" i="45" s="1"/>
  <c r="T320" i="45"/>
  <c r="U320" i="45" s="1"/>
  <c r="L320" i="45"/>
  <c r="M320" i="45" s="1"/>
  <c r="T319" i="45"/>
  <c r="U319" i="45" s="1"/>
  <c r="L319" i="45"/>
  <c r="M319" i="45" s="1"/>
  <c r="T318" i="45"/>
  <c r="U318" i="45" s="1"/>
  <c r="L318" i="45"/>
  <c r="M318" i="45" s="1"/>
  <c r="T317" i="45"/>
  <c r="U317" i="45" s="1"/>
  <c r="L317" i="45"/>
  <c r="M317" i="45" s="1"/>
  <c r="T316" i="45"/>
  <c r="U316" i="45" s="1"/>
  <c r="L316" i="45"/>
  <c r="M316" i="45" s="1"/>
  <c r="T315" i="45"/>
  <c r="U315" i="45" s="1"/>
  <c r="L315" i="45"/>
  <c r="M315" i="45" s="1"/>
  <c r="T314" i="45"/>
  <c r="U314" i="45" s="1"/>
  <c r="L314" i="45"/>
  <c r="M314" i="45" s="1"/>
  <c r="T313" i="45"/>
  <c r="U313" i="45" s="1"/>
  <c r="L313" i="45"/>
  <c r="M313" i="45" s="1"/>
  <c r="T312" i="45"/>
  <c r="U312" i="45" s="1"/>
  <c r="L312" i="45"/>
  <c r="M312" i="45" s="1"/>
  <c r="T311" i="45"/>
  <c r="U311" i="45" s="1"/>
  <c r="L311" i="45"/>
  <c r="M311" i="45" s="1"/>
  <c r="T310" i="45"/>
  <c r="U310" i="45" s="1"/>
  <c r="L310" i="45"/>
  <c r="M310" i="45" s="1"/>
  <c r="T309" i="45"/>
  <c r="U309" i="45" s="1"/>
  <c r="L309" i="45"/>
  <c r="M309" i="45" s="1"/>
  <c r="T308" i="45"/>
  <c r="U308" i="45" s="1"/>
  <c r="L308" i="45"/>
  <c r="M308" i="45" s="1"/>
  <c r="T307" i="45"/>
  <c r="U307" i="45" s="1"/>
  <c r="L307" i="45"/>
  <c r="M307" i="45" s="1"/>
  <c r="T306" i="45"/>
  <c r="U306" i="45" s="1"/>
  <c r="L306" i="45"/>
  <c r="M306" i="45" s="1"/>
  <c r="T305" i="45"/>
  <c r="U305" i="45" s="1"/>
  <c r="L305" i="45"/>
  <c r="M305" i="45" s="1"/>
  <c r="T304" i="45"/>
  <c r="U304" i="45" s="1"/>
  <c r="L304" i="45"/>
  <c r="M304" i="45" s="1"/>
  <c r="T303" i="45"/>
  <c r="U303" i="45" s="1"/>
  <c r="L303" i="45"/>
  <c r="M303" i="45" s="1"/>
  <c r="T302" i="45"/>
  <c r="U302" i="45" s="1"/>
  <c r="L302" i="45"/>
  <c r="M302" i="45" s="1"/>
  <c r="T301" i="45"/>
  <c r="U301" i="45" s="1"/>
  <c r="L301" i="45"/>
  <c r="M301" i="45" s="1"/>
  <c r="T300" i="45"/>
  <c r="U300" i="45" s="1"/>
  <c r="L300" i="45"/>
  <c r="M300" i="45" s="1"/>
  <c r="T299" i="45"/>
  <c r="U299" i="45" s="1"/>
  <c r="L299" i="45"/>
  <c r="M299" i="45" s="1"/>
  <c r="T298" i="45"/>
  <c r="U298" i="45" s="1"/>
  <c r="L298" i="45"/>
  <c r="M298" i="45" s="1"/>
  <c r="T297" i="45"/>
  <c r="U297" i="45" s="1"/>
  <c r="L297" i="45"/>
  <c r="M297" i="45" s="1"/>
  <c r="T296" i="45"/>
  <c r="U296" i="45" s="1"/>
  <c r="L296" i="45"/>
  <c r="M296" i="45" s="1"/>
  <c r="T295" i="45"/>
  <c r="U295" i="45" s="1"/>
  <c r="L295" i="45"/>
  <c r="M295" i="45" s="1"/>
  <c r="T294" i="45"/>
  <c r="U294" i="45" s="1"/>
  <c r="L294" i="45"/>
  <c r="M294" i="45" s="1"/>
  <c r="T293" i="45"/>
  <c r="U293" i="45" s="1"/>
  <c r="L293" i="45"/>
  <c r="M293" i="45" s="1"/>
  <c r="T292" i="45"/>
  <c r="U292" i="45" s="1"/>
  <c r="L292" i="45"/>
  <c r="M292" i="45" s="1"/>
  <c r="T291" i="45"/>
  <c r="U291" i="45" s="1"/>
  <c r="L291" i="45"/>
  <c r="M291" i="45" s="1"/>
  <c r="T290" i="45"/>
  <c r="U290" i="45" s="1"/>
  <c r="L290" i="45"/>
  <c r="M290" i="45" s="1"/>
  <c r="T289" i="45"/>
  <c r="U289" i="45" s="1"/>
  <c r="L289" i="45"/>
  <c r="M289" i="45" s="1"/>
  <c r="T288" i="45"/>
  <c r="U288" i="45" s="1"/>
  <c r="L288" i="45"/>
  <c r="M288" i="45" s="1"/>
  <c r="T287" i="45"/>
  <c r="U287" i="45" s="1"/>
  <c r="L287" i="45"/>
  <c r="M287" i="45" s="1"/>
  <c r="T286" i="45"/>
  <c r="U286" i="45" s="1"/>
  <c r="L286" i="45"/>
  <c r="M286" i="45" s="1"/>
  <c r="T285" i="45"/>
  <c r="U285" i="45" s="1"/>
  <c r="L285" i="45"/>
  <c r="M285" i="45" s="1"/>
  <c r="T284" i="45"/>
  <c r="U284" i="45" s="1"/>
  <c r="L284" i="45"/>
  <c r="M284" i="45" s="1"/>
  <c r="T283" i="45"/>
  <c r="U283" i="45" s="1"/>
  <c r="L283" i="45"/>
  <c r="M283" i="45" s="1"/>
  <c r="T282" i="45"/>
  <c r="U282" i="45" s="1"/>
  <c r="L282" i="45"/>
  <c r="M282" i="45" s="1"/>
  <c r="T281" i="45"/>
  <c r="U281" i="45" s="1"/>
  <c r="L281" i="45"/>
  <c r="M281" i="45" s="1"/>
  <c r="T280" i="45"/>
  <c r="U280" i="45" s="1"/>
  <c r="L280" i="45"/>
  <c r="M280" i="45" s="1"/>
  <c r="T279" i="45"/>
  <c r="U279" i="45" s="1"/>
  <c r="L279" i="45"/>
  <c r="M279" i="45" s="1"/>
  <c r="T278" i="45"/>
  <c r="U278" i="45" s="1"/>
  <c r="L278" i="45"/>
  <c r="M278" i="45" s="1"/>
  <c r="T277" i="45"/>
  <c r="U277" i="45" s="1"/>
  <c r="L277" i="45"/>
  <c r="M277" i="45" s="1"/>
  <c r="T276" i="45"/>
  <c r="U276" i="45" s="1"/>
  <c r="L276" i="45"/>
  <c r="M276" i="45" s="1"/>
  <c r="T275" i="45"/>
  <c r="U275" i="45" s="1"/>
  <c r="L275" i="45"/>
  <c r="M275" i="45" s="1"/>
  <c r="T274" i="45"/>
  <c r="U274" i="45" s="1"/>
  <c r="L274" i="45"/>
  <c r="M274" i="45" s="1"/>
  <c r="T273" i="45"/>
  <c r="U273" i="45" s="1"/>
  <c r="L273" i="45"/>
  <c r="M273" i="45" s="1"/>
  <c r="T272" i="45"/>
  <c r="U272" i="45" s="1"/>
  <c r="L272" i="45"/>
  <c r="M272" i="45" s="1"/>
  <c r="T271" i="45"/>
  <c r="U271" i="45" s="1"/>
  <c r="L271" i="45"/>
  <c r="M271" i="45" s="1"/>
  <c r="T270" i="45"/>
  <c r="U270" i="45" s="1"/>
  <c r="L270" i="45"/>
  <c r="M270" i="45" s="1"/>
  <c r="T269" i="45"/>
  <c r="U269" i="45" s="1"/>
  <c r="L269" i="45"/>
  <c r="M269" i="45" s="1"/>
  <c r="T268" i="45"/>
  <c r="U268" i="45" s="1"/>
  <c r="L268" i="45"/>
  <c r="M268" i="45" s="1"/>
  <c r="T267" i="45"/>
  <c r="U267" i="45" s="1"/>
  <c r="L267" i="45"/>
  <c r="M267" i="45" s="1"/>
  <c r="T266" i="45"/>
  <c r="U266" i="45" s="1"/>
  <c r="L266" i="45"/>
  <c r="M266" i="45" s="1"/>
  <c r="T265" i="45"/>
  <c r="U265" i="45" s="1"/>
  <c r="L265" i="45"/>
  <c r="M265" i="45" s="1"/>
  <c r="T264" i="45"/>
  <c r="U264" i="45" s="1"/>
  <c r="L264" i="45"/>
  <c r="M264" i="45" s="1"/>
  <c r="T263" i="45"/>
  <c r="U263" i="45" s="1"/>
  <c r="L263" i="45"/>
  <c r="M263" i="45" s="1"/>
  <c r="T262" i="45"/>
  <c r="U262" i="45" s="1"/>
  <c r="L262" i="45"/>
  <c r="M262" i="45" s="1"/>
  <c r="T261" i="45"/>
  <c r="U261" i="45" s="1"/>
  <c r="L261" i="45"/>
  <c r="M261" i="45" s="1"/>
  <c r="T260" i="45"/>
  <c r="U260" i="45" s="1"/>
  <c r="L260" i="45"/>
  <c r="M260" i="45" s="1"/>
  <c r="T258" i="45"/>
  <c r="U258" i="45" s="1"/>
  <c r="L258" i="45"/>
  <c r="M258" i="45" s="1"/>
  <c r="T257" i="45"/>
  <c r="U257" i="45" s="1"/>
  <c r="L257" i="45"/>
  <c r="M257" i="45" s="1"/>
  <c r="T256" i="45"/>
  <c r="U256" i="45" s="1"/>
  <c r="L256" i="45"/>
  <c r="M256" i="45" s="1"/>
  <c r="T255" i="45"/>
  <c r="U255" i="45" s="1"/>
  <c r="L255" i="45"/>
  <c r="M255" i="45" s="1"/>
  <c r="T254" i="45"/>
  <c r="U254" i="45" s="1"/>
  <c r="L254" i="45"/>
  <c r="M254" i="45" s="1"/>
  <c r="T253" i="45"/>
  <c r="U253" i="45" s="1"/>
  <c r="L253" i="45"/>
  <c r="M253" i="45" s="1"/>
  <c r="T252" i="45"/>
  <c r="U252" i="45" s="1"/>
  <c r="L252" i="45"/>
  <c r="M252" i="45" s="1"/>
  <c r="T251" i="45"/>
  <c r="U251" i="45" s="1"/>
  <c r="L251" i="45"/>
  <c r="M251" i="45" s="1"/>
  <c r="T250" i="45"/>
  <c r="U250" i="45" s="1"/>
  <c r="L250" i="45"/>
  <c r="M250" i="45" s="1"/>
  <c r="T249" i="45"/>
  <c r="U249" i="45" s="1"/>
  <c r="L249" i="45"/>
  <c r="M249" i="45" s="1"/>
  <c r="T248" i="45"/>
  <c r="U248" i="45" s="1"/>
  <c r="L248" i="45"/>
  <c r="M248" i="45" s="1"/>
  <c r="T247" i="45"/>
  <c r="U247" i="45" s="1"/>
  <c r="L247" i="45"/>
  <c r="M247" i="45" s="1"/>
  <c r="T246" i="45"/>
  <c r="U246" i="45" s="1"/>
  <c r="L246" i="45"/>
  <c r="M246" i="45" s="1"/>
  <c r="T245" i="45"/>
  <c r="U245" i="45" s="1"/>
  <c r="L245" i="45"/>
  <c r="M245" i="45" s="1"/>
  <c r="T244" i="45"/>
  <c r="U244" i="45" s="1"/>
  <c r="L244" i="45"/>
  <c r="M244" i="45" s="1"/>
  <c r="T243" i="45"/>
  <c r="U243" i="45" s="1"/>
  <c r="L243" i="45"/>
  <c r="M243" i="45" s="1"/>
  <c r="T242" i="45"/>
  <c r="U242" i="45" s="1"/>
  <c r="L242" i="45"/>
  <c r="M242" i="45" s="1"/>
  <c r="T241" i="45"/>
  <c r="U241" i="45" s="1"/>
  <c r="L241" i="45"/>
  <c r="M241" i="45" s="1"/>
  <c r="T240" i="45"/>
  <c r="U240" i="45" s="1"/>
  <c r="L240" i="45"/>
  <c r="M240" i="45" s="1"/>
  <c r="T239" i="45"/>
  <c r="U239" i="45" s="1"/>
  <c r="L239" i="45"/>
  <c r="M239" i="45" s="1"/>
  <c r="T238" i="45"/>
  <c r="U238" i="45" s="1"/>
  <c r="L238" i="45"/>
  <c r="M238" i="45" s="1"/>
  <c r="T237" i="45"/>
  <c r="U237" i="45" s="1"/>
  <c r="L237" i="45"/>
  <c r="M237" i="45" s="1"/>
  <c r="T236" i="45"/>
  <c r="U236" i="45" s="1"/>
  <c r="L236" i="45"/>
  <c r="M236" i="45" s="1"/>
  <c r="T235" i="45"/>
  <c r="U235" i="45" s="1"/>
  <c r="L235" i="45"/>
  <c r="M235" i="45" s="1"/>
  <c r="T234" i="45"/>
  <c r="U234" i="45" s="1"/>
  <c r="L234" i="45"/>
  <c r="M234" i="45" s="1"/>
  <c r="T233" i="45"/>
  <c r="U233" i="45" s="1"/>
  <c r="L233" i="45"/>
  <c r="M233" i="45" s="1"/>
  <c r="T232" i="45"/>
  <c r="U232" i="45" s="1"/>
  <c r="L232" i="45"/>
  <c r="M232" i="45" s="1"/>
  <c r="T231" i="45"/>
  <c r="U231" i="45" s="1"/>
  <c r="L231" i="45"/>
  <c r="M231" i="45" s="1"/>
  <c r="T230" i="45"/>
  <c r="U230" i="45" s="1"/>
  <c r="L230" i="45"/>
  <c r="M230" i="45" s="1"/>
  <c r="T229" i="45"/>
  <c r="U229" i="45" s="1"/>
  <c r="L229" i="45"/>
  <c r="M229" i="45" s="1"/>
  <c r="T228" i="45"/>
  <c r="U228" i="45" s="1"/>
  <c r="L228" i="45"/>
  <c r="M228" i="45" s="1"/>
  <c r="T227" i="45"/>
  <c r="U227" i="45" s="1"/>
  <c r="L227" i="45"/>
  <c r="M227" i="45" s="1"/>
  <c r="T226" i="45"/>
  <c r="U226" i="45" s="1"/>
  <c r="L226" i="45"/>
  <c r="M226" i="45" s="1"/>
  <c r="T225" i="45"/>
  <c r="U225" i="45" s="1"/>
  <c r="L225" i="45"/>
  <c r="M225" i="45" s="1"/>
  <c r="T224" i="45"/>
  <c r="U224" i="45" s="1"/>
  <c r="L224" i="45"/>
  <c r="M224" i="45" s="1"/>
  <c r="T223" i="45"/>
  <c r="U223" i="45" s="1"/>
  <c r="L223" i="45"/>
  <c r="M223" i="45" s="1"/>
  <c r="T222" i="45"/>
  <c r="U222" i="45" s="1"/>
  <c r="L222" i="45"/>
  <c r="M222" i="45" s="1"/>
  <c r="T221" i="45"/>
  <c r="U221" i="45" s="1"/>
  <c r="L221" i="45"/>
  <c r="M221" i="45" s="1"/>
  <c r="T220" i="45"/>
  <c r="U220" i="45" s="1"/>
  <c r="L220" i="45"/>
  <c r="M220" i="45" s="1"/>
  <c r="T219" i="45"/>
  <c r="U219" i="45" s="1"/>
  <c r="L219" i="45"/>
  <c r="M219" i="45" s="1"/>
  <c r="T218" i="45"/>
  <c r="U218" i="45" s="1"/>
  <c r="L218" i="45"/>
  <c r="M218" i="45" s="1"/>
  <c r="T217" i="45"/>
  <c r="U217" i="45" s="1"/>
  <c r="L217" i="45"/>
  <c r="M217" i="45" s="1"/>
  <c r="T216" i="45"/>
  <c r="U216" i="45" s="1"/>
  <c r="L216" i="45"/>
  <c r="M216" i="45" s="1"/>
  <c r="T215" i="45"/>
  <c r="U215" i="45" s="1"/>
  <c r="L215" i="45"/>
  <c r="M215" i="45" s="1"/>
  <c r="T214" i="45"/>
  <c r="U214" i="45" s="1"/>
  <c r="L214" i="45"/>
  <c r="M214" i="45" s="1"/>
  <c r="T213" i="45"/>
  <c r="U213" i="45" s="1"/>
  <c r="L213" i="45"/>
  <c r="M213" i="45" s="1"/>
  <c r="T212" i="45"/>
  <c r="U212" i="45" s="1"/>
  <c r="L212" i="45"/>
  <c r="M212" i="45" s="1"/>
  <c r="T211" i="45"/>
  <c r="U211" i="45" s="1"/>
  <c r="L211" i="45"/>
  <c r="M211" i="45" s="1"/>
  <c r="T210" i="45"/>
  <c r="U210" i="45" s="1"/>
  <c r="L210" i="45"/>
  <c r="M210" i="45" s="1"/>
  <c r="T209" i="45"/>
  <c r="U209" i="45" s="1"/>
  <c r="L209" i="45"/>
  <c r="M209" i="45" s="1"/>
  <c r="T208" i="45"/>
  <c r="U208" i="45" s="1"/>
  <c r="L208" i="45"/>
  <c r="M208" i="45" s="1"/>
  <c r="T207" i="45"/>
  <c r="U207" i="45" s="1"/>
  <c r="L207" i="45"/>
  <c r="M207" i="45" s="1"/>
  <c r="T206" i="45"/>
  <c r="U206" i="45" s="1"/>
  <c r="L206" i="45"/>
  <c r="M206" i="45" s="1"/>
  <c r="T205" i="45"/>
  <c r="U205" i="45" s="1"/>
  <c r="L205" i="45"/>
  <c r="M205" i="45" s="1"/>
  <c r="T204" i="45"/>
  <c r="U204" i="45" s="1"/>
  <c r="L204" i="45"/>
  <c r="M204" i="45" s="1"/>
  <c r="T203" i="45"/>
  <c r="U203" i="45" s="1"/>
  <c r="L203" i="45"/>
  <c r="M203" i="45" s="1"/>
  <c r="T202" i="45"/>
  <c r="U202" i="45" s="1"/>
  <c r="L202" i="45"/>
  <c r="M202" i="45" s="1"/>
  <c r="T201" i="45"/>
  <c r="U201" i="45" s="1"/>
  <c r="L201" i="45"/>
  <c r="M201" i="45" s="1"/>
  <c r="T200" i="45"/>
  <c r="U200" i="45" s="1"/>
  <c r="L200" i="45"/>
  <c r="M200" i="45" s="1"/>
  <c r="T199" i="45"/>
  <c r="U199" i="45" s="1"/>
  <c r="L199" i="45"/>
  <c r="M199" i="45" s="1"/>
  <c r="T198" i="45"/>
  <c r="U198" i="45" s="1"/>
  <c r="L198" i="45"/>
  <c r="M198" i="45" s="1"/>
  <c r="T197" i="45"/>
  <c r="U197" i="45" s="1"/>
  <c r="L197" i="45"/>
  <c r="M197" i="45" s="1"/>
  <c r="T196" i="45"/>
  <c r="U196" i="45" s="1"/>
  <c r="L196" i="45"/>
  <c r="M196" i="45" s="1"/>
  <c r="T195" i="45"/>
  <c r="U195" i="45" s="1"/>
  <c r="L195" i="45"/>
  <c r="M195" i="45" s="1"/>
  <c r="T194" i="45"/>
  <c r="U194" i="45" s="1"/>
  <c r="L194" i="45"/>
  <c r="M194" i="45" s="1"/>
  <c r="T193" i="45"/>
  <c r="U193" i="45" s="1"/>
  <c r="L193" i="45"/>
  <c r="M193" i="45" s="1"/>
  <c r="T192" i="45"/>
  <c r="U192" i="45" s="1"/>
  <c r="L192" i="45"/>
  <c r="M192" i="45" s="1"/>
  <c r="T191" i="45"/>
  <c r="U191" i="45" s="1"/>
  <c r="L191" i="45"/>
  <c r="M191" i="45" s="1"/>
  <c r="T190" i="45"/>
  <c r="U190" i="45" s="1"/>
  <c r="L190" i="45"/>
  <c r="M190" i="45" s="1"/>
  <c r="T189" i="45"/>
  <c r="U189" i="45" s="1"/>
  <c r="L189" i="45"/>
  <c r="M189" i="45" s="1"/>
  <c r="T188" i="45"/>
  <c r="U188" i="45" s="1"/>
  <c r="L188" i="45"/>
  <c r="M188" i="45" s="1"/>
  <c r="T187" i="45"/>
  <c r="U187" i="45" s="1"/>
  <c r="L187" i="45"/>
  <c r="M187" i="45" s="1"/>
  <c r="T186" i="45"/>
  <c r="U186" i="45" s="1"/>
  <c r="L186" i="45"/>
  <c r="M186" i="45" s="1"/>
  <c r="T185" i="45"/>
  <c r="U185" i="45" s="1"/>
  <c r="L185" i="45"/>
  <c r="M185" i="45" s="1"/>
  <c r="T184" i="45"/>
  <c r="U184" i="45" s="1"/>
  <c r="L184" i="45"/>
  <c r="M184" i="45" s="1"/>
  <c r="T183" i="45"/>
  <c r="U183" i="45" s="1"/>
  <c r="L183" i="45"/>
  <c r="M183" i="45" s="1"/>
  <c r="T182" i="45"/>
  <c r="U182" i="45" s="1"/>
  <c r="L182" i="45"/>
  <c r="M182" i="45" s="1"/>
  <c r="T181" i="45"/>
  <c r="U181" i="45" s="1"/>
  <c r="L181" i="45"/>
  <c r="M181" i="45" s="1"/>
  <c r="T180" i="45"/>
  <c r="U180" i="45" s="1"/>
  <c r="L180" i="45"/>
  <c r="M180" i="45" s="1"/>
  <c r="T179" i="45"/>
  <c r="U179" i="45" s="1"/>
  <c r="L179" i="45"/>
  <c r="M179" i="45" s="1"/>
  <c r="T178" i="45"/>
  <c r="U178" i="45" s="1"/>
  <c r="L178" i="45"/>
  <c r="M178" i="45" s="1"/>
  <c r="T177" i="45"/>
  <c r="U177" i="45" s="1"/>
  <c r="L177" i="45"/>
  <c r="M177" i="45" s="1"/>
  <c r="T176" i="45"/>
  <c r="U176" i="45" s="1"/>
  <c r="L176" i="45"/>
  <c r="M176" i="45" s="1"/>
  <c r="T175" i="45"/>
  <c r="U175" i="45" s="1"/>
  <c r="L175" i="45"/>
  <c r="M175" i="45" s="1"/>
  <c r="T174" i="45"/>
  <c r="U174" i="45" s="1"/>
  <c r="L174" i="45"/>
  <c r="M174" i="45" s="1"/>
  <c r="T173" i="45"/>
  <c r="U173" i="45" s="1"/>
  <c r="L173" i="45"/>
  <c r="M173" i="45" s="1"/>
  <c r="T172" i="45"/>
  <c r="U172" i="45" s="1"/>
  <c r="L172" i="45"/>
  <c r="M172" i="45" s="1"/>
  <c r="T171" i="45"/>
  <c r="U171" i="45" s="1"/>
  <c r="L171" i="45"/>
  <c r="M171" i="45" s="1"/>
  <c r="T170" i="45"/>
  <c r="U170" i="45" s="1"/>
  <c r="L170" i="45"/>
  <c r="M170" i="45" s="1"/>
  <c r="T169" i="45"/>
  <c r="U169" i="45" s="1"/>
  <c r="L169" i="45"/>
  <c r="M169" i="45" s="1"/>
  <c r="T168" i="45"/>
  <c r="U168" i="45" s="1"/>
  <c r="L168" i="45"/>
  <c r="M168" i="45" s="1"/>
  <c r="T167" i="45"/>
  <c r="U167" i="45" s="1"/>
  <c r="L167" i="45"/>
  <c r="M167" i="45" s="1"/>
  <c r="T166" i="45"/>
  <c r="U166" i="45" s="1"/>
  <c r="L166" i="45"/>
  <c r="M166" i="45" s="1"/>
  <c r="T165" i="45"/>
  <c r="U165" i="45" s="1"/>
  <c r="L165" i="45"/>
  <c r="M165" i="45" s="1"/>
  <c r="T164" i="45"/>
  <c r="U164" i="45" s="1"/>
  <c r="L164" i="45"/>
  <c r="M164" i="45" s="1"/>
  <c r="T163" i="45"/>
  <c r="U163" i="45" s="1"/>
  <c r="L163" i="45"/>
  <c r="M163" i="45" s="1"/>
  <c r="T162" i="45"/>
  <c r="U162" i="45" s="1"/>
  <c r="L162" i="45"/>
  <c r="M162" i="45" s="1"/>
  <c r="T161" i="45"/>
  <c r="U161" i="45" s="1"/>
  <c r="L161" i="45"/>
  <c r="M161" i="45" s="1"/>
  <c r="T160" i="45"/>
  <c r="U160" i="45" s="1"/>
  <c r="L160" i="45"/>
  <c r="M160" i="45" s="1"/>
  <c r="T159" i="45"/>
  <c r="U159" i="45" s="1"/>
  <c r="L159" i="45"/>
  <c r="M159" i="45" s="1"/>
  <c r="T158" i="45"/>
  <c r="U158" i="45" s="1"/>
  <c r="L158" i="45"/>
  <c r="M158" i="45" s="1"/>
  <c r="T157" i="45"/>
  <c r="U157" i="45" s="1"/>
  <c r="L157" i="45"/>
  <c r="M157" i="45" s="1"/>
  <c r="T156" i="45"/>
  <c r="U156" i="45" s="1"/>
  <c r="L156" i="45"/>
  <c r="M156" i="45" s="1"/>
  <c r="T155" i="45"/>
  <c r="U155" i="45" s="1"/>
  <c r="L155" i="45"/>
  <c r="M155" i="45" s="1"/>
  <c r="T154" i="45"/>
  <c r="U154" i="45" s="1"/>
  <c r="L154" i="45"/>
  <c r="M154" i="45" s="1"/>
  <c r="T153" i="45"/>
  <c r="U153" i="45" s="1"/>
  <c r="L153" i="45"/>
  <c r="M153" i="45" s="1"/>
  <c r="T152" i="45"/>
  <c r="U152" i="45" s="1"/>
  <c r="L152" i="45"/>
  <c r="M152" i="45" s="1"/>
  <c r="T151" i="45"/>
  <c r="U151" i="45" s="1"/>
  <c r="L151" i="45"/>
  <c r="M151" i="45" s="1"/>
  <c r="T150" i="45"/>
  <c r="U150" i="45" s="1"/>
  <c r="L150" i="45"/>
  <c r="M150" i="45" s="1"/>
  <c r="T149" i="45"/>
  <c r="U149" i="45" s="1"/>
  <c r="L149" i="45"/>
  <c r="M149" i="45" s="1"/>
  <c r="T148" i="45"/>
  <c r="U148" i="45" s="1"/>
  <c r="L148" i="45"/>
  <c r="M148" i="45" s="1"/>
  <c r="T147" i="45"/>
  <c r="U147" i="45" s="1"/>
  <c r="L147" i="45"/>
  <c r="M147" i="45" s="1"/>
  <c r="T146" i="45"/>
  <c r="U146" i="45" s="1"/>
  <c r="L146" i="45"/>
  <c r="M146" i="45" s="1"/>
  <c r="T145" i="45"/>
  <c r="U145" i="45" s="1"/>
  <c r="L145" i="45"/>
  <c r="M145" i="45" s="1"/>
  <c r="T144" i="45"/>
  <c r="U144" i="45" s="1"/>
  <c r="L144" i="45"/>
  <c r="M144" i="45" s="1"/>
  <c r="T143" i="45"/>
  <c r="U143" i="45" s="1"/>
  <c r="L143" i="45"/>
  <c r="M143" i="45" s="1"/>
  <c r="T142" i="45"/>
  <c r="U142" i="45" s="1"/>
  <c r="L142" i="45"/>
  <c r="M142" i="45" s="1"/>
  <c r="T141" i="45"/>
  <c r="U141" i="45" s="1"/>
  <c r="L141" i="45"/>
  <c r="M141" i="45" s="1"/>
  <c r="T140" i="45"/>
  <c r="U140" i="45" s="1"/>
  <c r="L140" i="45"/>
  <c r="M140" i="45" s="1"/>
  <c r="T139" i="45"/>
  <c r="U139" i="45" s="1"/>
  <c r="L139" i="45"/>
  <c r="M139" i="45" s="1"/>
  <c r="T138" i="45"/>
  <c r="U138" i="45" s="1"/>
  <c r="L138" i="45"/>
  <c r="M138" i="45" s="1"/>
  <c r="T137" i="45"/>
  <c r="U137" i="45" s="1"/>
  <c r="L137" i="45"/>
  <c r="M137" i="45" s="1"/>
  <c r="T136" i="45"/>
  <c r="U136" i="45" s="1"/>
  <c r="L136" i="45"/>
  <c r="M136" i="45" s="1"/>
  <c r="T135" i="45"/>
  <c r="U135" i="45" s="1"/>
  <c r="L135" i="45"/>
  <c r="M135" i="45" s="1"/>
  <c r="T134" i="45"/>
  <c r="U134" i="45" s="1"/>
  <c r="L134" i="45"/>
  <c r="M134" i="45" s="1"/>
  <c r="T133" i="45"/>
  <c r="U133" i="45" s="1"/>
  <c r="L133" i="45"/>
  <c r="M133" i="45" s="1"/>
  <c r="T132" i="45"/>
  <c r="U132" i="45" s="1"/>
  <c r="L132" i="45"/>
  <c r="M132" i="45" s="1"/>
  <c r="T131" i="45"/>
  <c r="U131" i="45" s="1"/>
  <c r="L131" i="45"/>
  <c r="M131" i="45" s="1"/>
  <c r="T130" i="45"/>
  <c r="U130" i="45" s="1"/>
  <c r="L130" i="45"/>
  <c r="M130" i="45" s="1"/>
  <c r="T129" i="45"/>
  <c r="U129" i="45" s="1"/>
  <c r="L129" i="45"/>
  <c r="M129" i="45" s="1"/>
  <c r="T128" i="45"/>
  <c r="U128" i="45" s="1"/>
  <c r="L128" i="45"/>
  <c r="M128" i="45" s="1"/>
  <c r="T127" i="45"/>
  <c r="U127" i="45" s="1"/>
  <c r="L127" i="45"/>
  <c r="M127" i="45" s="1"/>
  <c r="T126" i="45"/>
  <c r="U126" i="45" s="1"/>
  <c r="L126" i="45"/>
  <c r="M126" i="45" s="1"/>
  <c r="T125" i="45"/>
  <c r="U125" i="45" s="1"/>
  <c r="L125" i="45"/>
  <c r="M125" i="45" s="1"/>
  <c r="T124" i="45"/>
  <c r="U124" i="45" s="1"/>
  <c r="L124" i="45"/>
  <c r="M124" i="45" s="1"/>
  <c r="T123" i="45"/>
  <c r="U123" i="45" s="1"/>
  <c r="L123" i="45"/>
  <c r="M123" i="45" s="1"/>
  <c r="T122" i="45"/>
  <c r="U122" i="45" s="1"/>
  <c r="L122" i="45"/>
  <c r="M122" i="45" s="1"/>
  <c r="T121" i="45"/>
  <c r="U121" i="45" s="1"/>
  <c r="L121" i="45"/>
  <c r="M121" i="45" s="1"/>
  <c r="T120" i="45"/>
  <c r="U120" i="45" s="1"/>
  <c r="L120" i="45"/>
  <c r="M120" i="45" s="1"/>
  <c r="T119" i="45"/>
  <c r="U119" i="45" s="1"/>
  <c r="L119" i="45"/>
  <c r="M119" i="45" s="1"/>
  <c r="T118" i="45"/>
  <c r="U118" i="45" s="1"/>
  <c r="L118" i="45"/>
  <c r="M118" i="45" s="1"/>
  <c r="T117" i="45"/>
  <c r="U117" i="45" s="1"/>
  <c r="L117" i="45"/>
  <c r="M117" i="45" s="1"/>
  <c r="T116" i="45"/>
  <c r="U116" i="45" s="1"/>
  <c r="L116" i="45"/>
  <c r="M116" i="45" s="1"/>
  <c r="T115" i="45"/>
  <c r="U115" i="45" s="1"/>
  <c r="L115" i="45"/>
  <c r="M115" i="45" s="1"/>
  <c r="T114" i="45"/>
  <c r="U114" i="45" s="1"/>
  <c r="L114" i="45"/>
  <c r="M114" i="45" s="1"/>
  <c r="T113" i="45"/>
  <c r="U113" i="45" s="1"/>
  <c r="L113" i="45"/>
  <c r="M113" i="45" s="1"/>
  <c r="T112" i="45"/>
  <c r="U112" i="45" s="1"/>
  <c r="L112" i="45"/>
  <c r="M112" i="45" s="1"/>
  <c r="T111" i="45"/>
  <c r="U111" i="45" s="1"/>
  <c r="L111" i="45"/>
  <c r="M111" i="45" s="1"/>
  <c r="T110" i="45"/>
  <c r="U110" i="45" s="1"/>
  <c r="L110" i="45"/>
  <c r="M110" i="45" s="1"/>
  <c r="T109" i="45"/>
  <c r="U109" i="45" s="1"/>
  <c r="L109" i="45"/>
  <c r="M109" i="45" s="1"/>
  <c r="T108" i="45"/>
  <c r="U108" i="45" s="1"/>
  <c r="L108" i="45"/>
  <c r="M108" i="45" s="1"/>
  <c r="T107" i="45"/>
  <c r="U107" i="45" s="1"/>
  <c r="L107" i="45"/>
  <c r="M107" i="45" s="1"/>
  <c r="T106" i="45"/>
  <c r="U106" i="45" s="1"/>
  <c r="L106" i="45"/>
  <c r="M106" i="45" s="1"/>
  <c r="T105" i="45"/>
  <c r="U105" i="45" s="1"/>
  <c r="L105" i="45"/>
  <c r="M105" i="45" s="1"/>
  <c r="T104" i="45"/>
  <c r="U104" i="45" s="1"/>
  <c r="L104" i="45"/>
  <c r="M104" i="45" s="1"/>
  <c r="T103" i="45"/>
  <c r="U103" i="45" s="1"/>
  <c r="L103" i="45"/>
  <c r="M103" i="45" s="1"/>
  <c r="T102" i="45"/>
  <c r="U102" i="45" s="1"/>
  <c r="L102" i="45"/>
  <c r="M102" i="45" s="1"/>
  <c r="T101" i="45"/>
  <c r="U101" i="45" s="1"/>
  <c r="L101" i="45"/>
  <c r="M101" i="45" s="1"/>
  <c r="T100" i="45"/>
  <c r="U100" i="45" s="1"/>
  <c r="L100" i="45"/>
  <c r="M100" i="45" s="1"/>
  <c r="T99" i="45"/>
  <c r="U99" i="45" s="1"/>
  <c r="L99" i="45"/>
  <c r="M99" i="45" s="1"/>
  <c r="T98" i="45"/>
  <c r="U98" i="45" s="1"/>
  <c r="L98" i="45"/>
  <c r="M98" i="45" s="1"/>
  <c r="T97" i="45"/>
  <c r="U97" i="45" s="1"/>
  <c r="L97" i="45"/>
  <c r="M97" i="45" s="1"/>
  <c r="T96" i="45"/>
  <c r="U96" i="45" s="1"/>
  <c r="L96" i="45"/>
  <c r="M96" i="45" s="1"/>
  <c r="T95" i="45"/>
  <c r="U95" i="45" s="1"/>
  <c r="L95" i="45"/>
  <c r="M95" i="45" s="1"/>
  <c r="T94" i="45"/>
  <c r="U94" i="45" s="1"/>
  <c r="L94" i="45"/>
  <c r="M94" i="45" s="1"/>
  <c r="T93" i="45"/>
  <c r="U93" i="45" s="1"/>
  <c r="L93" i="45"/>
  <c r="M93" i="45" s="1"/>
  <c r="T92" i="45"/>
  <c r="U92" i="45" s="1"/>
  <c r="L92" i="45"/>
  <c r="M92" i="45" s="1"/>
  <c r="T91" i="45"/>
  <c r="U91" i="45" s="1"/>
  <c r="L91" i="45"/>
  <c r="M91" i="45" s="1"/>
  <c r="T90" i="45"/>
  <c r="U90" i="45" s="1"/>
  <c r="L90" i="45"/>
  <c r="M90" i="45" s="1"/>
  <c r="T89" i="45"/>
  <c r="U89" i="45" s="1"/>
  <c r="L89" i="45"/>
  <c r="M89" i="45" s="1"/>
  <c r="T88" i="45"/>
  <c r="U88" i="45" s="1"/>
  <c r="L88" i="45"/>
  <c r="M88" i="45" s="1"/>
  <c r="T87" i="45"/>
  <c r="U87" i="45" s="1"/>
  <c r="L87" i="45"/>
  <c r="M87" i="45" s="1"/>
  <c r="T86" i="45"/>
  <c r="U86" i="45" s="1"/>
  <c r="L86" i="45"/>
  <c r="M86" i="45" s="1"/>
  <c r="T85" i="45"/>
  <c r="U85" i="45" s="1"/>
  <c r="L85" i="45"/>
  <c r="M85" i="45" s="1"/>
  <c r="T84" i="45"/>
  <c r="U84" i="45" s="1"/>
  <c r="L84" i="45"/>
  <c r="M84" i="45" s="1"/>
  <c r="T83" i="45"/>
  <c r="U83" i="45" s="1"/>
  <c r="L83" i="45"/>
  <c r="M83" i="45" s="1"/>
  <c r="T82" i="45"/>
  <c r="U82" i="45" s="1"/>
  <c r="L82" i="45"/>
  <c r="M82" i="45" s="1"/>
  <c r="T81" i="45"/>
  <c r="U81" i="45" s="1"/>
  <c r="L81" i="45"/>
  <c r="M81" i="45" s="1"/>
  <c r="T80" i="45"/>
  <c r="U80" i="45" s="1"/>
  <c r="L80" i="45"/>
  <c r="M80" i="45" s="1"/>
  <c r="T79" i="45"/>
  <c r="U79" i="45" s="1"/>
  <c r="L79" i="45"/>
  <c r="M79" i="45" s="1"/>
  <c r="T78" i="45"/>
  <c r="U78" i="45" s="1"/>
  <c r="L78" i="45"/>
  <c r="M78" i="45" s="1"/>
  <c r="T77" i="45"/>
  <c r="U77" i="45" s="1"/>
  <c r="L77" i="45"/>
  <c r="M77" i="45" s="1"/>
  <c r="T76" i="45"/>
  <c r="U76" i="45" s="1"/>
  <c r="L76" i="45"/>
  <c r="M76" i="45" s="1"/>
  <c r="T75" i="45"/>
  <c r="U75" i="45" s="1"/>
  <c r="L75" i="45"/>
  <c r="M75" i="45" s="1"/>
  <c r="T74" i="45"/>
  <c r="U74" i="45" s="1"/>
  <c r="L74" i="45"/>
  <c r="M74" i="45" s="1"/>
  <c r="T73" i="45"/>
  <c r="U73" i="45" s="1"/>
  <c r="L73" i="45"/>
  <c r="M73" i="45" s="1"/>
  <c r="T72" i="45"/>
  <c r="U72" i="45" s="1"/>
  <c r="L72" i="45"/>
  <c r="M72" i="45" s="1"/>
  <c r="T71" i="45"/>
  <c r="U71" i="45" s="1"/>
  <c r="L71" i="45"/>
  <c r="M71" i="45" s="1"/>
  <c r="T70" i="45"/>
  <c r="U70" i="45" s="1"/>
  <c r="L70" i="45"/>
  <c r="M70" i="45" s="1"/>
  <c r="T69" i="45"/>
  <c r="U69" i="45" s="1"/>
  <c r="L69" i="45"/>
  <c r="M69" i="45" s="1"/>
  <c r="T68" i="45"/>
  <c r="U68" i="45" s="1"/>
  <c r="L68" i="45"/>
  <c r="M68" i="45" s="1"/>
  <c r="T67" i="45"/>
  <c r="U67" i="45" s="1"/>
  <c r="L67" i="45"/>
  <c r="M67" i="45" s="1"/>
  <c r="T66" i="45"/>
  <c r="U66" i="45" s="1"/>
  <c r="L66" i="45"/>
  <c r="M66" i="45" s="1"/>
  <c r="T65" i="45"/>
  <c r="U65" i="45" s="1"/>
  <c r="L65" i="45"/>
  <c r="M65" i="45" s="1"/>
  <c r="T64" i="45"/>
  <c r="U64" i="45" s="1"/>
  <c r="L64" i="45"/>
  <c r="M64" i="45" s="1"/>
  <c r="T63" i="45"/>
  <c r="U63" i="45" s="1"/>
  <c r="L63" i="45"/>
  <c r="M63" i="45" s="1"/>
  <c r="T62" i="45"/>
  <c r="U62" i="45" s="1"/>
  <c r="L62" i="45"/>
  <c r="M62" i="45" s="1"/>
  <c r="T61" i="45"/>
  <c r="U61" i="45" s="1"/>
  <c r="L61" i="45"/>
  <c r="M61" i="45" s="1"/>
  <c r="T60" i="45"/>
  <c r="U60" i="45" s="1"/>
  <c r="L60" i="45"/>
  <c r="M60" i="45" s="1"/>
  <c r="T59" i="45"/>
  <c r="U59" i="45" s="1"/>
  <c r="L59" i="45"/>
  <c r="M59" i="45" s="1"/>
  <c r="T58" i="45"/>
  <c r="U58" i="45" s="1"/>
  <c r="L58" i="45"/>
  <c r="M58" i="45" s="1"/>
  <c r="T57" i="45"/>
  <c r="U57" i="45" s="1"/>
  <c r="L57" i="45"/>
  <c r="M57" i="45" s="1"/>
  <c r="T56" i="45"/>
  <c r="U56" i="45" s="1"/>
  <c r="L56" i="45"/>
  <c r="M56" i="45" s="1"/>
  <c r="T55" i="45"/>
  <c r="U55" i="45" s="1"/>
  <c r="L55" i="45"/>
  <c r="M55" i="45" s="1"/>
  <c r="T54" i="45"/>
  <c r="U54" i="45" s="1"/>
  <c r="L54" i="45"/>
  <c r="M54" i="45" s="1"/>
  <c r="T53" i="45"/>
  <c r="U53" i="45" s="1"/>
  <c r="L53" i="45"/>
  <c r="M53" i="45" s="1"/>
  <c r="T52" i="45"/>
  <c r="U52" i="45" s="1"/>
  <c r="L52" i="45"/>
  <c r="M52" i="45" s="1"/>
  <c r="T51" i="45"/>
  <c r="U51" i="45" s="1"/>
  <c r="L51" i="45"/>
  <c r="M51" i="45" s="1"/>
  <c r="T50" i="45"/>
  <c r="U50" i="45" s="1"/>
  <c r="L50" i="45"/>
  <c r="M50" i="45" s="1"/>
  <c r="T49" i="45"/>
  <c r="U49" i="45" s="1"/>
  <c r="L49" i="45"/>
  <c r="M49" i="45" s="1"/>
  <c r="T48" i="45"/>
  <c r="U48" i="45" s="1"/>
  <c r="L48" i="45"/>
  <c r="M48" i="45" s="1"/>
  <c r="T47" i="45"/>
  <c r="U47" i="45" s="1"/>
  <c r="L47" i="45"/>
  <c r="M47" i="45" s="1"/>
  <c r="T46" i="45"/>
  <c r="U46" i="45" s="1"/>
  <c r="L46" i="45"/>
  <c r="M46" i="45" s="1"/>
  <c r="T45" i="45"/>
  <c r="U45" i="45" s="1"/>
  <c r="L45" i="45"/>
  <c r="M45" i="45" s="1"/>
  <c r="T44" i="45"/>
  <c r="U44" i="45" s="1"/>
  <c r="L44" i="45"/>
  <c r="M44" i="45" s="1"/>
  <c r="T43" i="45"/>
  <c r="U43" i="45" s="1"/>
  <c r="L43" i="45"/>
  <c r="M43" i="45" s="1"/>
  <c r="T42" i="45"/>
  <c r="U42" i="45" s="1"/>
  <c r="L42" i="45"/>
  <c r="M42" i="45" s="1"/>
  <c r="T41" i="45"/>
  <c r="U41" i="45" s="1"/>
  <c r="L41" i="45"/>
  <c r="M41" i="45" s="1"/>
  <c r="T40" i="45"/>
  <c r="U40" i="45" s="1"/>
  <c r="L40" i="45"/>
  <c r="M40" i="45" s="1"/>
  <c r="T39" i="45"/>
  <c r="U39" i="45" s="1"/>
  <c r="L39" i="45"/>
  <c r="M39" i="45" s="1"/>
  <c r="T38" i="45"/>
  <c r="U38" i="45" s="1"/>
  <c r="L38" i="45"/>
  <c r="M38" i="45" s="1"/>
  <c r="T37" i="45"/>
  <c r="U37" i="45" s="1"/>
  <c r="L37" i="45"/>
  <c r="M37" i="45" s="1"/>
  <c r="T36" i="45"/>
  <c r="U36" i="45" s="1"/>
  <c r="L36" i="45"/>
  <c r="M36" i="45" s="1"/>
  <c r="T35" i="45"/>
  <c r="U35" i="45" s="1"/>
  <c r="L35" i="45"/>
  <c r="M35" i="45" s="1"/>
  <c r="T34" i="45"/>
  <c r="U34" i="45" s="1"/>
  <c r="L34" i="45"/>
  <c r="M34" i="45" s="1"/>
  <c r="T33" i="45"/>
  <c r="U33" i="45" s="1"/>
  <c r="L33" i="45"/>
  <c r="M33" i="45" s="1"/>
  <c r="T32" i="45"/>
  <c r="U32" i="45" s="1"/>
  <c r="L32" i="45"/>
  <c r="M32" i="45" s="1"/>
  <c r="T31" i="45"/>
  <c r="U31" i="45" s="1"/>
  <c r="L31" i="45"/>
  <c r="M31" i="45" s="1"/>
  <c r="T30" i="45"/>
  <c r="U30" i="45" s="1"/>
  <c r="L30" i="45"/>
  <c r="M30" i="45" s="1"/>
  <c r="T29" i="45"/>
  <c r="U29" i="45" s="1"/>
  <c r="L29" i="45"/>
  <c r="M29" i="45" s="1"/>
  <c r="T28" i="45"/>
  <c r="U28" i="45" s="1"/>
  <c r="L28" i="45"/>
  <c r="M28" i="45" s="1"/>
  <c r="T27" i="45"/>
  <c r="U27" i="45" s="1"/>
  <c r="L27" i="45"/>
  <c r="M27" i="45" s="1"/>
  <c r="T26" i="45"/>
  <c r="U26" i="45" s="1"/>
  <c r="L26" i="45"/>
  <c r="M26" i="45" s="1"/>
  <c r="T25" i="45"/>
  <c r="U25" i="45" s="1"/>
  <c r="L25" i="45"/>
  <c r="M25" i="45" s="1"/>
  <c r="T24" i="45"/>
  <c r="U24" i="45" s="1"/>
  <c r="L24" i="45"/>
  <c r="M24" i="45" s="1"/>
  <c r="T23" i="45"/>
  <c r="U23" i="45" s="1"/>
  <c r="L23" i="45"/>
  <c r="M23" i="45" s="1"/>
  <c r="T22" i="45"/>
  <c r="U22" i="45" s="1"/>
  <c r="L22" i="45"/>
  <c r="M22" i="45" s="1"/>
  <c r="T21" i="45"/>
  <c r="U21" i="45" s="1"/>
  <c r="L21" i="45"/>
  <c r="M21" i="45" s="1"/>
  <c r="T20" i="45"/>
  <c r="U20" i="45" s="1"/>
  <c r="L20" i="45"/>
  <c r="M20" i="45" s="1"/>
  <c r="T19" i="45"/>
  <c r="U19" i="45" s="1"/>
  <c r="L19" i="45"/>
  <c r="M19" i="45" s="1"/>
  <c r="T18" i="45"/>
  <c r="U18" i="45" s="1"/>
  <c r="L18" i="45"/>
  <c r="M18" i="45" s="1"/>
  <c r="T17" i="45"/>
  <c r="U17" i="45" s="1"/>
  <c r="L17" i="45"/>
  <c r="M17" i="45" s="1"/>
  <c r="T16" i="45"/>
  <c r="U16" i="45" s="1"/>
  <c r="L16" i="45"/>
  <c r="M16" i="45" s="1"/>
  <c r="T15" i="45"/>
  <c r="U15" i="45" s="1"/>
  <c r="L15" i="45"/>
  <c r="M15" i="45" s="1"/>
  <c r="T14" i="45"/>
  <c r="U14" i="45" s="1"/>
  <c r="L14" i="45"/>
  <c r="M14" i="45" s="1"/>
  <c r="T13" i="45"/>
  <c r="U13" i="45" s="1"/>
  <c r="L13" i="45"/>
  <c r="M13" i="45" s="1"/>
  <c r="T12" i="45"/>
  <c r="U12" i="45" s="1"/>
  <c r="L12" i="45"/>
  <c r="M12" i="45" s="1"/>
  <c r="T11" i="45"/>
  <c r="U11" i="45" s="1"/>
  <c r="L11" i="45"/>
  <c r="M11" i="45" s="1"/>
  <c r="T10" i="45"/>
  <c r="U10" i="45" s="1"/>
  <c r="L10" i="45"/>
  <c r="M10" i="45" s="1"/>
  <c r="T9" i="45"/>
  <c r="U9" i="45" s="1"/>
  <c r="L9" i="45"/>
  <c r="M9" i="45" s="1"/>
  <c r="T10" i="39"/>
  <c r="U10" i="39" s="1"/>
  <c r="T11" i="39"/>
  <c r="U11" i="39" s="1"/>
  <c r="T12" i="39"/>
  <c r="U12" i="39" s="1"/>
  <c r="T13" i="39"/>
  <c r="U13" i="39" s="1"/>
  <c r="T14" i="39"/>
  <c r="U14" i="39" s="1"/>
  <c r="T15" i="39"/>
  <c r="U15" i="39" s="1"/>
  <c r="T16" i="39"/>
  <c r="U16" i="39" s="1"/>
  <c r="T17" i="39"/>
  <c r="U17" i="39" s="1"/>
  <c r="T18" i="39"/>
  <c r="U18" i="39"/>
  <c r="T19" i="39"/>
  <c r="U19" i="39" s="1"/>
  <c r="T20" i="39"/>
  <c r="U20" i="39" s="1"/>
  <c r="T21" i="39"/>
  <c r="U21" i="39" s="1"/>
  <c r="T22" i="39"/>
  <c r="U22" i="39" s="1"/>
  <c r="T23" i="39"/>
  <c r="U23" i="39" s="1"/>
  <c r="T24" i="39"/>
  <c r="U24" i="39" s="1"/>
  <c r="T25" i="39"/>
  <c r="U25" i="39"/>
  <c r="T26" i="39"/>
  <c r="U26" i="39" s="1"/>
  <c r="T27" i="39"/>
  <c r="U27" i="39" s="1"/>
  <c r="T28" i="39"/>
  <c r="U28" i="39" s="1"/>
  <c r="T29" i="39"/>
  <c r="U29" i="39" s="1"/>
  <c r="T30" i="39"/>
  <c r="U30" i="39" s="1"/>
  <c r="T31" i="39"/>
  <c r="U31" i="39" s="1"/>
  <c r="T32" i="39"/>
  <c r="U32" i="39" s="1"/>
  <c r="T33" i="39"/>
  <c r="U33" i="39" s="1"/>
  <c r="T34" i="39"/>
  <c r="U34" i="39" s="1"/>
  <c r="T35" i="39"/>
  <c r="U35" i="39" s="1"/>
  <c r="T36" i="39"/>
  <c r="U36" i="39" s="1"/>
  <c r="T37" i="39"/>
  <c r="U37" i="39" s="1"/>
  <c r="T38" i="39"/>
  <c r="U38" i="39" s="1"/>
  <c r="T39" i="39"/>
  <c r="U39" i="39" s="1"/>
  <c r="T40" i="39"/>
  <c r="U40" i="39" s="1"/>
  <c r="T41" i="39"/>
  <c r="U41" i="39" s="1"/>
  <c r="T42" i="39"/>
  <c r="U42" i="39" s="1"/>
  <c r="T43" i="39"/>
  <c r="U43" i="39" s="1"/>
  <c r="T44" i="39"/>
  <c r="U44" i="39" s="1"/>
  <c r="T45" i="39"/>
  <c r="U45" i="39" s="1"/>
  <c r="T46" i="39"/>
  <c r="U46" i="39" s="1"/>
  <c r="T47" i="39"/>
  <c r="U47" i="39" s="1"/>
  <c r="T48" i="39"/>
  <c r="U48" i="39" s="1"/>
  <c r="T49" i="39"/>
  <c r="U49" i="39" s="1"/>
  <c r="T50" i="39"/>
  <c r="U50" i="39" s="1"/>
  <c r="T51" i="39"/>
  <c r="U51" i="39" s="1"/>
  <c r="T52" i="39"/>
  <c r="U52" i="39" s="1"/>
  <c r="T53" i="39"/>
  <c r="U53" i="39" s="1"/>
  <c r="T54" i="39"/>
  <c r="U54" i="39" s="1"/>
  <c r="T55" i="39"/>
  <c r="U55" i="39" s="1"/>
  <c r="T56" i="39"/>
  <c r="U56" i="39" s="1"/>
  <c r="T57" i="39"/>
  <c r="U57" i="39" s="1"/>
  <c r="T58" i="39"/>
  <c r="U58" i="39" s="1"/>
  <c r="T59" i="39"/>
  <c r="U59" i="39" s="1"/>
  <c r="T60" i="39"/>
  <c r="U60" i="39" s="1"/>
  <c r="T61" i="39"/>
  <c r="U61" i="39" s="1"/>
  <c r="T62" i="39"/>
  <c r="U62" i="39" s="1"/>
  <c r="T63" i="39"/>
  <c r="U63" i="39" s="1"/>
  <c r="T64" i="39"/>
  <c r="U64" i="39" s="1"/>
  <c r="T65" i="39"/>
  <c r="U65" i="39" s="1"/>
  <c r="T66" i="39"/>
  <c r="U66" i="39" s="1"/>
  <c r="T67" i="39"/>
  <c r="U67" i="39" s="1"/>
  <c r="T68" i="39"/>
  <c r="U68" i="39" s="1"/>
  <c r="T69" i="39"/>
  <c r="U69" i="39" s="1"/>
  <c r="T70" i="39"/>
  <c r="U70" i="39" s="1"/>
  <c r="T71" i="39"/>
  <c r="U71" i="39" s="1"/>
  <c r="T72" i="39"/>
  <c r="U72" i="39"/>
  <c r="T73" i="39"/>
  <c r="U73" i="39" s="1"/>
  <c r="T74" i="39"/>
  <c r="U74" i="39" s="1"/>
  <c r="T75" i="39"/>
  <c r="U75" i="39" s="1"/>
  <c r="T76" i="39"/>
  <c r="U76" i="39" s="1"/>
  <c r="T77" i="39"/>
  <c r="U77" i="39" s="1"/>
  <c r="T78" i="39"/>
  <c r="U78" i="39" s="1"/>
  <c r="T79" i="39"/>
  <c r="U79" i="39" s="1"/>
  <c r="T80" i="39"/>
  <c r="U80" i="39" s="1"/>
  <c r="T81" i="39"/>
  <c r="U81" i="39" s="1"/>
  <c r="T82" i="39"/>
  <c r="U82" i="39" s="1"/>
  <c r="T83" i="39"/>
  <c r="U83" i="39" s="1"/>
  <c r="T84" i="39"/>
  <c r="U84" i="39" s="1"/>
  <c r="T85" i="39"/>
  <c r="U85" i="39" s="1"/>
  <c r="T86" i="39"/>
  <c r="U86" i="39" s="1"/>
  <c r="T87" i="39"/>
  <c r="U87" i="39" s="1"/>
  <c r="T88" i="39"/>
  <c r="U88" i="39" s="1"/>
  <c r="T89" i="39"/>
  <c r="U89" i="39" s="1"/>
  <c r="T90" i="39"/>
  <c r="U90" i="39" s="1"/>
  <c r="T91" i="39"/>
  <c r="U91" i="39" s="1"/>
  <c r="T92" i="39"/>
  <c r="U92" i="39" s="1"/>
  <c r="T93" i="39"/>
  <c r="U93" i="39" s="1"/>
  <c r="T94" i="39"/>
  <c r="U94" i="39" s="1"/>
  <c r="T95" i="39"/>
  <c r="U95" i="39" s="1"/>
  <c r="T96" i="39"/>
  <c r="U96" i="39" s="1"/>
  <c r="T97" i="39"/>
  <c r="U97" i="39" s="1"/>
  <c r="T98" i="39"/>
  <c r="U98" i="39" s="1"/>
  <c r="T99" i="39"/>
  <c r="U99" i="39" s="1"/>
  <c r="T100" i="39"/>
  <c r="U100" i="39" s="1"/>
  <c r="T101" i="39"/>
  <c r="U101" i="39" s="1"/>
  <c r="T102" i="39"/>
  <c r="U102" i="39" s="1"/>
  <c r="T103" i="39"/>
  <c r="U103" i="39" s="1"/>
  <c r="T104" i="39"/>
  <c r="U104" i="39" s="1"/>
  <c r="T105" i="39"/>
  <c r="U105" i="39" s="1"/>
  <c r="T106" i="39"/>
  <c r="U106" i="39" s="1"/>
  <c r="T107" i="39"/>
  <c r="U107" i="39" s="1"/>
  <c r="T108" i="39"/>
  <c r="U108" i="39" s="1"/>
  <c r="T109" i="39"/>
  <c r="U109" i="39" s="1"/>
  <c r="T110" i="39"/>
  <c r="U110" i="39" s="1"/>
  <c r="T111" i="39"/>
  <c r="U111" i="39" s="1"/>
  <c r="T112" i="39"/>
  <c r="U112" i="39" s="1"/>
  <c r="T113" i="39"/>
  <c r="U113" i="39" s="1"/>
  <c r="T114" i="39"/>
  <c r="U114" i="39" s="1"/>
  <c r="T115" i="39"/>
  <c r="U115" i="39" s="1"/>
  <c r="T116" i="39"/>
  <c r="U116" i="39" s="1"/>
  <c r="T117" i="39"/>
  <c r="U117" i="39" s="1"/>
  <c r="T118" i="39"/>
  <c r="U118" i="39" s="1"/>
  <c r="T119" i="39"/>
  <c r="U119" i="39" s="1"/>
  <c r="T120" i="39"/>
  <c r="U120" i="39" s="1"/>
  <c r="T121" i="39"/>
  <c r="U121" i="39" s="1"/>
  <c r="T122" i="39"/>
  <c r="U122" i="39" s="1"/>
  <c r="T123" i="39"/>
  <c r="U123" i="39" s="1"/>
  <c r="T124" i="39"/>
  <c r="U124" i="39" s="1"/>
  <c r="T125" i="39"/>
  <c r="U125" i="39" s="1"/>
  <c r="T126" i="39"/>
  <c r="U126" i="39" s="1"/>
  <c r="T127" i="39"/>
  <c r="U127" i="39" s="1"/>
  <c r="T128" i="39"/>
  <c r="U128" i="39" s="1"/>
  <c r="T129" i="39"/>
  <c r="U129" i="39" s="1"/>
  <c r="T130" i="39"/>
  <c r="U130" i="39" s="1"/>
  <c r="T131" i="39"/>
  <c r="U131" i="39" s="1"/>
  <c r="T132" i="39"/>
  <c r="U132" i="39" s="1"/>
  <c r="T133" i="39"/>
  <c r="U133" i="39" s="1"/>
  <c r="T134" i="39"/>
  <c r="U134" i="39" s="1"/>
  <c r="T135" i="39"/>
  <c r="U135" i="39" s="1"/>
  <c r="T136" i="39"/>
  <c r="U136" i="39" s="1"/>
  <c r="T137" i="39"/>
  <c r="U137" i="39" s="1"/>
  <c r="T138" i="39"/>
  <c r="U138" i="39" s="1"/>
  <c r="T139" i="39"/>
  <c r="U139" i="39" s="1"/>
  <c r="T140" i="39"/>
  <c r="U140" i="39" s="1"/>
  <c r="T141" i="39"/>
  <c r="U141" i="39" s="1"/>
  <c r="T142" i="39"/>
  <c r="U142" i="39" s="1"/>
  <c r="T143" i="39"/>
  <c r="U143" i="39" s="1"/>
  <c r="T144" i="39"/>
  <c r="U144" i="39" s="1"/>
  <c r="T145" i="39"/>
  <c r="U145" i="39" s="1"/>
  <c r="T146" i="39"/>
  <c r="U146" i="39" s="1"/>
  <c r="T147" i="39"/>
  <c r="U147" i="39" s="1"/>
  <c r="T148" i="39"/>
  <c r="U148" i="39" s="1"/>
  <c r="T149" i="39"/>
  <c r="U149" i="39" s="1"/>
  <c r="T150" i="39"/>
  <c r="U150" i="39" s="1"/>
  <c r="T151" i="39"/>
  <c r="U151" i="39" s="1"/>
  <c r="T152" i="39"/>
  <c r="U152" i="39" s="1"/>
  <c r="T153" i="39"/>
  <c r="U153" i="39" s="1"/>
  <c r="T154" i="39"/>
  <c r="U154" i="39" s="1"/>
  <c r="T155" i="39"/>
  <c r="U155" i="39" s="1"/>
  <c r="T156" i="39"/>
  <c r="U156" i="39" s="1"/>
  <c r="T157" i="39"/>
  <c r="U157" i="39" s="1"/>
  <c r="T158" i="39"/>
  <c r="U158" i="39" s="1"/>
  <c r="T159" i="39"/>
  <c r="U159" i="39" s="1"/>
  <c r="T160" i="39"/>
  <c r="U160" i="39" s="1"/>
  <c r="T161" i="39"/>
  <c r="U161" i="39" s="1"/>
  <c r="T162" i="39"/>
  <c r="U162" i="39" s="1"/>
  <c r="T163" i="39"/>
  <c r="U163" i="39" s="1"/>
  <c r="T164" i="39"/>
  <c r="U164" i="39" s="1"/>
  <c r="T165" i="39"/>
  <c r="U165" i="39" s="1"/>
  <c r="T166" i="39"/>
  <c r="U166" i="39" s="1"/>
  <c r="T167" i="39"/>
  <c r="U167" i="39" s="1"/>
  <c r="T168" i="39"/>
  <c r="U168" i="39" s="1"/>
  <c r="T169" i="39"/>
  <c r="U169" i="39" s="1"/>
  <c r="T170" i="39"/>
  <c r="U170" i="39" s="1"/>
  <c r="T171" i="39"/>
  <c r="U171" i="39" s="1"/>
  <c r="T172" i="39"/>
  <c r="U172" i="39" s="1"/>
  <c r="T173" i="39"/>
  <c r="U173" i="39" s="1"/>
  <c r="T174" i="39"/>
  <c r="U174" i="39" s="1"/>
  <c r="T175" i="39"/>
  <c r="U175" i="39" s="1"/>
  <c r="T176" i="39"/>
  <c r="U176" i="39" s="1"/>
  <c r="T177" i="39"/>
  <c r="U177" i="39" s="1"/>
  <c r="T178" i="39"/>
  <c r="U178" i="39" s="1"/>
  <c r="T179" i="39"/>
  <c r="U179" i="39" s="1"/>
  <c r="T180" i="39"/>
  <c r="U180" i="39" s="1"/>
  <c r="T181" i="39"/>
  <c r="U181" i="39" s="1"/>
  <c r="T182" i="39"/>
  <c r="U182" i="39" s="1"/>
  <c r="T183" i="39"/>
  <c r="U183" i="39" s="1"/>
  <c r="T184" i="39"/>
  <c r="U184" i="39" s="1"/>
  <c r="T185" i="39"/>
  <c r="U185" i="39" s="1"/>
  <c r="T186" i="39"/>
  <c r="U186" i="39" s="1"/>
  <c r="T187" i="39"/>
  <c r="U187" i="39" s="1"/>
  <c r="T188" i="39"/>
  <c r="U188" i="39" s="1"/>
  <c r="T189" i="39"/>
  <c r="U189" i="39" s="1"/>
  <c r="T190" i="39"/>
  <c r="U190" i="39" s="1"/>
  <c r="T191" i="39"/>
  <c r="U191" i="39" s="1"/>
  <c r="T192" i="39"/>
  <c r="U192" i="39" s="1"/>
  <c r="T193" i="39"/>
  <c r="U193" i="39" s="1"/>
  <c r="T194" i="39"/>
  <c r="U194" i="39" s="1"/>
  <c r="T195" i="39"/>
  <c r="U195" i="39" s="1"/>
  <c r="T196" i="39"/>
  <c r="U196" i="39" s="1"/>
  <c r="T197" i="39"/>
  <c r="U197" i="39" s="1"/>
  <c r="T198" i="39"/>
  <c r="U198" i="39" s="1"/>
  <c r="T199" i="39"/>
  <c r="U199" i="39" s="1"/>
  <c r="T200" i="39"/>
  <c r="U200" i="39" s="1"/>
  <c r="T201" i="39"/>
  <c r="U201" i="39" s="1"/>
  <c r="T202" i="39"/>
  <c r="U202" i="39" s="1"/>
  <c r="T203" i="39"/>
  <c r="U203" i="39" s="1"/>
  <c r="T204" i="39"/>
  <c r="U204" i="39" s="1"/>
  <c r="T205" i="39"/>
  <c r="U205" i="39" s="1"/>
  <c r="T206" i="39"/>
  <c r="U206" i="39" s="1"/>
  <c r="T207" i="39"/>
  <c r="U207" i="39" s="1"/>
  <c r="T208" i="39"/>
  <c r="U208" i="39" s="1"/>
  <c r="T209" i="39"/>
  <c r="U209" i="39" s="1"/>
  <c r="T210" i="39"/>
  <c r="U210" i="39" s="1"/>
  <c r="T211" i="39"/>
  <c r="U211" i="39" s="1"/>
  <c r="T212" i="39"/>
  <c r="U212" i="39" s="1"/>
  <c r="T213" i="39"/>
  <c r="U213" i="39" s="1"/>
  <c r="T214" i="39"/>
  <c r="U214" i="39" s="1"/>
  <c r="T215" i="39"/>
  <c r="U215" i="39" s="1"/>
  <c r="T216" i="39"/>
  <c r="U216" i="39" s="1"/>
  <c r="T217" i="39"/>
  <c r="U217" i="39" s="1"/>
  <c r="T218" i="39"/>
  <c r="U218" i="39" s="1"/>
  <c r="T219" i="39"/>
  <c r="U219" i="39" s="1"/>
  <c r="T220" i="39"/>
  <c r="U220" i="39" s="1"/>
  <c r="T221" i="39"/>
  <c r="U221" i="39" s="1"/>
  <c r="T222" i="39"/>
  <c r="U222" i="39" s="1"/>
  <c r="T223" i="39"/>
  <c r="U223" i="39" s="1"/>
  <c r="T224" i="39"/>
  <c r="U224" i="39" s="1"/>
  <c r="T225" i="39"/>
  <c r="U225" i="39" s="1"/>
  <c r="T226" i="39"/>
  <c r="U226" i="39" s="1"/>
  <c r="T227" i="39"/>
  <c r="U227" i="39" s="1"/>
  <c r="T228" i="39"/>
  <c r="U228" i="39" s="1"/>
  <c r="T229" i="39"/>
  <c r="U229" i="39" s="1"/>
  <c r="T230" i="39"/>
  <c r="U230" i="39" s="1"/>
  <c r="T231" i="39"/>
  <c r="U231" i="39" s="1"/>
  <c r="T232" i="39"/>
  <c r="U232" i="39" s="1"/>
  <c r="T233" i="39"/>
  <c r="U233" i="39" s="1"/>
  <c r="T234" i="39"/>
  <c r="U234" i="39" s="1"/>
  <c r="T235" i="39"/>
  <c r="U235" i="39" s="1"/>
  <c r="T236" i="39"/>
  <c r="U236" i="39" s="1"/>
  <c r="T237" i="39"/>
  <c r="U237" i="39" s="1"/>
  <c r="T238" i="39"/>
  <c r="U238" i="39" s="1"/>
  <c r="T239" i="39"/>
  <c r="U239" i="39" s="1"/>
  <c r="T240" i="39"/>
  <c r="U240" i="39" s="1"/>
  <c r="T241" i="39"/>
  <c r="U241" i="39" s="1"/>
  <c r="T242" i="39"/>
  <c r="U242" i="39" s="1"/>
  <c r="T243" i="39"/>
  <c r="U243" i="39" s="1"/>
  <c r="T244" i="39"/>
  <c r="U244" i="39" s="1"/>
  <c r="T245" i="39"/>
  <c r="U245" i="39" s="1"/>
  <c r="T246" i="39"/>
  <c r="U246" i="39" s="1"/>
  <c r="T247" i="39"/>
  <c r="U247" i="39" s="1"/>
  <c r="T248" i="39"/>
  <c r="U248" i="39" s="1"/>
  <c r="T249" i="39"/>
  <c r="U249" i="39" s="1"/>
  <c r="T250" i="39"/>
  <c r="U250" i="39" s="1"/>
  <c r="T251" i="39"/>
  <c r="U251" i="39" s="1"/>
  <c r="T252" i="39"/>
  <c r="U252" i="39" s="1"/>
  <c r="T253" i="39"/>
  <c r="U253" i="39" s="1"/>
  <c r="T254" i="39"/>
  <c r="U254" i="39" s="1"/>
  <c r="T255" i="39"/>
  <c r="U255" i="39" s="1"/>
  <c r="T256" i="39"/>
  <c r="U256" i="39" s="1"/>
  <c r="T257" i="39"/>
  <c r="U257" i="39" s="1"/>
  <c r="T258" i="39"/>
  <c r="U258" i="39" s="1"/>
  <c r="T259" i="39"/>
  <c r="U259" i="39" s="1"/>
  <c r="T260" i="39"/>
  <c r="U260" i="39" s="1"/>
  <c r="T261" i="39"/>
  <c r="U261" i="39" s="1"/>
  <c r="T262" i="39"/>
  <c r="U262" i="39" s="1"/>
  <c r="T263" i="39"/>
  <c r="U263" i="39" s="1"/>
  <c r="T264" i="39"/>
  <c r="U264" i="39" s="1"/>
  <c r="T265" i="39"/>
  <c r="U265" i="39" s="1"/>
  <c r="T266" i="39"/>
  <c r="U266" i="39" s="1"/>
  <c r="T267" i="39"/>
  <c r="U267" i="39" s="1"/>
  <c r="T268" i="39"/>
  <c r="U268" i="39" s="1"/>
  <c r="T269" i="39"/>
  <c r="U269" i="39" s="1"/>
  <c r="T270" i="39"/>
  <c r="U270" i="39" s="1"/>
  <c r="T271" i="39"/>
  <c r="U271" i="39" s="1"/>
  <c r="T272" i="39"/>
  <c r="U272" i="39" s="1"/>
  <c r="T273" i="39"/>
  <c r="U273" i="39" s="1"/>
  <c r="T274" i="39"/>
  <c r="U274" i="39" s="1"/>
  <c r="T275" i="39"/>
  <c r="U275" i="39" s="1"/>
  <c r="T276" i="39"/>
  <c r="U276" i="39" s="1"/>
  <c r="T277" i="39"/>
  <c r="U277" i="39" s="1"/>
  <c r="T278" i="39"/>
  <c r="U278" i="39" s="1"/>
  <c r="T279" i="39"/>
  <c r="U279" i="39" s="1"/>
  <c r="T280" i="39"/>
  <c r="U280" i="39" s="1"/>
  <c r="T281" i="39"/>
  <c r="U281" i="39" s="1"/>
  <c r="T282" i="39"/>
  <c r="U282" i="39" s="1"/>
  <c r="T283" i="39"/>
  <c r="U283" i="39" s="1"/>
  <c r="T284" i="39"/>
  <c r="U284" i="39" s="1"/>
  <c r="T285" i="39"/>
  <c r="U285" i="39" s="1"/>
  <c r="T286" i="39"/>
  <c r="U286" i="39" s="1"/>
  <c r="T287" i="39"/>
  <c r="U287" i="39" s="1"/>
  <c r="T288" i="39"/>
  <c r="U288" i="39" s="1"/>
  <c r="T289" i="39"/>
  <c r="U289" i="39" s="1"/>
  <c r="T290" i="39"/>
  <c r="U290" i="39" s="1"/>
  <c r="T291" i="39"/>
  <c r="U291" i="39" s="1"/>
  <c r="T292" i="39"/>
  <c r="U292" i="39" s="1"/>
  <c r="T293" i="39"/>
  <c r="U293" i="39" s="1"/>
  <c r="T294" i="39"/>
  <c r="U294" i="39" s="1"/>
  <c r="T295" i="39"/>
  <c r="U295" i="39" s="1"/>
  <c r="T296" i="39"/>
  <c r="U296" i="39" s="1"/>
  <c r="T297" i="39"/>
  <c r="U297" i="39" s="1"/>
  <c r="T298" i="39"/>
  <c r="U298" i="39" s="1"/>
  <c r="T299" i="39"/>
  <c r="U299" i="39" s="1"/>
  <c r="T300" i="39"/>
  <c r="U300" i="39" s="1"/>
  <c r="T301" i="39"/>
  <c r="U301" i="39" s="1"/>
  <c r="T302" i="39"/>
  <c r="U302" i="39" s="1"/>
  <c r="T303" i="39"/>
  <c r="U303" i="39" s="1"/>
  <c r="T304" i="39"/>
  <c r="U304" i="39" s="1"/>
  <c r="T305" i="39"/>
  <c r="U305" i="39" s="1"/>
  <c r="T306" i="39"/>
  <c r="U306" i="39" s="1"/>
  <c r="T307" i="39"/>
  <c r="U307" i="39" s="1"/>
  <c r="T308" i="39"/>
  <c r="U308" i="39" s="1"/>
  <c r="T309" i="39"/>
  <c r="U309" i="39" s="1"/>
  <c r="T310" i="39"/>
  <c r="U310" i="39" s="1"/>
  <c r="T311" i="39"/>
  <c r="U311" i="39" s="1"/>
  <c r="T312" i="39"/>
  <c r="U312" i="39" s="1"/>
  <c r="T313" i="39"/>
  <c r="U313" i="39" s="1"/>
  <c r="T314" i="39"/>
  <c r="U314" i="39" s="1"/>
  <c r="T315" i="39"/>
  <c r="U315" i="39" s="1"/>
  <c r="T316" i="39"/>
  <c r="U316" i="39" s="1"/>
  <c r="T317" i="39"/>
  <c r="U317" i="39" s="1"/>
  <c r="T318" i="39"/>
  <c r="U318" i="39" s="1"/>
  <c r="T319" i="39"/>
  <c r="U319" i="39" s="1"/>
  <c r="T320" i="39"/>
  <c r="U320" i="39" s="1"/>
  <c r="T321" i="39"/>
  <c r="U321" i="39" s="1"/>
  <c r="T322" i="39"/>
  <c r="U322" i="39" s="1"/>
  <c r="T323" i="39"/>
  <c r="U323" i="39" s="1"/>
  <c r="T324" i="39"/>
  <c r="U324" i="39" s="1"/>
  <c r="T325" i="39"/>
  <c r="U325" i="39" s="1"/>
  <c r="T326" i="39"/>
  <c r="U326" i="39" s="1"/>
  <c r="T327" i="39"/>
  <c r="U327" i="39" s="1"/>
  <c r="T328" i="39"/>
  <c r="U328" i="39" s="1"/>
  <c r="T329" i="39"/>
  <c r="U329" i="39" s="1"/>
  <c r="T330" i="39"/>
  <c r="U330" i="39" s="1"/>
  <c r="T331" i="39"/>
  <c r="U331" i="39" s="1"/>
  <c r="T332" i="39"/>
  <c r="U332" i="39" s="1"/>
  <c r="T333" i="39"/>
  <c r="U333" i="39" s="1"/>
  <c r="T334" i="39"/>
  <c r="U334" i="39" s="1"/>
  <c r="T335" i="39"/>
  <c r="U335" i="39" s="1"/>
  <c r="T336" i="39"/>
  <c r="U336" i="39" s="1"/>
  <c r="T337" i="39"/>
  <c r="U337" i="39" s="1"/>
  <c r="T338" i="39"/>
  <c r="U338" i="39" s="1"/>
  <c r="T339" i="39"/>
  <c r="U339" i="39" s="1"/>
  <c r="T340" i="39"/>
  <c r="U340" i="39" s="1"/>
  <c r="T341" i="39"/>
  <c r="U341" i="39" s="1"/>
  <c r="T342" i="39"/>
  <c r="U342" i="39" s="1"/>
  <c r="T343" i="39"/>
  <c r="U343" i="39" s="1"/>
  <c r="T344" i="39"/>
  <c r="U344" i="39" s="1"/>
  <c r="T345" i="39"/>
  <c r="U345" i="39" s="1"/>
  <c r="T346" i="39"/>
  <c r="U346" i="39" s="1"/>
  <c r="T347" i="39"/>
  <c r="U347" i="39" s="1"/>
  <c r="T348" i="39"/>
  <c r="U348" i="39" s="1"/>
  <c r="T349" i="39"/>
  <c r="U349" i="39" s="1"/>
  <c r="T350" i="39"/>
  <c r="U350" i="39" s="1"/>
  <c r="T351" i="39"/>
  <c r="U351" i="39" s="1"/>
  <c r="T352" i="39"/>
  <c r="U352" i="39" s="1"/>
  <c r="T353" i="39"/>
  <c r="U353" i="39" s="1"/>
  <c r="T354" i="39"/>
  <c r="U354" i="39" s="1"/>
  <c r="T355" i="39"/>
  <c r="U355" i="39" s="1"/>
  <c r="T356" i="39"/>
  <c r="U356" i="39" s="1"/>
  <c r="T357" i="39"/>
  <c r="U357" i="39" s="1"/>
  <c r="T358" i="39"/>
  <c r="U358" i="39" s="1"/>
  <c r="T359" i="39"/>
  <c r="U359" i="39" s="1"/>
  <c r="T360" i="39"/>
  <c r="U360" i="39" s="1"/>
  <c r="T361" i="39"/>
  <c r="U361" i="39" s="1"/>
  <c r="T362" i="39"/>
  <c r="U362" i="39" s="1"/>
  <c r="T363" i="39"/>
  <c r="U363" i="39" s="1"/>
  <c r="T364" i="39"/>
  <c r="U364" i="39" s="1"/>
  <c r="T365" i="39"/>
  <c r="U365" i="39" s="1"/>
  <c r="T366" i="39"/>
  <c r="U366" i="39" s="1"/>
  <c r="T367" i="39"/>
  <c r="U367" i="39" s="1"/>
  <c r="T368" i="39"/>
  <c r="U368" i="39" s="1"/>
  <c r="T369" i="39"/>
  <c r="U369" i="39" s="1"/>
  <c r="T370" i="39"/>
  <c r="U370" i="39" s="1"/>
  <c r="T371" i="39"/>
  <c r="U371" i="39" s="1"/>
  <c r="T372" i="39"/>
  <c r="U372" i="39" s="1"/>
  <c r="T373" i="39"/>
  <c r="U373" i="39" s="1"/>
  <c r="T374" i="39"/>
  <c r="U374" i="39" s="1"/>
  <c r="T375" i="39"/>
  <c r="U375" i="39" s="1"/>
  <c r="T376" i="39"/>
  <c r="U376" i="39" s="1"/>
  <c r="T377" i="39"/>
  <c r="U377" i="39" s="1"/>
  <c r="T378" i="39"/>
  <c r="U378" i="39" s="1"/>
  <c r="T379" i="39"/>
  <c r="U379" i="39" s="1"/>
  <c r="T380" i="39"/>
  <c r="U380" i="39" s="1"/>
  <c r="T381" i="39"/>
  <c r="U381" i="39" s="1"/>
  <c r="T382" i="39"/>
  <c r="U382" i="39" s="1"/>
  <c r="T383" i="39"/>
  <c r="U383" i="39" s="1"/>
  <c r="T384" i="39"/>
  <c r="U384" i="39" s="1"/>
  <c r="T385" i="39"/>
  <c r="U385" i="39" s="1"/>
  <c r="T386" i="39"/>
  <c r="U386" i="39" s="1"/>
  <c r="T387" i="39"/>
  <c r="U387" i="39" s="1"/>
  <c r="T388" i="39"/>
  <c r="U388" i="39" s="1"/>
  <c r="T389" i="39"/>
  <c r="U389" i="39" s="1"/>
  <c r="T390" i="39"/>
  <c r="U390" i="39" s="1"/>
  <c r="T391" i="39"/>
  <c r="U391" i="39" s="1"/>
  <c r="T392" i="39"/>
  <c r="U392" i="39" s="1"/>
  <c r="T393" i="39"/>
  <c r="U393" i="39" s="1"/>
  <c r="T394" i="39"/>
  <c r="U394" i="39" s="1"/>
  <c r="T395" i="39"/>
  <c r="U395" i="39" s="1"/>
  <c r="T396" i="39"/>
  <c r="U396" i="39" s="1"/>
  <c r="T397" i="39"/>
  <c r="U397" i="39" s="1"/>
  <c r="T398" i="39"/>
  <c r="U398" i="39" s="1"/>
  <c r="T399" i="39"/>
  <c r="U399" i="39" s="1"/>
  <c r="T400" i="39"/>
  <c r="U400" i="39" s="1"/>
  <c r="T401" i="39"/>
  <c r="U401" i="39" s="1"/>
  <c r="T402" i="39"/>
  <c r="U402" i="39" s="1"/>
  <c r="T403" i="39"/>
  <c r="U403" i="39" s="1"/>
  <c r="T404" i="39"/>
  <c r="U404" i="39" s="1"/>
  <c r="T405" i="39"/>
  <c r="U405" i="39" s="1"/>
  <c r="T406" i="39"/>
  <c r="U406" i="39" s="1"/>
  <c r="T407" i="39"/>
  <c r="U407" i="39" s="1"/>
  <c r="T408" i="39"/>
  <c r="U408" i="39" s="1"/>
  <c r="T409" i="39"/>
  <c r="U409" i="39" s="1"/>
  <c r="T410" i="39"/>
  <c r="U410" i="39" s="1"/>
  <c r="T411" i="39"/>
  <c r="U411" i="39" s="1"/>
  <c r="T412" i="39"/>
  <c r="U412" i="39" s="1"/>
  <c r="T413" i="39"/>
  <c r="U413" i="39" s="1"/>
  <c r="T414" i="39"/>
  <c r="U414" i="39" s="1"/>
  <c r="T415" i="39"/>
  <c r="U415" i="39" s="1"/>
  <c r="T416" i="39"/>
  <c r="U416" i="39" s="1"/>
  <c r="T417" i="39"/>
  <c r="U417" i="39" s="1"/>
  <c r="T418" i="39"/>
  <c r="U418" i="39" s="1"/>
  <c r="T419" i="39"/>
  <c r="U419" i="39" s="1"/>
  <c r="T420" i="39"/>
  <c r="U420" i="39" s="1"/>
  <c r="T421" i="39"/>
  <c r="U421" i="39" s="1"/>
  <c r="T422" i="39"/>
  <c r="U422" i="39" s="1"/>
  <c r="T423" i="39"/>
  <c r="U423" i="39" s="1"/>
  <c r="T424" i="39"/>
  <c r="U424" i="39" s="1"/>
  <c r="T425" i="39"/>
  <c r="U425" i="39" s="1"/>
  <c r="T426" i="39"/>
  <c r="U426" i="39" s="1"/>
  <c r="T427" i="39"/>
  <c r="U427" i="39" s="1"/>
  <c r="T428" i="39"/>
  <c r="U428" i="39" s="1"/>
  <c r="T429" i="39"/>
  <c r="U429" i="39" s="1"/>
  <c r="T430" i="39"/>
  <c r="U430" i="39" s="1"/>
  <c r="T431" i="39"/>
  <c r="U431" i="39" s="1"/>
  <c r="T432" i="39"/>
  <c r="U432" i="39" s="1"/>
  <c r="T433" i="39"/>
  <c r="U433" i="39" s="1"/>
  <c r="T434" i="39"/>
  <c r="U434" i="39" s="1"/>
  <c r="T435" i="39"/>
  <c r="U435" i="39" s="1"/>
  <c r="T436" i="39"/>
  <c r="U436" i="39" s="1"/>
  <c r="T437" i="39"/>
  <c r="U437" i="39" s="1"/>
  <c r="T438" i="39"/>
  <c r="U438" i="39" s="1"/>
  <c r="T439" i="39"/>
  <c r="U439" i="39" s="1"/>
  <c r="T440" i="39"/>
  <c r="U440" i="39" s="1"/>
  <c r="T441" i="39"/>
  <c r="U441" i="39" s="1"/>
  <c r="T442" i="39"/>
  <c r="U442" i="39" s="1"/>
  <c r="T443" i="39"/>
  <c r="U443" i="39" s="1"/>
  <c r="T444" i="39"/>
  <c r="U444" i="39" s="1"/>
  <c r="T445" i="39"/>
  <c r="U445" i="39" s="1"/>
  <c r="T446" i="39"/>
  <c r="U446" i="39" s="1"/>
  <c r="T447" i="39"/>
  <c r="U447" i="39" s="1"/>
  <c r="T448" i="39"/>
  <c r="U448" i="39" s="1"/>
  <c r="T449" i="39"/>
  <c r="U449" i="39" s="1"/>
  <c r="T450" i="39"/>
  <c r="U450" i="39" s="1"/>
  <c r="T451" i="39"/>
  <c r="U451" i="39" s="1"/>
  <c r="T452" i="39"/>
  <c r="U452" i="39" s="1"/>
  <c r="T453" i="39"/>
  <c r="U453" i="39" s="1"/>
  <c r="T454" i="39"/>
  <c r="U454" i="39" s="1"/>
  <c r="T455" i="39"/>
  <c r="U455" i="39" s="1"/>
  <c r="T456" i="39"/>
  <c r="U456" i="39" s="1"/>
  <c r="T457" i="39"/>
  <c r="U457" i="39" s="1"/>
  <c r="T458" i="39"/>
  <c r="U458" i="39" s="1"/>
  <c r="T459" i="39"/>
  <c r="U459" i="39" s="1"/>
  <c r="T460" i="39"/>
  <c r="U460" i="39" s="1"/>
  <c r="T461" i="39"/>
  <c r="U461" i="39" s="1"/>
  <c r="T462" i="39"/>
  <c r="U462" i="39" s="1"/>
  <c r="T463" i="39"/>
  <c r="U463" i="39" s="1"/>
  <c r="T464" i="39"/>
  <c r="U464" i="39" s="1"/>
  <c r="T465" i="39"/>
  <c r="U465" i="39" s="1"/>
  <c r="T466" i="39"/>
  <c r="U466" i="39" s="1"/>
  <c r="T467" i="39"/>
  <c r="U467" i="39" s="1"/>
  <c r="T468" i="39"/>
  <c r="U468" i="39" s="1"/>
  <c r="T469" i="39"/>
  <c r="U469" i="39" s="1"/>
  <c r="T470" i="39"/>
  <c r="U470" i="39" s="1"/>
  <c r="T471" i="39"/>
  <c r="U471" i="39" s="1"/>
  <c r="T472" i="39"/>
  <c r="U472" i="39" s="1"/>
  <c r="T473" i="39"/>
  <c r="U473" i="39" s="1"/>
  <c r="T474" i="39"/>
  <c r="U474" i="39" s="1"/>
  <c r="T475" i="39"/>
  <c r="U475" i="39" s="1"/>
  <c r="T476" i="39"/>
  <c r="U476" i="39" s="1"/>
  <c r="T477" i="39"/>
  <c r="U477" i="39" s="1"/>
  <c r="T478" i="39"/>
  <c r="U478" i="39" s="1"/>
  <c r="T479" i="39"/>
  <c r="U479" i="39" s="1"/>
  <c r="T480" i="39"/>
  <c r="U480" i="39" s="1"/>
  <c r="T481" i="39"/>
  <c r="U481" i="39" s="1"/>
  <c r="T482" i="39"/>
  <c r="U482" i="39" s="1"/>
  <c r="T483" i="39"/>
  <c r="U483" i="39" s="1"/>
  <c r="T484" i="39"/>
  <c r="U484" i="39" s="1"/>
  <c r="T485" i="39"/>
  <c r="U485" i="39" s="1"/>
  <c r="T486" i="39"/>
  <c r="U486" i="39" s="1"/>
  <c r="T487" i="39"/>
  <c r="U487" i="39" s="1"/>
  <c r="T488" i="39"/>
  <c r="U488" i="39" s="1"/>
  <c r="T489" i="39"/>
  <c r="U489" i="39" s="1"/>
  <c r="T490" i="39"/>
  <c r="U490" i="39" s="1"/>
  <c r="T491" i="39"/>
  <c r="U491" i="39" s="1"/>
  <c r="T492" i="39"/>
  <c r="U492" i="39" s="1"/>
  <c r="T493" i="39"/>
  <c r="U493" i="39" s="1"/>
  <c r="T494" i="39"/>
  <c r="U494" i="39" s="1"/>
  <c r="T495" i="39"/>
  <c r="U495" i="39" s="1"/>
  <c r="T496" i="39"/>
  <c r="U496" i="39" s="1"/>
  <c r="T497" i="39"/>
  <c r="U497" i="39" s="1"/>
  <c r="T498" i="39"/>
  <c r="U498" i="39" s="1"/>
  <c r="T499" i="39"/>
  <c r="U499" i="39" s="1"/>
  <c r="T500" i="39"/>
  <c r="U500" i="39" s="1"/>
  <c r="T501" i="39"/>
  <c r="U501" i="39" s="1"/>
  <c r="T502" i="39"/>
  <c r="U502" i="39" s="1"/>
  <c r="T503" i="39"/>
  <c r="U503" i="39" s="1"/>
  <c r="T508" i="39"/>
  <c r="U508" i="39" s="1"/>
  <c r="T9" i="39"/>
  <c r="U9" i="39" s="1"/>
  <c r="L10" i="39"/>
  <c r="M10" i="39" s="1"/>
  <c r="L11" i="39"/>
  <c r="M11" i="39" s="1"/>
  <c r="L12" i="39"/>
  <c r="M12" i="39" s="1"/>
  <c r="L13" i="39"/>
  <c r="M13" i="39" s="1"/>
  <c r="L14" i="39"/>
  <c r="M14" i="39" s="1"/>
  <c r="L15" i="39"/>
  <c r="M15" i="39" s="1"/>
  <c r="L16" i="39"/>
  <c r="M16" i="39" s="1"/>
  <c r="L17" i="39"/>
  <c r="M17" i="39" s="1"/>
  <c r="L18" i="39"/>
  <c r="M18" i="39" s="1"/>
  <c r="L19" i="39"/>
  <c r="M19" i="39" s="1"/>
  <c r="L20" i="39"/>
  <c r="M20" i="39" s="1"/>
  <c r="L21" i="39"/>
  <c r="M21" i="39" s="1"/>
  <c r="L22" i="39"/>
  <c r="M22" i="39" s="1"/>
  <c r="L23" i="39"/>
  <c r="M23" i="39" s="1"/>
  <c r="L24" i="39"/>
  <c r="M24" i="39" s="1"/>
  <c r="L25" i="39"/>
  <c r="M25" i="39" s="1"/>
  <c r="L26" i="39"/>
  <c r="M26" i="39" s="1"/>
  <c r="L27" i="39"/>
  <c r="M27" i="39" s="1"/>
  <c r="L28" i="39"/>
  <c r="M28" i="39" s="1"/>
  <c r="L29" i="39"/>
  <c r="M29" i="39" s="1"/>
  <c r="L30" i="39"/>
  <c r="M30" i="39" s="1"/>
  <c r="L31" i="39"/>
  <c r="M31" i="39" s="1"/>
  <c r="L32" i="39"/>
  <c r="M32" i="39" s="1"/>
  <c r="L33" i="39"/>
  <c r="M33" i="39" s="1"/>
  <c r="L34" i="39"/>
  <c r="M34" i="39" s="1"/>
  <c r="L35" i="39"/>
  <c r="M35" i="39" s="1"/>
  <c r="L36" i="39"/>
  <c r="M36" i="39" s="1"/>
  <c r="L37" i="39"/>
  <c r="M37" i="39" s="1"/>
  <c r="L38" i="39"/>
  <c r="M38" i="39" s="1"/>
  <c r="L39" i="39"/>
  <c r="M39" i="39" s="1"/>
  <c r="L40" i="39"/>
  <c r="M40" i="39" s="1"/>
  <c r="L41" i="39"/>
  <c r="M41" i="39" s="1"/>
  <c r="L42" i="39"/>
  <c r="M42" i="39" s="1"/>
  <c r="L43" i="39"/>
  <c r="M43" i="39" s="1"/>
  <c r="L44" i="39"/>
  <c r="M44" i="39" s="1"/>
  <c r="L45" i="39"/>
  <c r="M45" i="39" s="1"/>
  <c r="L46" i="39"/>
  <c r="M46" i="39" s="1"/>
  <c r="L47" i="39"/>
  <c r="M47" i="39" s="1"/>
  <c r="L48" i="39"/>
  <c r="M48" i="39" s="1"/>
  <c r="L49" i="39"/>
  <c r="M49" i="39" s="1"/>
  <c r="L50" i="39"/>
  <c r="M50" i="39" s="1"/>
  <c r="L51" i="39"/>
  <c r="M51" i="39" s="1"/>
  <c r="L52" i="39"/>
  <c r="M52" i="39" s="1"/>
  <c r="L53" i="39"/>
  <c r="M53" i="39" s="1"/>
  <c r="L54" i="39"/>
  <c r="M54" i="39" s="1"/>
  <c r="L55" i="39"/>
  <c r="M55" i="39" s="1"/>
  <c r="L56" i="39"/>
  <c r="M56" i="39" s="1"/>
  <c r="L57" i="39"/>
  <c r="M57" i="39" s="1"/>
  <c r="L58" i="39"/>
  <c r="M58" i="39" s="1"/>
  <c r="L59" i="39"/>
  <c r="M59" i="39" s="1"/>
  <c r="L60" i="39"/>
  <c r="M60" i="39" s="1"/>
  <c r="L61" i="39"/>
  <c r="M61" i="39" s="1"/>
  <c r="L62" i="39"/>
  <c r="M62" i="39" s="1"/>
  <c r="L63" i="39"/>
  <c r="M63" i="39" s="1"/>
  <c r="L64" i="39"/>
  <c r="M64" i="39" s="1"/>
  <c r="L65" i="39"/>
  <c r="M65" i="39" s="1"/>
  <c r="L66" i="39"/>
  <c r="M66" i="39" s="1"/>
  <c r="L67" i="39"/>
  <c r="M67" i="39" s="1"/>
  <c r="L68" i="39"/>
  <c r="M68" i="39" s="1"/>
  <c r="L69" i="39"/>
  <c r="M69" i="39" s="1"/>
  <c r="L70" i="39"/>
  <c r="M70" i="39" s="1"/>
  <c r="L71" i="39"/>
  <c r="M71" i="39" s="1"/>
  <c r="L72" i="39"/>
  <c r="M72" i="39" s="1"/>
  <c r="L73" i="39"/>
  <c r="M73" i="39" s="1"/>
  <c r="L74" i="39"/>
  <c r="M74" i="39" s="1"/>
  <c r="L75" i="39"/>
  <c r="M75" i="39" s="1"/>
  <c r="L76" i="39"/>
  <c r="M76" i="39" s="1"/>
  <c r="L77" i="39"/>
  <c r="M77" i="39" s="1"/>
  <c r="L78" i="39"/>
  <c r="M78" i="39" s="1"/>
  <c r="L79" i="39"/>
  <c r="M79" i="39" s="1"/>
  <c r="L80" i="39"/>
  <c r="M80" i="39" s="1"/>
  <c r="L81" i="39"/>
  <c r="M81" i="39" s="1"/>
  <c r="L82" i="39"/>
  <c r="M82" i="39" s="1"/>
  <c r="L83" i="39"/>
  <c r="M83" i="39" s="1"/>
  <c r="L84" i="39"/>
  <c r="M84" i="39" s="1"/>
  <c r="L85" i="39"/>
  <c r="M85" i="39" s="1"/>
  <c r="L86" i="39"/>
  <c r="M86" i="39" s="1"/>
  <c r="L87" i="39"/>
  <c r="M87" i="39" s="1"/>
  <c r="L88" i="39"/>
  <c r="M88" i="39" s="1"/>
  <c r="L89" i="39"/>
  <c r="M89" i="39" s="1"/>
  <c r="L90" i="39"/>
  <c r="M90" i="39" s="1"/>
  <c r="L91" i="39"/>
  <c r="M91" i="39" s="1"/>
  <c r="L92" i="39"/>
  <c r="M92" i="39" s="1"/>
  <c r="L93" i="39"/>
  <c r="M93" i="39" s="1"/>
  <c r="L94" i="39"/>
  <c r="M94" i="39" s="1"/>
  <c r="L95" i="39"/>
  <c r="M95" i="39" s="1"/>
  <c r="L96" i="39"/>
  <c r="M96" i="39" s="1"/>
  <c r="L97" i="39"/>
  <c r="M97" i="39" s="1"/>
  <c r="L98" i="39"/>
  <c r="M98" i="39" s="1"/>
  <c r="L99" i="39"/>
  <c r="M99" i="39" s="1"/>
  <c r="L100" i="39"/>
  <c r="M100" i="39" s="1"/>
  <c r="L101" i="39"/>
  <c r="M101" i="39" s="1"/>
  <c r="L102" i="39"/>
  <c r="M102" i="39" s="1"/>
  <c r="L103" i="39"/>
  <c r="M103" i="39" s="1"/>
  <c r="L104" i="39"/>
  <c r="M104" i="39" s="1"/>
  <c r="L105" i="39"/>
  <c r="M105" i="39" s="1"/>
  <c r="L106" i="39"/>
  <c r="M106" i="39" s="1"/>
  <c r="L107" i="39"/>
  <c r="M107" i="39" s="1"/>
  <c r="L108" i="39"/>
  <c r="M108" i="39" s="1"/>
  <c r="L109" i="39"/>
  <c r="M109" i="39" s="1"/>
  <c r="L110" i="39"/>
  <c r="M110" i="39" s="1"/>
  <c r="L111" i="39"/>
  <c r="M111" i="39" s="1"/>
  <c r="L112" i="39"/>
  <c r="M112" i="39" s="1"/>
  <c r="L113" i="39"/>
  <c r="M113" i="39" s="1"/>
  <c r="L114" i="39"/>
  <c r="M114" i="39" s="1"/>
  <c r="L115" i="39"/>
  <c r="M115" i="39" s="1"/>
  <c r="L116" i="39"/>
  <c r="M116" i="39" s="1"/>
  <c r="L117" i="39"/>
  <c r="M117" i="39" s="1"/>
  <c r="L118" i="39"/>
  <c r="M118" i="39" s="1"/>
  <c r="L119" i="39"/>
  <c r="M119" i="39" s="1"/>
  <c r="L120" i="39"/>
  <c r="M120" i="39" s="1"/>
  <c r="L121" i="39"/>
  <c r="M121" i="39" s="1"/>
  <c r="L122" i="39"/>
  <c r="M122" i="39" s="1"/>
  <c r="L123" i="39"/>
  <c r="M123" i="39" s="1"/>
  <c r="L124" i="39"/>
  <c r="M124" i="39" s="1"/>
  <c r="L125" i="39"/>
  <c r="M125" i="39" s="1"/>
  <c r="L126" i="39"/>
  <c r="M126" i="39" s="1"/>
  <c r="L127" i="39"/>
  <c r="M127" i="39" s="1"/>
  <c r="L128" i="39"/>
  <c r="M128" i="39" s="1"/>
  <c r="L129" i="39"/>
  <c r="M129" i="39" s="1"/>
  <c r="L130" i="39"/>
  <c r="M130" i="39" s="1"/>
  <c r="L131" i="39"/>
  <c r="M131" i="39" s="1"/>
  <c r="L132" i="39"/>
  <c r="M132" i="39" s="1"/>
  <c r="L133" i="39"/>
  <c r="M133" i="39" s="1"/>
  <c r="L134" i="39"/>
  <c r="M134" i="39" s="1"/>
  <c r="L135" i="39"/>
  <c r="M135" i="39" s="1"/>
  <c r="L136" i="39"/>
  <c r="M136" i="39" s="1"/>
  <c r="L137" i="39"/>
  <c r="M137" i="39" s="1"/>
  <c r="L138" i="39"/>
  <c r="M138" i="39" s="1"/>
  <c r="L139" i="39"/>
  <c r="M139" i="39" s="1"/>
  <c r="L140" i="39"/>
  <c r="M140" i="39" s="1"/>
  <c r="L141" i="39"/>
  <c r="M141" i="39" s="1"/>
  <c r="L142" i="39"/>
  <c r="M142" i="39" s="1"/>
  <c r="L143" i="39"/>
  <c r="M143" i="39" s="1"/>
  <c r="L144" i="39"/>
  <c r="M144" i="39" s="1"/>
  <c r="L145" i="39"/>
  <c r="M145" i="39" s="1"/>
  <c r="L146" i="39"/>
  <c r="M146" i="39" s="1"/>
  <c r="L147" i="39"/>
  <c r="M147" i="39" s="1"/>
  <c r="L148" i="39"/>
  <c r="M148" i="39" s="1"/>
  <c r="L149" i="39"/>
  <c r="M149" i="39" s="1"/>
  <c r="L150" i="39"/>
  <c r="M150" i="39" s="1"/>
  <c r="L151" i="39"/>
  <c r="M151" i="39" s="1"/>
  <c r="L152" i="39"/>
  <c r="M152" i="39" s="1"/>
  <c r="L153" i="39"/>
  <c r="M153" i="39" s="1"/>
  <c r="L154" i="39"/>
  <c r="M154" i="39" s="1"/>
  <c r="L155" i="39"/>
  <c r="M155" i="39" s="1"/>
  <c r="L156" i="39"/>
  <c r="M156" i="39" s="1"/>
  <c r="L157" i="39"/>
  <c r="M157" i="39" s="1"/>
  <c r="L158" i="39"/>
  <c r="M158" i="39" s="1"/>
  <c r="L159" i="39"/>
  <c r="M159" i="39" s="1"/>
  <c r="L160" i="39"/>
  <c r="M160" i="39" s="1"/>
  <c r="L161" i="39"/>
  <c r="M161" i="39" s="1"/>
  <c r="L162" i="39"/>
  <c r="M162" i="39" s="1"/>
  <c r="L163" i="39"/>
  <c r="M163" i="39" s="1"/>
  <c r="L164" i="39"/>
  <c r="M164" i="39" s="1"/>
  <c r="L165" i="39"/>
  <c r="M165" i="39" s="1"/>
  <c r="L166" i="39"/>
  <c r="M166" i="39" s="1"/>
  <c r="L167" i="39"/>
  <c r="M167" i="39" s="1"/>
  <c r="L168" i="39"/>
  <c r="M168" i="39" s="1"/>
  <c r="L169" i="39"/>
  <c r="M169" i="39" s="1"/>
  <c r="L170" i="39"/>
  <c r="M170" i="39" s="1"/>
  <c r="L171" i="39"/>
  <c r="M171" i="39" s="1"/>
  <c r="L172" i="39"/>
  <c r="M172" i="39" s="1"/>
  <c r="L173" i="39"/>
  <c r="M173" i="39" s="1"/>
  <c r="L174" i="39"/>
  <c r="M174" i="39" s="1"/>
  <c r="L175" i="39"/>
  <c r="M175" i="39" s="1"/>
  <c r="L176" i="39"/>
  <c r="M176" i="39" s="1"/>
  <c r="L177" i="39"/>
  <c r="M177" i="39" s="1"/>
  <c r="L178" i="39"/>
  <c r="M178" i="39" s="1"/>
  <c r="L179" i="39"/>
  <c r="M179" i="39" s="1"/>
  <c r="L180" i="39"/>
  <c r="M180" i="39" s="1"/>
  <c r="L181" i="39"/>
  <c r="M181" i="39" s="1"/>
  <c r="L182" i="39"/>
  <c r="M182" i="39" s="1"/>
  <c r="L183" i="39"/>
  <c r="M183" i="39" s="1"/>
  <c r="L184" i="39"/>
  <c r="M184" i="39" s="1"/>
  <c r="L185" i="39"/>
  <c r="M185" i="39" s="1"/>
  <c r="L186" i="39"/>
  <c r="M186" i="39" s="1"/>
  <c r="L187" i="39"/>
  <c r="M187" i="39" s="1"/>
  <c r="L188" i="39"/>
  <c r="M188" i="39" s="1"/>
  <c r="L189" i="39"/>
  <c r="M189" i="39" s="1"/>
  <c r="L190" i="39"/>
  <c r="M190" i="39" s="1"/>
  <c r="L191" i="39"/>
  <c r="M191" i="39" s="1"/>
  <c r="L192" i="39"/>
  <c r="M192" i="39" s="1"/>
  <c r="L193" i="39"/>
  <c r="M193" i="39" s="1"/>
  <c r="L194" i="39"/>
  <c r="M194" i="39" s="1"/>
  <c r="L195" i="39"/>
  <c r="M195" i="39" s="1"/>
  <c r="L196" i="39"/>
  <c r="M196" i="39" s="1"/>
  <c r="L197" i="39"/>
  <c r="M197" i="39" s="1"/>
  <c r="L198" i="39"/>
  <c r="M198" i="39" s="1"/>
  <c r="L199" i="39"/>
  <c r="M199" i="39" s="1"/>
  <c r="L200" i="39"/>
  <c r="M200" i="39" s="1"/>
  <c r="L201" i="39"/>
  <c r="M201" i="39" s="1"/>
  <c r="L202" i="39"/>
  <c r="M202" i="39" s="1"/>
  <c r="L203" i="39"/>
  <c r="M203" i="39" s="1"/>
  <c r="L204" i="39"/>
  <c r="M204" i="39" s="1"/>
  <c r="L205" i="39"/>
  <c r="M205" i="39" s="1"/>
  <c r="L206" i="39"/>
  <c r="M206" i="39" s="1"/>
  <c r="L207" i="39"/>
  <c r="M207" i="39" s="1"/>
  <c r="L208" i="39"/>
  <c r="M208" i="39" s="1"/>
  <c r="L209" i="39"/>
  <c r="M209" i="39" s="1"/>
  <c r="L210" i="39"/>
  <c r="M210" i="39" s="1"/>
  <c r="L211" i="39"/>
  <c r="M211" i="39" s="1"/>
  <c r="L212" i="39"/>
  <c r="M212" i="39" s="1"/>
  <c r="L213" i="39"/>
  <c r="M213" i="39" s="1"/>
  <c r="L214" i="39"/>
  <c r="M214" i="39" s="1"/>
  <c r="L215" i="39"/>
  <c r="M215" i="39" s="1"/>
  <c r="L216" i="39"/>
  <c r="M216" i="39" s="1"/>
  <c r="L217" i="39"/>
  <c r="M217" i="39" s="1"/>
  <c r="L218" i="39"/>
  <c r="M218" i="39" s="1"/>
  <c r="L219" i="39"/>
  <c r="M219" i="39" s="1"/>
  <c r="L220" i="39"/>
  <c r="M220" i="39" s="1"/>
  <c r="L221" i="39"/>
  <c r="M221" i="39" s="1"/>
  <c r="L222" i="39"/>
  <c r="M222" i="39" s="1"/>
  <c r="L223" i="39"/>
  <c r="M223" i="39" s="1"/>
  <c r="L224" i="39"/>
  <c r="M224" i="39" s="1"/>
  <c r="L225" i="39"/>
  <c r="M225" i="39" s="1"/>
  <c r="L226" i="39"/>
  <c r="M226" i="39" s="1"/>
  <c r="L227" i="39"/>
  <c r="M227" i="39" s="1"/>
  <c r="L228" i="39"/>
  <c r="M228" i="39" s="1"/>
  <c r="L229" i="39"/>
  <c r="M229" i="39" s="1"/>
  <c r="L230" i="39"/>
  <c r="M230" i="39" s="1"/>
  <c r="L231" i="39"/>
  <c r="M231" i="39" s="1"/>
  <c r="L232" i="39"/>
  <c r="M232" i="39" s="1"/>
  <c r="L233" i="39"/>
  <c r="M233" i="39" s="1"/>
  <c r="L234" i="39"/>
  <c r="M234" i="39" s="1"/>
  <c r="L235" i="39"/>
  <c r="M235" i="39" s="1"/>
  <c r="L236" i="39"/>
  <c r="M236" i="39" s="1"/>
  <c r="L237" i="39"/>
  <c r="M237" i="39" s="1"/>
  <c r="L238" i="39"/>
  <c r="M238" i="39" s="1"/>
  <c r="L239" i="39"/>
  <c r="M239" i="39" s="1"/>
  <c r="L240" i="39"/>
  <c r="M240" i="39" s="1"/>
  <c r="L241" i="39"/>
  <c r="M241" i="39" s="1"/>
  <c r="L242" i="39"/>
  <c r="M242" i="39" s="1"/>
  <c r="L243" i="39"/>
  <c r="M243" i="39" s="1"/>
  <c r="L244" i="39"/>
  <c r="M244" i="39" s="1"/>
  <c r="L245" i="39"/>
  <c r="M245" i="39" s="1"/>
  <c r="L246" i="39"/>
  <c r="M246" i="39" s="1"/>
  <c r="L247" i="39"/>
  <c r="M247" i="39" s="1"/>
  <c r="L248" i="39"/>
  <c r="M248" i="39" s="1"/>
  <c r="L249" i="39"/>
  <c r="M249" i="39" s="1"/>
  <c r="L250" i="39"/>
  <c r="M250" i="39" s="1"/>
  <c r="L251" i="39"/>
  <c r="M251" i="39" s="1"/>
  <c r="L252" i="39"/>
  <c r="M252" i="39" s="1"/>
  <c r="L253" i="39"/>
  <c r="M253" i="39" s="1"/>
  <c r="L254" i="39"/>
  <c r="M254" i="39" s="1"/>
  <c r="L255" i="39"/>
  <c r="M255" i="39" s="1"/>
  <c r="L256" i="39"/>
  <c r="M256" i="39" s="1"/>
  <c r="L257" i="39"/>
  <c r="M257" i="39" s="1"/>
  <c r="L258" i="39"/>
  <c r="M258" i="39" s="1"/>
  <c r="L259" i="39"/>
  <c r="M259" i="39" s="1"/>
  <c r="L260" i="39"/>
  <c r="M260" i="39" s="1"/>
  <c r="L261" i="39"/>
  <c r="M261" i="39" s="1"/>
  <c r="L262" i="39"/>
  <c r="M262" i="39" s="1"/>
  <c r="L263" i="39"/>
  <c r="M263" i="39" s="1"/>
  <c r="L264" i="39"/>
  <c r="M264" i="39" s="1"/>
  <c r="L265" i="39"/>
  <c r="M265" i="39" s="1"/>
  <c r="L266" i="39"/>
  <c r="M266" i="39" s="1"/>
  <c r="L267" i="39"/>
  <c r="M267" i="39" s="1"/>
  <c r="L268" i="39"/>
  <c r="M268" i="39" s="1"/>
  <c r="L269" i="39"/>
  <c r="M269" i="39" s="1"/>
  <c r="L270" i="39"/>
  <c r="M270" i="39" s="1"/>
  <c r="L271" i="39"/>
  <c r="M271" i="39" s="1"/>
  <c r="L272" i="39"/>
  <c r="M272" i="39" s="1"/>
  <c r="L273" i="39"/>
  <c r="M273" i="39" s="1"/>
  <c r="L274" i="39"/>
  <c r="M274" i="39" s="1"/>
  <c r="L275" i="39"/>
  <c r="M275" i="39" s="1"/>
  <c r="L276" i="39"/>
  <c r="M276" i="39" s="1"/>
  <c r="L277" i="39"/>
  <c r="M277" i="39" s="1"/>
  <c r="L278" i="39"/>
  <c r="M278" i="39" s="1"/>
  <c r="L279" i="39"/>
  <c r="M279" i="39" s="1"/>
  <c r="L280" i="39"/>
  <c r="M280" i="39" s="1"/>
  <c r="L281" i="39"/>
  <c r="M281" i="39" s="1"/>
  <c r="L282" i="39"/>
  <c r="M282" i="39" s="1"/>
  <c r="L283" i="39"/>
  <c r="M283" i="39" s="1"/>
  <c r="L284" i="39"/>
  <c r="M284" i="39" s="1"/>
  <c r="L285" i="39"/>
  <c r="M285" i="39" s="1"/>
  <c r="L286" i="39"/>
  <c r="M286" i="39" s="1"/>
  <c r="L287" i="39"/>
  <c r="M287" i="39" s="1"/>
  <c r="L288" i="39"/>
  <c r="M288" i="39" s="1"/>
  <c r="L289" i="39"/>
  <c r="M289" i="39" s="1"/>
  <c r="L290" i="39"/>
  <c r="M290" i="39" s="1"/>
  <c r="L291" i="39"/>
  <c r="M291" i="39" s="1"/>
  <c r="L292" i="39"/>
  <c r="M292" i="39" s="1"/>
  <c r="L293" i="39"/>
  <c r="M293" i="39" s="1"/>
  <c r="L294" i="39"/>
  <c r="M294" i="39" s="1"/>
  <c r="L295" i="39"/>
  <c r="M295" i="39" s="1"/>
  <c r="L296" i="39"/>
  <c r="M296" i="39" s="1"/>
  <c r="L297" i="39"/>
  <c r="M297" i="39" s="1"/>
  <c r="L298" i="39"/>
  <c r="M298" i="39" s="1"/>
  <c r="L299" i="39"/>
  <c r="M299" i="39" s="1"/>
  <c r="L300" i="39"/>
  <c r="M300" i="39" s="1"/>
  <c r="L301" i="39"/>
  <c r="M301" i="39" s="1"/>
  <c r="L302" i="39"/>
  <c r="M302" i="39" s="1"/>
  <c r="L303" i="39"/>
  <c r="M303" i="39" s="1"/>
  <c r="L304" i="39"/>
  <c r="M304" i="39" s="1"/>
  <c r="L305" i="39"/>
  <c r="M305" i="39" s="1"/>
  <c r="L306" i="39"/>
  <c r="M306" i="39" s="1"/>
  <c r="L307" i="39"/>
  <c r="M307" i="39" s="1"/>
  <c r="L308" i="39"/>
  <c r="M308" i="39" s="1"/>
  <c r="L309" i="39"/>
  <c r="M309" i="39" s="1"/>
  <c r="L310" i="39"/>
  <c r="M310" i="39" s="1"/>
  <c r="L311" i="39"/>
  <c r="M311" i="39" s="1"/>
  <c r="L312" i="39"/>
  <c r="M312" i="39" s="1"/>
  <c r="L313" i="39"/>
  <c r="M313" i="39" s="1"/>
  <c r="L314" i="39"/>
  <c r="M314" i="39" s="1"/>
  <c r="L315" i="39"/>
  <c r="M315" i="39" s="1"/>
  <c r="L316" i="39"/>
  <c r="M316" i="39" s="1"/>
  <c r="L317" i="39"/>
  <c r="M317" i="39" s="1"/>
  <c r="L318" i="39"/>
  <c r="M318" i="39" s="1"/>
  <c r="L319" i="39"/>
  <c r="M319" i="39" s="1"/>
  <c r="L320" i="39"/>
  <c r="M320" i="39" s="1"/>
  <c r="L321" i="39"/>
  <c r="M321" i="39" s="1"/>
  <c r="L322" i="39"/>
  <c r="M322" i="39" s="1"/>
  <c r="L323" i="39"/>
  <c r="M323" i="39" s="1"/>
  <c r="L324" i="39"/>
  <c r="M324" i="39" s="1"/>
  <c r="L325" i="39"/>
  <c r="M325" i="39" s="1"/>
  <c r="L326" i="39"/>
  <c r="M326" i="39" s="1"/>
  <c r="L327" i="39"/>
  <c r="M327" i="39" s="1"/>
  <c r="L328" i="39"/>
  <c r="M328" i="39" s="1"/>
  <c r="L329" i="39"/>
  <c r="M329" i="39" s="1"/>
  <c r="L330" i="39"/>
  <c r="M330" i="39" s="1"/>
  <c r="L331" i="39"/>
  <c r="M331" i="39" s="1"/>
  <c r="L332" i="39"/>
  <c r="M332" i="39" s="1"/>
  <c r="L333" i="39"/>
  <c r="M333" i="39" s="1"/>
  <c r="L334" i="39"/>
  <c r="M334" i="39" s="1"/>
  <c r="L335" i="39"/>
  <c r="M335" i="39" s="1"/>
  <c r="L336" i="39"/>
  <c r="M336" i="39" s="1"/>
  <c r="L337" i="39"/>
  <c r="M337" i="39" s="1"/>
  <c r="L338" i="39"/>
  <c r="M338" i="39" s="1"/>
  <c r="L339" i="39"/>
  <c r="M339" i="39" s="1"/>
  <c r="L340" i="39"/>
  <c r="M340" i="39" s="1"/>
  <c r="L341" i="39"/>
  <c r="M341" i="39" s="1"/>
  <c r="L342" i="39"/>
  <c r="M342" i="39" s="1"/>
  <c r="L343" i="39"/>
  <c r="M343" i="39" s="1"/>
  <c r="L344" i="39"/>
  <c r="M344" i="39" s="1"/>
  <c r="L345" i="39"/>
  <c r="M345" i="39" s="1"/>
  <c r="L346" i="39"/>
  <c r="M346" i="39" s="1"/>
  <c r="L347" i="39"/>
  <c r="M347" i="39" s="1"/>
  <c r="L348" i="39"/>
  <c r="M348" i="39" s="1"/>
  <c r="L349" i="39"/>
  <c r="M349" i="39" s="1"/>
  <c r="L350" i="39"/>
  <c r="M350" i="39" s="1"/>
  <c r="L351" i="39"/>
  <c r="M351" i="39" s="1"/>
  <c r="L352" i="39"/>
  <c r="M352" i="39" s="1"/>
  <c r="L353" i="39"/>
  <c r="M353" i="39" s="1"/>
  <c r="L354" i="39"/>
  <c r="M354" i="39" s="1"/>
  <c r="L355" i="39"/>
  <c r="M355" i="39" s="1"/>
  <c r="L356" i="39"/>
  <c r="M356" i="39" s="1"/>
  <c r="L357" i="39"/>
  <c r="M357" i="39" s="1"/>
  <c r="L358" i="39"/>
  <c r="M358" i="39" s="1"/>
  <c r="L359" i="39"/>
  <c r="M359" i="39" s="1"/>
  <c r="L360" i="39"/>
  <c r="M360" i="39" s="1"/>
  <c r="L361" i="39"/>
  <c r="M361" i="39" s="1"/>
  <c r="L362" i="39"/>
  <c r="M362" i="39" s="1"/>
  <c r="L363" i="39"/>
  <c r="M363" i="39" s="1"/>
  <c r="L364" i="39"/>
  <c r="M364" i="39" s="1"/>
  <c r="L365" i="39"/>
  <c r="M365" i="39" s="1"/>
  <c r="L366" i="39"/>
  <c r="M366" i="39" s="1"/>
  <c r="L367" i="39"/>
  <c r="M367" i="39" s="1"/>
  <c r="L368" i="39"/>
  <c r="M368" i="39" s="1"/>
  <c r="L369" i="39"/>
  <c r="M369" i="39" s="1"/>
  <c r="L370" i="39"/>
  <c r="M370" i="39" s="1"/>
  <c r="L371" i="39"/>
  <c r="M371" i="39" s="1"/>
  <c r="L372" i="39"/>
  <c r="M372" i="39" s="1"/>
  <c r="L373" i="39"/>
  <c r="M373" i="39" s="1"/>
  <c r="L374" i="39"/>
  <c r="M374" i="39" s="1"/>
  <c r="L375" i="39"/>
  <c r="M375" i="39" s="1"/>
  <c r="L376" i="39"/>
  <c r="M376" i="39" s="1"/>
  <c r="L377" i="39"/>
  <c r="M377" i="39" s="1"/>
  <c r="L378" i="39"/>
  <c r="M378" i="39" s="1"/>
  <c r="L379" i="39"/>
  <c r="M379" i="39" s="1"/>
  <c r="L380" i="39"/>
  <c r="M380" i="39" s="1"/>
  <c r="L381" i="39"/>
  <c r="M381" i="39" s="1"/>
  <c r="L382" i="39"/>
  <c r="M382" i="39" s="1"/>
  <c r="L383" i="39"/>
  <c r="M383" i="39" s="1"/>
  <c r="L384" i="39"/>
  <c r="M384" i="39" s="1"/>
  <c r="L385" i="39"/>
  <c r="M385" i="39" s="1"/>
  <c r="L386" i="39"/>
  <c r="M386" i="39" s="1"/>
  <c r="L387" i="39"/>
  <c r="M387" i="39" s="1"/>
  <c r="L388" i="39"/>
  <c r="M388" i="39" s="1"/>
  <c r="L389" i="39"/>
  <c r="M389" i="39" s="1"/>
  <c r="L390" i="39"/>
  <c r="M390" i="39" s="1"/>
  <c r="L391" i="39"/>
  <c r="M391" i="39" s="1"/>
  <c r="L392" i="39"/>
  <c r="M392" i="39" s="1"/>
  <c r="L393" i="39"/>
  <c r="M393" i="39" s="1"/>
  <c r="L394" i="39"/>
  <c r="M394" i="39" s="1"/>
  <c r="L395" i="39"/>
  <c r="M395" i="39" s="1"/>
  <c r="L396" i="39"/>
  <c r="M396" i="39" s="1"/>
  <c r="L397" i="39"/>
  <c r="M397" i="39" s="1"/>
  <c r="L398" i="39"/>
  <c r="M398" i="39" s="1"/>
  <c r="L399" i="39"/>
  <c r="M399" i="39" s="1"/>
  <c r="L400" i="39"/>
  <c r="M400" i="39" s="1"/>
  <c r="L401" i="39"/>
  <c r="M401" i="39" s="1"/>
  <c r="L402" i="39"/>
  <c r="M402" i="39" s="1"/>
  <c r="L403" i="39"/>
  <c r="M403" i="39" s="1"/>
  <c r="L404" i="39"/>
  <c r="M404" i="39" s="1"/>
  <c r="L405" i="39"/>
  <c r="M405" i="39" s="1"/>
  <c r="L406" i="39"/>
  <c r="M406" i="39" s="1"/>
  <c r="L407" i="39"/>
  <c r="M407" i="39" s="1"/>
  <c r="L408" i="39"/>
  <c r="M408" i="39" s="1"/>
  <c r="L409" i="39"/>
  <c r="M409" i="39" s="1"/>
  <c r="L410" i="39"/>
  <c r="M410" i="39" s="1"/>
  <c r="L411" i="39"/>
  <c r="M411" i="39" s="1"/>
  <c r="L412" i="39"/>
  <c r="M412" i="39" s="1"/>
  <c r="L413" i="39"/>
  <c r="M413" i="39" s="1"/>
  <c r="L414" i="39"/>
  <c r="M414" i="39" s="1"/>
  <c r="L415" i="39"/>
  <c r="M415" i="39" s="1"/>
  <c r="L416" i="39"/>
  <c r="M416" i="39" s="1"/>
  <c r="L417" i="39"/>
  <c r="M417" i="39" s="1"/>
  <c r="L418" i="39"/>
  <c r="M418" i="39" s="1"/>
  <c r="L419" i="39"/>
  <c r="M419" i="39" s="1"/>
  <c r="L420" i="39"/>
  <c r="M420" i="39" s="1"/>
  <c r="L421" i="39"/>
  <c r="M421" i="39" s="1"/>
  <c r="L422" i="39"/>
  <c r="M422" i="39" s="1"/>
  <c r="L423" i="39"/>
  <c r="M423" i="39" s="1"/>
  <c r="L424" i="39"/>
  <c r="M424" i="39" s="1"/>
  <c r="L425" i="39"/>
  <c r="M425" i="39" s="1"/>
  <c r="L426" i="39"/>
  <c r="M426" i="39" s="1"/>
  <c r="L427" i="39"/>
  <c r="M427" i="39" s="1"/>
  <c r="L428" i="39"/>
  <c r="M428" i="39" s="1"/>
  <c r="L429" i="39"/>
  <c r="M429" i="39" s="1"/>
  <c r="L430" i="39"/>
  <c r="M430" i="39" s="1"/>
  <c r="L431" i="39"/>
  <c r="M431" i="39" s="1"/>
  <c r="L432" i="39"/>
  <c r="M432" i="39" s="1"/>
  <c r="L433" i="39"/>
  <c r="M433" i="39" s="1"/>
  <c r="L434" i="39"/>
  <c r="M434" i="39" s="1"/>
  <c r="L435" i="39"/>
  <c r="M435" i="39" s="1"/>
  <c r="L436" i="39"/>
  <c r="M436" i="39" s="1"/>
  <c r="L437" i="39"/>
  <c r="M437" i="39" s="1"/>
  <c r="L438" i="39"/>
  <c r="M438" i="39" s="1"/>
  <c r="L439" i="39"/>
  <c r="M439" i="39" s="1"/>
  <c r="L440" i="39"/>
  <c r="M440" i="39" s="1"/>
  <c r="L441" i="39"/>
  <c r="M441" i="39" s="1"/>
  <c r="L442" i="39"/>
  <c r="M442" i="39" s="1"/>
  <c r="L443" i="39"/>
  <c r="M443" i="39" s="1"/>
  <c r="L444" i="39"/>
  <c r="M444" i="39" s="1"/>
  <c r="L445" i="39"/>
  <c r="M445" i="39" s="1"/>
  <c r="L446" i="39"/>
  <c r="M446" i="39" s="1"/>
  <c r="L447" i="39"/>
  <c r="M447" i="39" s="1"/>
  <c r="L448" i="39"/>
  <c r="M448" i="39" s="1"/>
  <c r="L449" i="39"/>
  <c r="M449" i="39" s="1"/>
  <c r="L450" i="39"/>
  <c r="M450" i="39" s="1"/>
  <c r="L451" i="39"/>
  <c r="M451" i="39" s="1"/>
  <c r="L452" i="39"/>
  <c r="M452" i="39" s="1"/>
  <c r="L453" i="39"/>
  <c r="M453" i="39" s="1"/>
  <c r="L454" i="39"/>
  <c r="M454" i="39" s="1"/>
  <c r="L455" i="39"/>
  <c r="M455" i="39" s="1"/>
  <c r="L456" i="39"/>
  <c r="M456" i="39" s="1"/>
  <c r="L457" i="39"/>
  <c r="M457" i="39" s="1"/>
  <c r="L458" i="39"/>
  <c r="M458" i="39" s="1"/>
  <c r="L459" i="39"/>
  <c r="M459" i="39" s="1"/>
  <c r="L460" i="39"/>
  <c r="M460" i="39" s="1"/>
  <c r="L461" i="39"/>
  <c r="M461" i="39" s="1"/>
  <c r="L462" i="39"/>
  <c r="M462" i="39" s="1"/>
  <c r="L463" i="39"/>
  <c r="M463" i="39" s="1"/>
  <c r="L464" i="39"/>
  <c r="M464" i="39" s="1"/>
  <c r="L465" i="39"/>
  <c r="M465" i="39" s="1"/>
  <c r="L466" i="39"/>
  <c r="M466" i="39" s="1"/>
  <c r="L467" i="39"/>
  <c r="M467" i="39" s="1"/>
  <c r="L468" i="39"/>
  <c r="M468" i="39" s="1"/>
  <c r="L469" i="39"/>
  <c r="M469" i="39" s="1"/>
  <c r="L470" i="39"/>
  <c r="M470" i="39" s="1"/>
  <c r="L471" i="39"/>
  <c r="M471" i="39" s="1"/>
  <c r="L472" i="39"/>
  <c r="M472" i="39" s="1"/>
  <c r="L473" i="39"/>
  <c r="M473" i="39" s="1"/>
  <c r="L474" i="39"/>
  <c r="M474" i="39" s="1"/>
  <c r="L475" i="39"/>
  <c r="M475" i="39" s="1"/>
  <c r="L476" i="39"/>
  <c r="M476" i="39" s="1"/>
  <c r="L477" i="39"/>
  <c r="M477" i="39" s="1"/>
  <c r="L478" i="39"/>
  <c r="M478" i="39" s="1"/>
  <c r="L479" i="39"/>
  <c r="M479" i="39" s="1"/>
  <c r="L480" i="39"/>
  <c r="M480" i="39" s="1"/>
  <c r="L481" i="39"/>
  <c r="M481" i="39" s="1"/>
  <c r="L482" i="39"/>
  <c r="M482" i="39" s="1"/>
  <c r="L483" i="39"/>
  <c r="M483" i="39" s="1"/>
  <c r="L484" i="39"/>
  <c r="M484" i="39" s="1"/>
  <c r="L485" i="39"/>
  <c r="M485" i="39" s="1"/>
  <c r="L486" i="39"/>
  <c r="M486" i="39" s="1"/>
  <c r="L487" i="39"/>
  <c r="M487" i="39" s="1"/>
  <c r="L488" i="39"/>
  <c r="M488" i="39" s="1"/>
  <c r="L489" i="39"/>
  <c r="M489" i="39" s="1"/>
  <c r="L490" i="39"/>
  <c r="M490" i="39" s="1"/>
  <c r="L491" i="39"/>
  <c r="M491" i="39" s="1"/>
  <c r="L492" i="39"/>
  <c r="M492" i="39" s="1"/>
  <c r="L493" i="39"/>
  <c r="M493" i="39" s="1"/>
  <c r="L494" i="39"/>
  <c r="M494" i="39" s="1"/>
  <c r="L495" i="39"/>
  <c r="M495" i="39" s="1"/>
  <c r="L496" i="39"/>
  <c r="M496" i="39" s="1"/>
  <c r="L497" i="39"/>
  <c r="M497" i="39" s="1"/>
  <c r="L498" i="39"/>
  <c r="M498" i="39" s="1"/>
  <c r="L499" i="39"/>
  <c r="M499" i="39" s="1"/>
  <c r="L500" i="39"/>
  <c r="M500" i="39" s="1"/>
  <c r="L501" i="39"/>
  <c r="M501" i="39" s="1"/>
  <c r="L502" i="39"/>
  <c r="M502" i="39" s="1"/>
  <c r="L503" i="39"/>
  <c r="M503" i="39" s="1"/>
  <c r="L508" i="39"/>
  <c r="M508" i="39" s="1"/>
  <c r="L9" i="39"/>
  <c r="M9" i="39" s="1"/>
  <c r="T509" i="45" l="1"/>
  <c r="T509" i="51"/>
  <c r="T509" i="50"/>
  <c r="U9" i="51"/>
  <c r="U509" i="51" s="1"/>
  <c r="T509" i="48"/>
  <c r="U509" i="26"/>
  <c r="U509" i="49"/>
  <c r="M509" i="49"/>
  <c r="L509" i="49"/>
  <c r="T509" i="49"/>
  <c r="T509" i="52"/>
  <c r="U509" i="52"/>
  <c r="M509" i="47"/>
  <c r="T509" i="47"/>
  <c r="L509" i="46"/>
  <c r="M509" i="45"/>
  <c r="U509" i="45"/>
  <c r="L509" i="45"/>
  <c r="T509" i="26"/>
  <c r="T509" i="22"/>
  <c r="U171" i="22"/>
  <c r="U509" i="22" s="1"/>
  <c r="T509" i="27"/>
  <c r="M265" i="46"/>
  <c r="T509" i="46"/>
  <c r="L509" i="47"/>
  <c r="M9" i="22"/>
  <c r="M9" i="48"/>
  <c r="U9" i="48"/>
  <c r="U509" i="48" s="1"/>
  <c r="M9" i="50"/>
  <c r="U9" i="50"/>
  <c r="U509" i="50" s="1"/>
  <c r="M9" i="27"/>
  <c r="U9" i="27"/>
  <c r="U509" i="27" s="1"/>
  <c r="U9" i="47"/>
  <c r="U509" i="47" s="1"/>
  <c r="U9" i="46"/>
  <c r="U509" i="46" s="1"/>
  <c r="M9" i="46"/>
  <c r="T509" i="39"/>
  <c r="U509" i="39"/>
  <c r="L509" i="39"/>
  <c r="M509" i="39"/>
  <c r="F9" i="53"/>
  <c r="F16" i="53"/>
  <c r="F15" i="53"/>
  <c r="F11" i="53"/>
  <c r="F18" i="53"/>
  <c r="F8" i="53"/>
  <c r="F14" i="53"/>
  <c r="F10" i="53"/>
  <c r="E8" i="53"/>
  <c r="F19" i="53"/>
  <c r="F13" i="53"/>
  <c r="F17" i="53"/>
  <c r="F12" i="53"/>
  <c r="N18" i="53" l="1"/>
  <c r="J18" i="53"/>
  <c r="J17" i="53"/>
  <c r="N17" i="53"/>
  <c r="J16" i="53"/>
  <c r="N16" i="53"/>
  <c r="N15" i="53"/>
  <c r="J15" i="53"/>
  <c r="N14" i="53"/>
  <c r="J14" i="53"/>
  <c r="N13" i="53"/>
  <c r="J13" i="53"/>
  <c r="N12" i="53"/>
  <c r="J12" i="53"/>
  <c r="N11" i="53"/>
  <c r="J11" i="53"/>
  <c r="N10" i="53"/>
  <c r="J10" i="53"/>
  <c r="N9" i="53"/>
  <c r="J9" i="53"/>
  <c r="J8" i="53"/>
  <c r="I8" i="53"/>
  <c r="M8" i="53"/>
  <c r="N19" i="53"/>
  <c r="J19" i="53"/>
  <c r="N8" i="53"/>
  <c r="G8" i="53"/>
  <c r="H8" i="53" s="1"/>
  <c r="F20" i="53"/>
  <c r="M509" i="46"/>
  <c r="J20" i="53" l="1"/>
  <c r="N20" i="53"/>
  <c r="O8" i="53"/>
  <c r="K8" i="53"/>
  <c r="J509" i="39"/>
  <c r="L8" i="53" l="1"/>
  <c r="P8" i="53"/>
  <c r="L509" i="50"/>
  <c r="J509" i="50"/>
  <c r="J509" i="51"/>
  <c r="L509" i="48"/>
  <c r="J509" i="48"/>
  <c r="J509" i="52"/>
  <c r="M509" i="48" l="1"/>
  <c r="M509" i="50"/>
  <c r="M509" i="51"/>
  <c r="L509" i="51"/>
  <c r="M509" i="52"/>
  <c r="L509" i="52"/>
  <c r="L509" i="27"/>
  <c r="J509" i="27"/>
  <c r="E11" i="53"/>
  <c r="E12" i="53"/>
  <c r="E18" i="53"/>
  <c r="E9" i="53"/>
  <c r="E15" i="53"/>
  <c r="E17" i="53"/>
  <c r="M11" i="53" l="1"/>
  <c r="O11" i="53" s="1"/>
  <c r="P11" i="53" s="1"/>
  <c r="G11" i="53"/>
  <c r="H11" i="53" s="1"/>
  <c r="I11" i="53"/>
  <c r="K11" i="53" s="1"/>
  <c r="L11" i="53" s="1"/>
  <c r="G9" i="53"/>
  <c r="H9" i="53" s="1"/>
  <c r="M9" i="53"/>
  <c r="O9" i="53" s="1"/>
  <c r="P9" i="53" s="1"/>
  <c r="I9" i="53"/>
  <c r="K9" i="53" s="1"/>
  <c r="L9" i="53" s="1"/>
  <c r="I12" i="53"/>
  <c r="K12" i="53" s="1"/>
  <c r="I17" i="53"/>
  <c r="K17" i="53" s="1"/>
  <c r="L17" i="53" s="1"/>
  <c r="I15" i="53"/>
  <c r="K15" i="53" s="1"/>
  <c r="L15" i="53" s="1"/>
  <c r="I18" i="53"/>
  <c r="K18" i="53" s="1"/>
  <c r="L18" i="53" s="1"/>
  <c r="M12" i="53"/>
  <c r="M17" i="53"/>
  <c r="O17" i="53" s="1"/>
  <c r="P17" i="53" s="1"/>
  <c r="M15" i="53"/>
  <c r="O15" i="53" s="1"/>
  <c r="P15" i="53" s="1"/>
  <c r="M18" i="53"/>
  <c r="O18" i="53" s="1"/>
  <c r="P18" i="53" s="1"/>
  <c r="G12" i="53"/>
  <c r="G17" i="53"/>
  <c r="G15" i="53"/>
  <c r="G18" i="53"/>
  <c r="L509" i="26"/>
  <c r="J509" i="26"/>
  <c r="M509" i="27"/>
  <c r="E14" i="53"/>
  <c r="I14" i="53" l="1"/>
  <c r="K14" i="53" s="1"/>
  <c r="M14" i="53"/>
  <c r="O14" i="53" s="1"/>
  <c r="P14" i="53" s="1"/>
  <c r="L12" i="53"/>
  <c r="G14" i="53"/>
  <c r="H17" i="53"/>
  <c r="H18" i="53"/>
  <c r="H12" i="53"/>
  <c r="H15" i="53"/>
  <c r="O12" i="53"/>
  <c r="L509" i="22"/>
  <c r="J509" i="22"/>
  <c r="M509" i="26"/>
  <c r="F62" i="5"/>
  <c r="N58" i="5"/>
  <c r="G68" i="5"/>
  <c r="H7" i="5"/>
  <c r="H58" i="5" s="1"/>
  <c r="F61" i="5"/>
  <c r="J57" i="5"/>
  <c r="I58" i="5"/>
  <c r="J56" i="5"/>
  <c r="J53" i="5"/>
  <c r="J47" i="5"/>
  <c r="J35" i="5"/>
  <c r="J34" i="5"/>
  <c r="J33" i="5"/>
  <c r="J21" i="5"/>
  <c r="J20" i="5"/>
  <c r="J8" i="5"/>
  <c r="J7" i="5"/>
  <c r="J58" i="5" s="1"/>
  <c r="G29" i="5"/>
  <c r="H29" i="5" s="1"/>
  <c r="J29" i="5" s="1"/>
  <c r="G27" i="5"/>
  <c r="H27" i="5" s="1"/>
  <c r="J27" i="5" s="1"/>
  <c r="G24" i="5"/>
  <c r="N29" i="5"/>
  <c r="P29" i="5" s="1"/>
  <c r="N27" i="5"/>
  <c r="P27" i="5" s="1"/>
  <c r="N24" i="5"/>
  <c r="P24" i="5" s="1"/>
  <c r="H24" i="5"/>
  <c r="J24" i="5" s="1"/>
  <c r="H13" i="5"/>
  <c r="J13" i="5" s="1"/>
  <c r="C67" i="5"/>
  <c r="D67" i="5" s="1"/>
  <c r="D63" i="5"/>
  <c r="D68" i="5" s="1"/>
  <c r="E62" i="5"/>
  <c r="E61" i="5"/>
  <c r="F58" i="5"/>
  <c r="E58" i="5"/>
  <c r="G57" i="5"/>
  <c r="H57" i="5" s="1"/>
  <c r="D57" i="5"/>
  <c r="G56" i="5"/>
  <c r="H56" i="5" s="1"/>
  <c r="D56" i="5"/>
  <c r="D55" i="5"/>
  <c r="G54" i="5"/>
  <c r="H54" i="5" s="1"/>
  <c r="J54" i="5" s="1"/>
  <c r="D54" i="5"/>
  <c r="G53" i="5"/>
  <c r="H53" i="5" s="1"/>
  <c r="D53" i="5"/>
  <c r="G52" i="5"/>
  <c r="H52" i="5" s="1"/>
  <c r="J52" i="5" s="1"/>
  <c r="D52" i="5"/>
  <c r="G51" i="5"/>
  <c r="H51" i="5" s="1"/>
  <c r="J51" i="5" s="1"/>
  <c r="D51" i="5"/>
  <c r="G50" i="5"/>
  <c r="H50" i="5" s="1"/>
  <c r="J50" i="5" s="1"/>
  <c r="D50" i="5"/>
  <c r="G49" i="5"/>
  <c r="H49" i="5" s="1"/>
  <c r="J49" i="5" s="1"/>
  <c r="D49" i="5"/>
  <c r="G48" i="5"/>
  <c r="H48" i="5" s="1"/>
  <c r="J48" i="5" s="1"/>
  <c r="D48" i="5"/>
  <c r="G47" i="5"/>
  <c r="H47" i="5" s="1"/>
  <c r="D47" i="5"/>
  <c r="G46" i="5"/>
  <c r="H46" i="5" s="1"/>
  <c r="J46" i="5" s="1"/>
  <c r="D46" i="5"/>
  <c r="G45" i="5"/>
  <c r="H45" i="5" s="1"/>
  <c r="J45" i="5" s="1"/>
  <c r="D45" i="5"/>
  <c r="G44" i="5"/>
  <c r="H44" i="5" s="1"/>
  <c r="J44" i="5" s="1"/>
  <c r="D44" i="5"/>
  <c r="G43" i="5"/>
  <c r="H43" i="5" s="1"/>
  <c r="J43" i="5" s="1"/>
  <c r="D43" i="5"/>
  <c r="G42" i="5"/>
  <c r="H42" i="5" s="1"/>
  <c r="J42" i="5" s="1"/>
  <c r="D42" i="5"/>
  <c r="G41" i="5"/>
  <c r="H41" i="5" s="1"/>
  <c r="D41" i="5"/>
  <c r="G40" i="5"/>
  <c r="H40" i="5" s="1"/>
  <c r="J40" i="5" s="1"/>
  <c r="D40" i="5"/>
  <c r="G39" i="5"/>
  <c r="H39" i="5" s="1"/>
  <c r="J39" i="5" s="1"/>
  <c r="D39" i="5"/>
  <c r="G38" i="5"/>
  <c r="H38" i="5" s="1"/>
  <c r="J38" i="5" s="1"/>
  <c r="D38" i="5"/>
  <c r="G37" i="5"/>
  <c r="H37" i="5" s="1"/>
  <c r="J37" i="5" s="1"/>
  <c r="D37" i="5"/>
  <c r="G36" i="5"/>
  <c r="H36" i="5" s="1"/>
  <c r="J36" i="5" s="1"/>
  <c r="D36" i="5"/>
  <c r="G35" i="5"/>
  <c r="H35" i="5" s="1"/>
  <c r="D35" i="5"/>
  <c r="G34" i="5"/>
  <c r="H34" i="5" s="1"/>
  <c r="D34" i="5"/>
  <c r="G33" i="5"/>
  <c r="H33" i="5" s="1"/>
  <c r="D33" i="5"/>
  <c r="G32" i="5"/>
  <c r="H32" i="5" s="1"/>
  <c r="J32" i="5" s="1"/>
  <c r="D32" i="5"/>
  <c r="G31" i="5"/>
  <c r="H31" i="5" s="1"/>
  <c r="J31" i="5" s="1"/>
  <c r="D31" i="5"/>
  <c r="G30" i="5"/>
  <c r="H30" i="5" s="1"/>
  <c r="J30" i="5" s="1"/>
  <c r="D30" i="5"/>
  <c r="D29" i="5"/>
  <c r="G28" i="5"/>
  <c r="H28" i="5" s="1"/>
  <c r="J28" i="5" s="1"/>
  <c r="D28" i="5"/>
  <c r="D27" i="5"/>
  <c r="G26" i="5"/>
  <c r="H26" i="5" s="1"/>
  <c r="J26" i="5" s="1"/>
  <c r="D26" i="5"/>
  <c r="G25" i="5"/>
  <c r="H25" i="5" s="1"/>
  <c r="J25" i="5" s="1"/>
  <c r="D25" i="5"/>
  <c r="D24" i="5"/>
  <c r="G23" i="5"/>
  <c r="H23" i="5" s="1"/>
  <c r="J23" i="5" s="1"/>
  <c r="D23" i="5"/>
  <c r="G22" i="5"/>
  <c r="H22" i="5" s="1"/>
  <c r="J22" i="5" s="1"/>
  <c r="D22" i="5"/>
  <c r="G21" i="5"/>
  <c r="H21" i="5" s="1"/>
  <c r="D21" i="5"/>
  <c r="G20" i="5"/>
  <c r="H20" i="5" s="1"/>
  <c r="D20" i="5"/>
  <c r="G19" i="5"/>
  <c r="H19" i="5" s="1"/>
  <c r="J19" i="5" s="1"/>
  <c r="D19" i="5"/>
  <c r="G18" i="5"/>
  <c r="H18" i="5" s="1"/>
  <c r="J18" i="5" s="1"/>
  <c r="D18" i="5"/>
  <c r="G17" i="5"/>
  <c r="H17" i="5" s="1"/>
  <c r="J17" i="5" s="1"/>
  <c r="D17" i="5"/>
  <c r="G16" i="5"/>
  <c r="H16" i="5" s="1"/>
  <c r="J16" i="5" s="1"/>
  <c r="D16" i="5"/>
  <c r="G15" i="5"/>
  <c r="H15" i="5" s="1"/>
  <c r="J15" i="5" s="1"/>
  <c r="D15" i="5"/>
  <c r="G14" i="5"/>
  <c r="H14" i="5" s="1"/>
  <c r="J14" i="5" s="1"/>
  <c r="D14" i="5"/>
  <c r="G13" i="5"/>
  <c r="D13" i="5"/>
  <c r="G12" i="5"/>
  <c r="H12" i="5" s="1"/>
  <c r="J12" i="5" s="1"/>
  <c r="D12" i="5"/>
  <c r="G11" i="5"/>
  <c r="H11" i="5" s="1"/>
  <c r="J11" i="5" s="1"/>
  <c r="D11" i="5"/>
  <c r="G10" i="5"/>
  <c r="H10" i="5" s="1"/>
  <c r="J10" i="5" s="1"/>
  <c r="D10" i="5"/>
  <c r="G9" i="5"/>
  <c r="H9" i="5" s="1"/>
  <c r="J9" i="5" s="1"/>
  <c r="D9" i="5"/>
  <c r="G8" i="5"/>
  <c r="H8" i="5" s="1"/>
  <c r="D8" i="5"/>
  <c r="G7" i="5"/>
  <c r="D7" i="5"/>
  <c r="J58" i="1"/>
  <c r="H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C67" i="4"/>
  <c r="D63" i="4"/>
  <c r="D68" i="4" s="1"/>
  <c r="E62" i="4"/>
  <c r="F62" i="4" s="1"/>
  <c r="E61" i="4"/>
  <c r="F61" i="4" s="1"/>
  <c r="H58" i="4"/>
  <c r="F58" i="4"/>
  <c r="E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E10" i="53"/>
  <c r="E16" i="53"/>
  <c r="I10" i="53" l="1"/>
  <c r="K10" i="53" s="1"/>
  <c r="L10" i="53" s="1"/>
  <c r="M10" i="53"/>
  <c r="O10" i="53" s="1"/>
  <c r="P10" i="53" s="1"/>
  <c r="G10" i="53"/>
  <c r="H10" i="53" s="1"/>
  <c r="I16" i="53"/>
  <c r="K16" i="53" s="1"/>
  <c r="M16" i="53"/>
  <c r="O16" i="53" s="1"/>
  <c r="P16" i="53" s="1"/>
  <c r="P12" i="53"/>
  <c r="L14" i="53"/>
  <c r="G16" i="53"/>
  <c r="H14" i="53"/>
  <c r="M509" i="22"/>
  <c r="G67" i="5"/>
  <c r="K24" i="5"/>
  <c r="Q29" i="5"/>
  <c r="Q24" i="5"/>
  <c r="Q27" i="5"/>
  <c r="E63" i="5"/>
  <c r="G58" i="5"/>
  <c r="F68" i="5"/>
  <c r="G58" i="4"/>
  <c r="E2" i="4" s="1"/>
  <c r="G68" i="4"/>
  <c r="F68" i="4"/>
  <c r="E63" i="4"/>
  <c r="E13" i="53"/>
  <c r="E19" i="53"/>
  <c r="M13" i="53" l="1"/>
  <c r="O13" i="53" s="1"/>
  <c r="P13" i="53" s="1"/>
  <c r="G13" i="53"/>
  <c r="H13" i="53" s="1"/>
  <c r="I13" i="53"/>
  <c r="K13" i="53" s="1"/>
  <c r="L13" i="53" s="1"/>
  <c r="I19" i="53"/>
  <c r="K19" i="53" s="1"/>
  <c r="M19" i="53"/>
  <c r="L16" i="53"/>
  <c r="G19" i="53"/>
  <c r="E20" i="53"/>
  <c r="E5" i="53" s="1"/>
  <c r="H16" i="53"/>
  <c r="G59" i="5"/>
  <c r="E2" i="5"/>
  <c r="I58" i="4"/>
  <c r="J58" i="4" s="1"/>
  <c r="D67" i="4" s="1"/>
  <c r="G67" i="4" s="1"/>
  <c r="G69" i="4" s="1"/>
  <c r="G20" i="53" l="1"/>
  <c r="M20" i="53"/>
  <c r="M5" i="53" s="1"/>
  <c r="K20" i="53"/>
  <c r="H20" i="53"/>
  <c r="I20" i="53"/>
  <c r="L19" i="53"/>
  <c r="O19" i="53"/>
  <c r="O20" i="53" s="1"/>
  <c r="H19" i="53"/>
  <c r="F67" i="4"/>
  <c r="C67" i="1"/>
  <c r="D68" i="1"/>
  <c r="G68" i="1" s="1"/>
  <c r="D63" i="1"/>
  <c r="E62" i="1"/>
  <c r="F62" i="1" s="1"/>
  <c r="E61" i="1"/>
  <c r="E63" i="1" s="1"/>
  <c r="I5" i="53" l="1"/>
  <c r="L20" i="53"/>
  <c r="D23" i="53"/>
  <c r="D28" i="53" s="1"/>
  <c r="P19" i="53"/>
  <c r="P20" i="53"/>
  <c r="F68" i="1"/>
  <c r="F61" i="1"/>
  <c r="D53" i="2" l="1"/>
  <c r="G58" i="1"/>
  <c r="F58" i="1"/>
  <c r="E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E2" i="1" l="1"/>
  <c r="I58" i="1"/>
  <c r="D67" i="1" l="1"/>
  <c r="L58" i="1" l="1"/>
  <c r="M58" i="4"/>
  <c r="Q58" i="5"/>
  <c r="G67" i="1"/>
  <c r="G69" i="1" s="1"/>
  <c r="F67" i="1"/>
  <c r="I61" i="5"/>
  <c r="J41" i="5"/>
  <c r="J59" i="5"/>
  <c r="G69" i="5" l="1"/>
  <c r="I69" i="5" s="1"/>
  <c r="F67" i="5"/>
</calcChain>
</file>

<file path=xl/sharedStrings.xml><?xml version="1.0" encoding="utf-8"?>
<sst xmlns="http://schemas.openxmlformats.org/spreadsheetml/2006/main" count="10865" uniqueCount="1090">
  <si>
    <t xml:space="preserve">機器費 </t>
    <phoneticPr fontId="8"/>
  </si>
  <si>
    <t>LTL → TELC</t>
    <phoneticPr fontId="8"/>
  </si>
  <si>
    <t>機器NET</t>
    <rPh sb="0" eb="2">
      <t>キキ</t>
    </rPh>
    <phoneticPr fontId="8"/>
  </si>
  <si>
    <t>整理番号</t>
    <rPh sb="0" eb="4">
      <t>セイリバンゴウ</t>
    </rPh>
    <phoneticPr fontId="7"/>
  </si>
  <si>
    <t>施設名</t>
    <rPh sb="0" eb="3">
      <t>シセツメイ</t>
    </rPh>
    <phoneticPr fontId="7"/>
  </si>
  <si>
    <t>総数</t>
    <rPh sb="0" eb="2">
      <t>ソウスウ</t>
    </rPh>
    <phoneticPr fontId="8"/>
  </si>
  <si>
    <t>定価</t>
    <rPh sb="0" eb="2">
      <t>テイカ</t>
    </rPh>
    <phoneticPr fontId="8"/>
  </si>
  <si>
    <t>横浜市生麦地域ケアプラザ</t>
  </si>
  <si>
    <t>横浜市反町地域ケアプラザ</t>
  </si>
  <si>
    <t>横浜市片倉三枚地域ケアプラザ</t>
  </si>
  <si>
    <t>横浜市新子安地域ケアプラザ</t>
  </si>
  <si>
    <t>横浜市宮崎地域ケアプラザ</t>
  </si>
  <si>
    <t>横浜市不老町地域ケアプラザ</t>
  </si>
  <si>
    <t>横浜市本牧原地域ケアプラザ</t>
  </si>
  <si>
    <t>横浜市簑沢地域ケアプラザ</t>
  </si>
  <si>
    <t>横浜市永田地域ケアプラザ</t>
  </si>
  <si>
    <t>横浜市六ツ川地域ケアプラザ</t>
  </si>
  <si>
    <t>横浜市下永谷地域ケアプラザ</t>
  </si>
  <si>
    <t>横浜市日下地域ケアプラザ</t>
  </si>
  <si>
    <t>13A</t>
  </si>
  <si>
    <t>横浜市港南中央地域ケアプラザ</t>
  </si>
  <si>
    <t>13B</t>
  </si>
  <si>
    <t>横浜市港南区生活支援センター</t>
    <rPh sb="0" eb="3">
      <t>ヨコハマシ</t>
    </rPh>
    <rPh sb="3" eb="6">
      <t>コウナンク</t>
    </rPh>
    <rPh sb="6" eb="8">
      <t>セイカツ</t>
    </rPh>
    <rPh sb="8" eb="10">
      <t>シエン</t>
    </rPh>
    <phoneticPr fontId="7"/>
  </si>
  <si>
    <t>横浜市芹が谷地域ケアプラザ</t>
  </si>
  <si>
    <t>横浜市岩崎地域ケアプラザ</t>
  </si>
  <si>
    <t>横浜市川島地域ケアプラザ</t>
  </si>
  <si>
    <t>横浜市上白根地域ケアプラザ</t>
    <rPh sb="0" eb="3">
      <t>ヨコハマシ</t>
    </rPh>
    <phoneticPr fontId="7"/>
  </si>
  <si>
    <t>横浜市左近山地域ケアプラザ</t>
    <rPh sb="0" eb="2">
      <t>ヨコハマ</t>
    </rPh>
    <rPh sb="2" eb="3">
      <t>シ</t>
    </rPh>
    <rPh sb="3" eb="6">
      <t>サコンヤマ</t>
    </rPh>
    <rPh sb="6" eb="8">
      <t>チイキ</t>
    </rPh>
    <phoneticPr fontId="7"/>
  </si>
  <si>
    <t>横浜市川井地域ケアプラザ</t>
    <rPh sb="0" eb="3">
      <t>ヨコハマシ</t>
    </rPh>
    <phoneticPr fontId="7"/>
  </si>
  <si>
    <t>横浜市若葉台地域ケアプラザ</t>
  </si>
  <si>
    <t>横浜市鶴ケ峰地域ケアプラザ</t>
    <rPh sb="0" eb="3">
      <t>ヨコハマシ</t>
    </rPh>
    <phoneticPr fontId="7"/>
  </si>
  <si>
    <t>横浜市ひかりが丘地域ケアプラザ</t>
    <rPh sb="0" eb="3">
      <t>ヨコハマシ</t>
    </rPh>
    <phoneticPr fontId="7"/>
  </si>
  <si>
    <t>横浜市洋光台地域ケアプラザ</t>
  </si>
  <si>
    <t>横浜市磯子地域ケアプラザ</t>
  </si>
  <si>
    <t>横浜市富岡地域ケアプラザ</t>
  </si>
  <si>
    <t>横浜市西金沢地域ケアプラザ</t>
  </si>
  <si>
    <t>横浜市高田地域ケアプラザ</t>
  </si>
  <si>
    <t>横浜市下田地域ケアプラザ</t>
  </si>
  <si>
    <t>横浜市大豆戸地域ケアプラザ</t>
    <rPh sb="0" eb="3">
      <t>ヨコハマシ</t>
    </rPh>
    <phoneticPr fontId="7"/>
  </si>
  <si>
    <t>横浜市樽町地域ケアプラザ</t>
    <rPh sb="0" eb="3">
      <t>ヨコハマシ</t>
    </rPh>
    <phoneticPr fontId="7"/>
  </si>
  <si>
    <t>横浜市長津田地域ケアプラザ</t>
  </si>
  <si>
    <t>横浜市さつきが丘地域ケアプラザ</t>
  </si>
  <si>
    <t>横浜市美しが丘地域ケアプラザ</t>
  </si>
  <si>
    <t>横浜市大場地域ケアプラザ</t>
  </si>
  <si>
    <t>横浜市鴨志田地域ケアプラザ</t>
  </si>
  <si>
    <t>横浜市恩田地域ケアプラザ</t>
  </si>
  <si>
    <t>横浜市新栄地域ケアプラザ</t>
  </si>
  <si>
    <t>横浜市上倉田地域ケアプラザ</t>
  </si>
  <si>
    <t>横浜市平戸地域ケアプラザ</t>
  </si>
  <si>
    <t>横浜市原宿地域ケアプラザ</t>
  </si>
  <si>
    <t>横浜市舞岡柏尾地域ケアプラザ</t>
  </si>
  <si>
    <t>横浜市南戸塚地域ケアプラザ</t>
  </si>
  <si>
    <t>横浜市下倉田地域ケアプラザ</t>
  </si>
  <si>
    <t>横浜市豊田地域ケアプラザ</t>
  </si>
  <si>
    <t>45A</t>
  </si>
  <si>
    <t>横浜市小菅ケ谷地域ケアプラザ</t>
  </si>
  <si>
    <t>45B</t>
  </si>
  <si>
    <t>横浜市栄区生活支援センター</t>
    <rPh sb="0" eb="3">
      <t>ヨコハマシ</t>
    </rPh>
    <rPh sb="3" eb="5">
      <t>サカエク</t>
    </rPh>
    <rPh sb="5" eb="9">
      <t>セイカツシエン</t>
    </rPh>
    <phoneticPr fontId="7"/>
  </si>
  <si>
    <t>横浜市笠間地域ケアプラザ</t>
  </si>
  <si>
    <t>横浜市上飯田地域ケアプラザ</t>
  </si>
  <si>
    <t>横浜市踊場地域ケアプラザ</t>
  </si>
  <si>
    <t>横浜市下瀬谷地域ケアプラザ</t>
  </si>
  <si>
    <t>合計台数</t>
    <rPh sb="0" eb="4">
      <t>ゴウケイダイスウ</t>
    </rPh>
    <phoneticPr fontId="8"/>
  </si>
  <si>
    <t>工事費</t>
    <rPh sb="0" eb="3">
      <t>コウジヒ</t>
    </rPh>
    <phoneticPr fontId="7"/>
  </si>
  <si>
    <t>見積合計額</t>
  </si>
  <si>
    <t>部材・養生材雑材消耗品</t>
  </si>
  <si>
    <t>照明器具詳細調査</t>
  </si>
  <si>
    <t>照明器具LED交換工事</t>
  </si>
  <si>
    <t>アスベスト調査及び除去費</t>
  </si>
  <si>
    <t>図書作成</t>
  </si>
  <si>
    <t>共通仮設費</t>
  </si>
  <si>
    <t>現場管理費</t>
  </si>
  <si>
    <t>交通費・車両費</t>
  </si>
  <si>
    <t>足場組立解体費</t>
  </si>
  <si>
    <t>産廃費</t>
  </si>
  <si>
    <t>安全管理費</t>
  </si>
  <si>
    <t>一般管理費</t>
  </si>
  <si>
    <t>1横浜市生麦地域ケアプラザ</t>
  </si>
  <si>
    <t>2横浜市反町地域ケアプラザ</t>
  </si>
  <si>
    <t>3横浜市片倉三枚地域ケアプラザ</t>
  </si>
  <si>
    <t>4横浜市新子安地域ケアプラザ</t>
  </si>
  <si>
    <t>5横浜市宮崎地域ケアプラザ</t>
  </si>
  <si>
    <t>6横浜市不老町地域ケアプラザ</t>
  </si>
  <si>
    <t>7横浜市本牧原地域ケアプラザ</t>
  </si>
  <si>
    <t>8横浜市簑沢地域ケアプラザ</t>
  </si>
  <si>
    <t>9横浜市永田地域ケアプラザ</t>
  </si>
  <si>
    <t>10横浜市六ツ川地域ケアプラザ</t>
  </si>
  <si>
    <t>11横浜市下永谷地域ケアプラザ</t>
  </si>
  <si>
    <t>12横浜市日下地域ケアプラザ</t>
  </si>
  <si>
    <t>13A横浜市港南中央地域ケアプラザ</t>
  </si>
  <si>
    <t>13B横浜市港南区生活支援センター</t>
  </si>
  <si>
    <t>14横浜市芹が谷地域ケアプラザ</t>
  </si>
  <si>
    <t>15横浜市岩崎地域ケアプラザ</t>
  </si>
  <si>
    <t>16横浜市川島地域ケアプラザ</t>
  </si>
  <si>
    <t>17横浜市上白根地域ケアプラザ</t>
  </si>
  <si>
    <t>18横浜市左近山地域ケアプラザ</t>
  </si>
  <si>
    <t>19横浜市川井地域ケアプラザ</t>
  </si>
  <si>
    <t>20横浜市若葉台地域ケアプラザ</t>
  </si>
  <si>
    <t>21横浜市鶴ケ峰地域ケアプラザ</t>
  </si>
  <si>
    <t>22横浜市ひかりが丘地域ケアプラザ</t>
  </si>
  <si>
    <t>23横浜市洋光台地域ケアプラザ</t>
  </si>
  <si>
    <t>24横浜市磯子地域ケアプラザ</t>
  </si>
  <si>
    <t>25横浜市富岡地域ケアプラザ</t>
  </si>
  <si>
    <t>26横浜市西金沢地域ケアプラザ</t>
  </si>
  <si>
    <t>27横浜市高田地域ケアプラザ</t>
  </si>
  <si>
    <t>28横浜市下田地域ケアプラザ</t>
  </si>
  <si>
    <t>29横浜市大豆戸地域ケアプラザ</t>
  </si>
  <si>
    <t>30横浜市樽町地域ケアプラザ</t>
  </si>
  <si>
    <t>31横浜市長津田地域ケアプラザ</t>
  </si>
  <si>
    <t>32横浜市さつきが丘地域ケアプラザ</t>
  </si>
  <si>
    <t>33横浜市美しが丘地域ケアプラザ</t>
  </si>
  <si>
    <t>34横浜市大場地域ケアプラザ</t>
  </si>
  <si>
    <t>35横浜市鴨志田地域ケアプラザ</t>
  </si>
  <si>
    <t>36横浜市恩田地域ケアプラザ</t>
  </si>
  <si>
    <t>37横浜市新栄地域ケアプラザ</t>
  </si>
  <si>
    <t>38横浜市上倉田地域ケアプラザ</t>
  </si>
  <si>
    <t>39横浜市平戸地域ケアプラザ</t>
  </si>
  <si>
    <t>40横浜市原宿地域ケアプラザ</t>
  </si>
  <si>
    <t>41横浜市舞岡柏尾地域ケアプラザ</t>
  </si>
  <si>
    <t>42横浜市南戸塚地域ケアプラザ</t>
  </si>
  <si>
    <t>43横浜市下倉田地域ケアプラザ</t>
  </si>
  <si>
    <t>44横浜市豊田地域ケアプラザ</t>
  </si>
  <si>
    <t>45A横浜市小菅ケ谷地域ケアプラザ</t>
  </si>
  <si>
    <t>45B横浜市栄区生活支援センター</t>
  </si>
  <si>
    <t>46横浜市笠間地域ケアプラザ</t>
  </si>
  <si>
    <t>47横浜市上飯田地域ケアプラザ</t>
  </si>
  <si>
    <t>48横浜市踊場地域ケアプラザ</t>
  </si>
  <si>
    <t>49横浜市下瀬谷地域ケアプラザ</t>
  </si>
  <si>
    <t>No.</t>
  </si>
  <si>
    <t>施設名</t>
  </si>
  <si>
    <t>器具数</t>
  </si>
  <si>
    <t>サービス開始日</t>
  </si>
  <si>
    <t>期間（年）</t>
  </si>
  <si>
    <t>リース料率</t>
  </si>
  <si>
    <t>材工計</t>
    <rPh sb="0" eb="2">
      <t>ザイコウ</t>
    </rPh>
    <rPh sb="2" eb="3">
      <t>ケイ</t>
    </rPh>
    <phoneticPr fontId="7"/>
  </si>
  <si>
    <t>TELC　SP</t>
    <phoneticPr fontId="7"/>
  </si>
  <si>
    <t>削減効果(15年)税込</t>
    <rPh sb="0" eb="4">
      <t>サクゲンコウカ</t>
    </rPh>
    <rPh sb="7" eb="8">
      <t>ネン</t>
    </rPh>
    <rPh sb="9" eb="11">
      <t>ゼイコミ</t>
    </rPh>
    <phoneticPr fontId="7"/>
  </si>
  <si>
    <t>ランニング</t>
    <phoneticPr fontId="8"/>
  </si>
  <si>
    <t>月額</t>
    <rPh sb="0" eb="2">
      <t>ゲツガク</t>
    </rPh>
    <phoneticPr fontId="8"/>
  </si>
  <si>
    <t>年額</t>
    <rPh sb="0" eb="2">
      <t>ネンガク</t>
    </rPh>
    <phoneticPr fontId="8"/>
  </si>
  <si>
    <t>一次対応費（コールセンター費）</t>
    <rPh sb="0" eb="2">
      <t>イチジ</t>
    </rPh>
    <rPh sb="2" eb="4">
      <t>タイオウ</t>
    </rPh>
    <rPh sb="4" eb="5">
      <t>ヒ</t>
    </rPh>
    <rPh sb="13" eb="14">
      <t>ヒ</t>
    </rPh>
    <phoneticPr fontId="8"/>
  </si>
  <si>
    <t>計</t>
    <rPh sb="0" eb="1">
      <t>ケイ</t>
    </rPh>
    <phoneticPr fontId="8"/>
  </si>
  <si>
    <t>イニシャル（15年金利込、年一括後払い回収、税込）</t>
    <rPh sb="8" eb="9">
      <t>ネン</t>
    </rPh>
    <rPh sb="9" eb="12">
      <t>キンリコ</t>
    </rPh>
    <rPh sb="13" eb="14">
      <t>ネン</t>
    </rPh>
    <rPh sb="14" eb="16">
      <t>イッカツ</t>
    </rPh>
    <rPh sb="16" eb="17">
      <t>アト</t>
    </rPh>
    <rPh sb="17" eb="18">
      <t>バラ</t>
    </rPh>
    <rPh sb="19" eb="21">
      <t>カイシュウ</t>
    </rPh>
    <rPh sb="22" eb="24">
      <t>ゼイコ</t>
    </rPh>
    <phoneticPr fontId="18"/>
  </si>
  <si>
    <t>月額</t>
    <rPh sb="0" eb="2">
      <t>ツキガク</t>
    </rPh>
    <phoneticPr fontId="18"/>
  </si>
  <si>
    <t>年額</t>
    <rPh sb="0" eb="2">
      <t>ネンガク</t>
    </rPh>
    <phoneticPr fontId="18"/>
  </si>
  <si>
    <t>総額</t>
    <rPh sb="0" eb="2">
      <t>ソウガク</t>
    </rPh>
    <phoneticPr fontId="18"/>
  </si>
  <si>
    <t>維持管理費</t>
    <rPh sb="0" eb="2">
      <t>イジ</t>
    </rPh>
    <rPh sb="2" eb="5">
      <t>カンリヒ</t>
    </rPh>
    <phoneticPr fontId="8"/>
  </si>
  <si>
    <t>合計</t>
    <rPh sb="0" eb="2">
      <t>ゴウケイ</t>
    </rPh>
    <phoneticPr fontId="8"/>
  </si>
  <si>
    <t>誘導灯交換費(101灯＠74400円=12,276,000円)</t>
    <rPh sb="0" eb="2">
      <t>ユウドウ</t>
    </rPh>
    <rPh sb="2" eb="3">
      <t>トウ</t>
    </rPh>
    <rPh sb="3" eb="5">
      <t>コウカン</t>
    </rPh>
    <rPh sb="5" eb="6">
      <t>ヒ</t>
    </rPh>
    <rPh sb="10" eb="11">
      <t>トウエン</t>
    </rPh>
    <phoneticPr fontId="8"/>
  </si>
  <si>
    <t>TELC　SP(機器のみ)</t>
    <rPh sb="8" eb="10">
      <t>キキ</t>
    </rPh>
    <phoneticPr fontId="7"/>
  </si>
  <si>
    <t>材工計</t>
    <rPh sb="0" eb="2">
      <t>ザイコウ</t>
    </rPh>
    <rPh sb="2" eb="3">
      <t>ケイ</t>
    </rPh>
    <phoneticPr fontId="7"/>
  </si>
  <si>
    <t>誘導灯交換費(101灯＠74400円=7,515,000円)</t>
    <rPh sb="0" eb="2">
      <t>ユウドウ</t>
    </rPh>
    <rPh sb="2" eb="3">
      <t>トウ</t>
    </rPh>
    <rPh sb="3" eb="5">
      <t>コウカン</t>
    </rPh>
    <rPh sb="5" eb="6">
      <t>ヒ</t>
    </rPh>
    <rPh sb="10" eb="11">
      <t>トウエン</t>
    </rPh>
    <phoneticPr fontId="8"/>
  </si>
  <si>
    <t>材工</t>
    <rPh sb="0" eb="2">
      <t>ザイコウ</t>
    </rPh>
    <phoneticPr fontId="7"/>
  </si>
  <si>
    <t>機器SP(TELC)</t>
    <rPh sb="0" eb="2">
      <t>キキ</t>
    </rPh>
    <phoneticPr fontId="7"/>
  </si>
  <si>
    <t>材工計(税込)</t>
    <rPh sb="0" eb="2">
      <t>ザイコウ</t>
    </rPh>
    <rPh sb="2" eb="3">
      <t>ケイ</t>
    </rPh>
    <rPh sb="4" eb="6">
      <t>ゼイコミ</t>
    </rPh>
    <phoneticPr fontId="7"/>
  </si>
  <si>
    <t>横森</t>
    <rPh sb="0" eb="2">
      <t>ヨコモリ</t>
    </rPh>
    <phoneticPr fontId="7"/>
  </si>
  <si>
    <t>削減効果(179か月)税込</t>
    <rPh sb="0" eb="4">
      <t>サクゲンコウカ</t>
    </rPh>
    <rPh sb="9" eb="10">
      <t>ゲツ</t>
    </rPh>
    <rPh sb="11" eb="13">
      <t>ゼイコミ</t>
    </rPh>
    <phoneticPr fontId="7"/>
  </si>
  <si>
    <t>No.</t>
    <phoneticPr fontId="8"/>
  </si>
  <si>
    <t>図番</t>
    <rPh sb="0" eb="1">
      <t>ズ</t>
    </rPh>
    <rPh sb="1" eb="2">
      <t>バン</t>
    </rPh>
    <phoneticPr fontId="8"/>
  </si>
  <si>
    <t>階</t>
    <rPh sb="0" eb="1">
      <t>カイ</t>
    </rPh>
    <phoneticPr fontId="8"/>
  </si>
  <si>
    <t>使用場所</t>
    <rPh sb="0" eb="2">
      <t>シヨウ</t>
    </rPh>
    <rPh sb="2" eb="4">
      <t>バショ</t>
    </rPh>
    <phoneticPr fontId="8"/>
  </si>
  <si>
    <t>既存</t>
    <rPh sb="0" eb="2">
      <t>キゾン</t>
    </rPh>
    <phoneticPr fontId="8"/>
  </si>
  <si>
    <t>使用器具</t>
    <rPh sb="0" eb="2">
      <t>シヨウ</t>
    </rPh>
    <rPh sb="2" eb="4">
      <t>キグ</t>
    </rPh>
    <phoneticPr fontId="8"/>
  </si>
  <si>
    <t>使用ランプ</t>
    <rPh sb="0" eb="2">
      <t>シヨウ</t>
    </rPh>
    <phoneticPr fontId="8"/>
  </si>
  <si>
    <t>使用台数</t>
    <rPh sb="0" eb="2">
      <t>シヨウ</t>
    </rPh>
    <rPh sb="2" eb="4">
      <t>ダイスウ</t>
    </rPh>
    <phoneticPr fontId="8"/>
  </si>
  <si>
    <t>光源本数</t>
    <rPh sb="0" eb="2">
      <t>コウゲン</t>
    </rPh>
    <rPh sb="2" eb="4">
      <t>ホンスウ</t>
    </rPh>
    <phoneticPr fontId="8"/>
  </si>
  <si>
    <t>(台)</t>
  </si>
  <si>
    <t>(本/台)</t>
  </si>
  <si>
    <t>寸法他</t>
    <rPh sb="0" eb="2">
      <t>スンポウ</t>
    </rPh>
    <rPh sb="2" eb="3">
      <t>ホカ</t>
    </rPh>
    <phoneticPr fontId="8"/>
  </si>
  <si>
    <t>③</t>
  </si>
  <si>
    <t>廊下</t>
  </si>
  <si>
    <t>FL20SS･W/18</t>
  </si>
  <si>
    <t/>
  </si>
  <si>
    <t>－</t>
    <phoneticPr fontId="8"/>
  </si>
  <si>
    <t>ブラケット器具</t>
  </si>
  <si>
    <t>非常用照明13W</t>
  </si>
  <si>
    <t>-</t>
  </si>
  <si>
    <t>FLR40S･W/M/36</t>
  </si>
  <si>
    <t>休憩室</t>
  </si>
  <si>
    <t>棚下灯  直付  棚下灯  FL20</t>
  </si>
  <si>
    <t>IL60</t>
  </si>
  <si>
    <t>トイレ</t>
  </si>
  <si>
    <t>玄関</t>
  </si>
  <si>
    <t>軒下</t>
  </si>
  <si>
    <t>シーリング</t>
  </si>
  <si>
    <t>－</t>
  </si>
  <si>
    <t>投光器</t>
  </si>
  <si>
    <t>FCL30+40</t>
  </si>
  <si>
    <t>倉庫</t>
  </si>
  <si>
    <t>ホール</t>
  </si>
  <si>
    <t>①</t>
  </si>
  <si>
    <t>②</t>
  </si>
  <si>
    <t>FHF32EX-N-H</t>
  </si>
  <si>
    <t>事務室</t>
  </si>
  <si>
    <t>1F</t>
  </si>
  <si>
    <t>便所</t>
  </si>
  <si>
    <t>片面</t>
  </si>
  <si>
    <t>IL40</t>
  </si>
  <si>
    <t>2F</t>
  </si>
  <si>
    <t>両面</t>
  </si>
  <si>
    <t>RF</t>
  </si>
  <si>
    <t>FHF32×1灯　逆富士</t>
  </si>
  <si>
    <t>みんなのトイレ</t>
  </si>
  <si>
    <t>FHF32×2灯　逆富士</t>
  </si>
  <si>
    <t>ポーチ</t>
  </si>
  <si>
    <t>防湿型</t>
  </si>
  <si>
    <t>ガード付</t>
  </si>
  <si>
    <t>Φ150</t>
  </si>
  <si>
    <t>外壁灯</t>
  </si>
  <si>
    <t>展示室Ａ</t>
  </si>
  <si>
    <t>FLR40×2灯（電）　笠付</t>
  </si>
  <si>
    <t>3.4M</t>
  </si>
  <si>
    <t>黒板灯  直付  1灯  FLR40</t>
  </si>
  <si>
    <t>パイプ吊り　3.4M</t>
  </si>
  <si>
    <t>展示室B</t>
  </si>
  <si>
    <t>パイプ吊り</t>
  </si>
  <si>
    <t>チェーン吊り</t>
  </si>
  <si>
    <t>シャンデリア器具</t>
  </si>
  <si>
    <t>※カバー劣化による破損の可能性あり</t>
  </si>
  <si>
    <t>資料室</t>
  </si>
  <si>
    <t>会議室</t>
  </si>
  <si>
    <t>教室</t>
  </si>
  <si>
    <t>ブラケット   コップ灯40W</t>
  </si>
  <si>
    <t>チェーン吊り　シーリングへ置換</t>
  </si>
  <si>
    <t>Φ280？</t>
  </si>
  <si>
    <t>IL100（ランプ不明の為推定）</t>
  </si>
  <si>
    <t>角型</t>
  </si>
  <si>
    <t>防湿防雨</t>
  </si>
  <si>
    <t>プレイルーム</t>
  </si>
  <si>
    <t>埋込Φ100</t>
  </si>
  <si>
    <t>13W</t>
  </si>
  <si>
    <t>給湯室</t>
  </si>
  <si>
    <t>P付き</t>
  </si>
  <si>
    <t>DL　コンパクト24W</t>
  </si>
  <si>
    <t>FHT24EX-N-K/2</t>
  </si>
  <si>
    <t>Φ250</t>
  </si>
  <si>
    <t>FDL18EX-L/2</t>
  </si>
  <si>
    <t>H100</t>
  </si>
  <si>
    <t>パイプ吊</t>
  </si>
  <si>
    <t>K-1</t>
  </si>
  <si>
    <t>K-2</t>
  </si>
  <si>
    <t>3F</t>
  </si>
  <si>
    <t>1-3F</t>
  </si>
  <si>
    <t>1-RF</t>
  </si>
  <si>
    <t>1-2F</t>
  </si>
  <si>
    <t>外壁</t>
    <rPh sb="0" eb="2">
      <t>ガイヘキ</t>
    </rPh>
    <phoneticPr fontId="0"/>
  </si>
  <si>
    <t>軒下</t>
    <rPh sb="0" eb="2">
      <t>ノキシタ</t>
    </rPh>
    <phoneticPr fontId="0"/>
  </si>
  <si>
    <t>昇降口</t>
    <rPh sb="0" eb="3">
      <t>ショウコウグチ</t>
    </rPh>
    <phoneticPr fontId="0"/>
  </si>
  <si>
    <t>倉庫1</t>
    <rPh sb="0" eb="2">
      <t>ソウコ</t>
    </rPh>
    <phoneticPr fontId="0"/>
  </si>
  <si>
    <t>倉庫2</t>
    <rPh sb="0" eb="2">
      <t>ソウコ</t>
    </rPh>
    <phoneticPr fontId="0"/>
  </si>
  <si>
    <t>ランチルーム</t>
  </si>
  <si>
    <t>保健室</t>
    <rPh sb="0" eb="3">
      <t>ホケンシツ</t>
    </rPh>
    <phoneticPr fontId="0"/>
  </si>
  <si>
    <t>会議室1</t>
    <rPh sb="0" eb="3">
      <t>カイギシツ</t>
    </rPh>
    <phoneticPr fontId="0"/>
  </si>
  <si>
    <t>放送室</t>
    <rPh sb="0" eb="3">
      <t>ホウソウシツ</t>
    </rPh>
    <phoneticPr fontId="0"/>
  </si>
  <si>
    <t>スタジオ</t>
  </si>
  <si>
    <t>会議室2</t>
    <rPh sb="0" eb="3">
      <t>カイギシツ</t>
    </rPh>
    <phoneticPr fontId="0"/>
  </si>
  <si>
    <t>前室</t>
    <rPh sb="0" eb="2">
      <t>ゼンシツ</t>
    </rPh>
    <phoneticPr fontId="0"/>
  </si>
  <si>
    <t>女子便所</t>
    <rPh sb="0" eb="4">
      <t>ジョシベンジョ</t>
    </rPh>
    <phoneticPr fontId="0"/>
  </si>
  <si>
    <t>男子便所</t>
    <rPh sb="0" eb="4">
      <t>ダンシベンジョ</t>
    </rPh>
    <phoneticPr fontId="0"/>
  </si>
  <si>
    <t>多目的便所</t>
    <rPh sb="0" eb="5">
      <t>タモクテキベンジョ</t>
    </rPh>
    <phoneticPr fontId="0"/>
  </si>
  <si>
    <t>準備室</t>
    <rPh sb="0" eb="3">
      <t>ジュンビシツ</t>
    </rPh>
    <phoneticPr fontId="0"/>
  </si>
  <si>
    <t>理科室</t>
    <rPh sb="0" eb="3">
      <t>リカシツ</t>
    </rPh>
    <phoneticPr fontId="0"/>
  </si>
  <si>
    <t>ポンプ室</t>
    <rPh sb="3" eb="4">
      <t>シツ</t>
    </rPh>
    <phoneticPr fontId="0"/>
  </si>
  <si>
    <t>給食室</t>
    <rPh sb="0" eb="3">
      <t>キュウショクシツ</t>
    </rPh>
    <phoneticPr fontId="0"/>
  </si>
  <si>
    <t>倉庫3</t>
    <rPh sb="0" eb="2">
      <t>ソウコ</t>
    </rPh>
    <phoneticPr fontId="0"/>
  </si>
  <si>
    <t>休憩室</t>
    <rPh sb="0" eb="3">
      <t>キュウケイシツ</t>
    </rPh>
    <phoneticPr fontId="0"/>
  </si>
  <si>
    <t>廊下</t>
    <rPh sb="0" eb="2">
      <t>ロウカ</t>
    </rPh>
    <phoneticPr fontId="0"/>
  </si>
  <si>
    <t>一般教室（1）</t>
    <rPh sb="0" eb="4">
      <t>イッパンキョウシツ</t>
    </rPh>
    <phoneticPr fontId="0"/>
  </si>
  <si>
    <t>一般教室（2）</t>
    <rPh sb="0" eb="4">
      <t>イッパンキョウシツ</t>
    </rPh>
    <phoneticPr fontId="0"/>
  </si>
  <si>
    <t>一般教室（3）</t>
    <rPh sb="0" eb="4">
      <t>イッパンキョウシツ</t>
    </rPh>
    <phoneticPr fontId="0"/>
  </si>
  <si>
    <t>一般教室（4）</t>
    <rPh sb="0" eb="4">
      <t>イッパンキョウシツ</t>
    </rPh>
    <phoneticPr fontId="0"/>
  </si>
  <si>
    <t>一般教室（5）</t>
    <rPh sb="0" eb="4">
      <t>イッパンキョウシツ</t>
    </rPh>
    <phoneticPr fontId="0"/>
  </si>
  <si>
    <t>バルコニー</t>
  </si>
  <si>
    <t>音楽室</t>
    <rPh sb="0" eb="3">
      <t>オンガクシツ</t>
    </rPh>
    <phoneticPr fontId="0"/>
  </si>
  <si>
    <t>屋上</t>
    <rPh sb="0" eb="2">
      <t>オクジョウ</t>
    </rPh>
    <phoneticPr fontId="0"/>
  </si>
  <si>
    <t>階段室1</t>
    <rPh sb="0" eb="3">
      <t>カイダンシツ</t>
    </rPh>
    <phoneticPr fontId="0"/>
  </si>
  <si>
    <t>階段室2</t>
    <rPh sb="0" eb="3">
      <t>カイダンシツ</t>
    </rPh>
    <phoneticPr fontId="0"/>
  </si>
  <si>
    <t>通路</t>
    <rPh sb="0" eb="2">
      <t>ツウロ</t>
    </rPh>
    <phoneticPr fontId="0"/>
  </si>
  <si>
    <t>一般教室</t>
    <rPh sb="0" eb="4">
      <t>イッパンキョウシツ</t>
    </rPh>
    <phoneticPr fontId="0"/>
  </si>
  <si>
    <t>教材室</t>
    <rPh sb="0" eb="3">
      <t>キョウザイシツ</t>
    </rPh>
    <phoneticPr fontId="0"/>
  </si>
  <si>
    <t>階段</t>
    <rPh sb="0" eb="2">
      <t>カイダン</t>
    </rPh>
    <phoneticPr fontId="0"/>
  </si>
  <si>
    <t>事務室</t>
    <rPh sb="0" eb="3">
      <t>ジムシツ</t>
    </rPh>
    <phoneticPr fontId="0"/>
  </si>
  <si>
    <t>職員室</t>
    <rPh sb="0" eb="3">
      <t>ショクインシツ</t>
    </rPh>
    <phoneticPr fontId="0"/>
  </si>
  <si>
    <t>校長室</t>
    <rPh sb="0" eb="3">
      <t>コウチョウシツ</t>
    </rPh>
    <phoneticPr fontId="0"/>
  </si>
  <si>
    <t>書庫</t>
    <rPh sb="0" eb="2">
      <t>ショコ</t>
    </rPh>
    <phoneticPr fontId="0"/>
  </si>
  <si>
    <t>倉庫</t>
    <rPh sb="0" eb="2">
      <t>ソウコ</t>
    </rPh>
    <phoneticPr fontId="0"/>
  </si>
  <si>
    <t>多目的教室</t>
    <rPh sb="0" eb="5">
      <t>タモクテキキョウシツ</t>
    </rPh>
    <phoneticPr fontId="0"/>
  </si>
  <si>
    <t>印刷室</t>
    <rPh sb="0" eb="3">
      <t>インサツシツ</t>
    </rPh>
    <phoneticPr fontId="0"/>
  </si>
  <si>
    <t>更衣室</t>
    <rPh sb="0" eb="3">
      <t>コウイシツ</t>
    </rPh>
    <phoneticPr fontId="0"/>
  </si>
  <si>
    <t>職員用便所前室</t>
    <rPh sb="0" eb="3">
      <t>ショクインヨウ</t>
    </rPh>
    <rPh sb="3" eb="5">
      <t>ベンジョ</t>
    </rPh>
    <rPh sb="5" eb="7">
      <t>ゼンシツ</t>
    </rPh>
    <phoneticPr fontId="0"/>
  </si>
  <si>
    <t>家庭科準備室</t>
    <rPh sb="0" eb="3">
      <t>カテイカ</t>
    </rPh>
    <rPh sb="3" eb="6">
      <t>ジュンビシツ</t>
    </rPh>
    <phoneticPr fontId="0"/>
  </si>
  <si>
    <t>図工準備室</t>
    <rPh sb="0" eb="2">
      <t>ズコウ</t>
    </rPh>
    <rPh sb="2" eb="5">
      <t>ジュンビシツ</t>
    </rPh>
    <phoneticPr fontId="0"/>
  </si>
  <si>
    <t>図工室</t>
    <rPh sb="0" eb="3">
      <t>ズコウシツ</t>
    </rPh>
    <phoneticPr fontId="0"/>
  </si>
  <si>
    <t>家庭科室</t>
    <rPh sb="0" eb="4">
      <t>カテイカシツ</t>
    </rPh>
    <phoneticPr fontId="0"/>
  </si>
  <si>
    <t>視聴覚室</t>
    <rPh sb="0" eb="4">
      <t>シチョウカクシツ</t>
    </rPh>
    <phoneticPr fontId="0"/>
  </si>
  <si>
    <t>視聴覚準備室</t>
    <rPh sb="0" eb="3">
      <t>シチョウカク</t>
    </rPh>
    <rPh sb="3" eb="6">
      <t>ジュンビシツ</t>
    </rPh>
    <phoneticPr fontId="0"/>
  </si>
  <si>
    <t>教材室（2）</t>
    <rPh sb="0" eb="3">
      <t>キョウザイシツ</t>
    </rPh>
    <phoneticPr fontId="0"/>
  </si>
  <si>
    <t>教材室（1）</t>
    <rPh sb="0" eb="3">
      <t>キョウザイシツ</t>
    </rPh>
    <phoneticPr fontId="0"/>
  </si>
  <si>
    <t>渡り廊下</t>
    <rPh sb="0" eb="1">
      <t>ワタ</t>
    </rPh>
    <rPh sb="2" eb="4">
      <t>ロウカ</t>
    </rPh>
    <phoneticPr fontId="0"/>
  </si>
  <si>
    <t>屋外階段</t>
    <rPh sb="0" eb="2">
      <t>オクガイ</t>
    </rPh>
    <rPh sb="2" eb="4">
      <t>カイダン</t>
    </rPh>
    <phoneticPr fontId="0"/>
  </si>
  <si>
    <t>外構</t>
    <rPh sb="0" eb="2">
      <t>ガイコウ</t>
    </rPh>
    <phoneticPr fontId="0"/>
  </si>
  <si>
    <t>FL40</t>
  </si>
  <si>
    <t>FL10</t>
  </si>
  <si>
    <t>FCL32+40</t>
  </si>
  <si>
    <t>FL20</t>
  </si>
  <si>
    <t>FDL18</t>
  </si>
  <si>
    <t>HF250</t>
  </si>
  <si>
    <t>FL15</t>
  </si>
  <si>
    <t>ﾐﾆﾊﾛｹﾞﾝ75</t>
  </si>
  <si>
    <t>HF200</t>
  </si>
  <si>
    <t>ウォールライト1灯</t>
  </si>
  <si>
    <t>逆富士ベースライト1灯</t>
  </si>
  <si>
    <t>C級　誘導灯1灯</t>
  </si>
  <si>
    <t>丸型シーリングライト1灯</t>
  </si>
  <si>
    <t>ダウンライト1灯</t>
  </si>
  <si>
    <t>逆富士ベースライト2灯</t>
  </si>
  <si>
    <t>H型器具2灯</t>
  </si>
  <si>
    <t>黒板灯1灯</t>
  </si>
  <si>
    <t>トラフ形ベースライト1灯</t>
  </si>
  <si>
    <t>ミラー灯1灯</t>
  </si>
  <si>
    <t>埋込ベースライト2灯</t>
  </si>
  <si>
    <t>レセップ1灯</t>
  </si>
  <si>
    <t>表示灯1灯</t>
  </si>
  <si>
    <t>投光器1灯</t>
  </si>
  <si>
    <t>流し元灯1灯</t>
  </si>
  <si>
    <t>棚下灯1灯</t>
  </si>
  <si>
    <t>埋込ベースライト3灯</t>
  </si>
  <si>
    <t>スポットライト1灯</t>
  </si>
  <si>
    <t>コーナーライト1灯</t>
  </si>
  <si>
    <t>街路灯1灯</t>
  </si>
  <si>
    <t>避難口パイプ吊片面</t>
  </si>
  <si>
    <t>防雨・防湿型ガード付SUS製</t>
  </si>
  <si>
    <t>使用中両面型消灯時文字が見えないこと</t>
  </si>
  <si>
    <t>避難口天井直付片面</t>
  </si>
  <si>
    <t>避難口天井直付両面</t>
  </si>
  <si>
    <t>避難口パイプ吊両面</t>
  </si>
  <si>
    <t>丸グローブ型乳白ガラスグローブ定電力型安定器</t>
  </si>
  <si>
    <t>防雨・防水型カバー付</t>
  </si>
  <si>
    <t>防雨・防湿型</t>
  </si>
  <si>
    <t>パイプ吊(舟形)</t>
  </si>
  <si>
    <t>カバー付</t>
  </si>
  <si>
    <t>アクリルカバー付白木枠</t>
  </si>
  <si>
    <t>銀色仕上反射板付</t>
  </si>
  <si>
    <t>傾斜ルーバー付</t>
  </si>
  <si>
    <t>カバー付PS付</t>
  </si>
  <si>
    <t>連結器具（左用）傾斜ルーバー付</t>
  </si>
  <si>
    <t>連結器具（右用）傾斜ルーバー付</t>
  </si>
  <si>
    <t>アクリルプリズムパネル付アルミ枠付</t>
  </si>
  <si>
    <t>連結器具（中用）傾斜ルーバー付</t>
  </si>
  <si>
    <t>配線ダクト専用</t>
  </si>
  <si>
    <t>乳白アクリルカバー付ホワイトブロンズ仕上枠</t>
  </si>
  <si>
    <t>SUS製</t>
  </si>
  <si>
    <t>パイプ吊(舟形)白色メラミン</t>
  </si>
  <si>
    <t>鏡面仕上</t>
  </si>
  <si>
    <t>パネル付</t>
  </si>
  <si>
    <t>4F</t>
  </si>
  <si>
    <t>1-4F</t>
  </si>
  <si>
    <t>外構</t>
    <rPh sb="0" eb="2">
      <t>ガイコウ</t>
    </rPh>
    <phoneticPr fontId="0"/>
  </si>
  <si>
    <t>PHF</t>
  </si>
  <si>
    <t>1-PHF</t>
  </si>
  <si>
    <t>男子便所前室</t>
    <rPh sb="0" eb="4">
      <t>ダンシベンジョ</t>
    </rPh>
    <rPh sb="4" eb="6">
      <t>ゼンシツ</t>
    </rPh>
    <phoneticPr fontId="0"/>
  </si>
  <si>
    <t>男子便所</t>
    <rPh sb="0" eb="4">
      <t>ダンシベンジョ</t>
    </rPh>
    <phoneticPr fontId="0"/>
  </si>
  <si>
    <t>女子便所前室</t>
    <rPh sb="0" eb="6">
      <t>ジョシベンジョゼンシツ</t>
    </rPh>
    <phoneticPr fontId="0"/>
  </si>
  <si>
    <t>女子便所</t>
    <rPh sb="0" eb="4">
      <t>ジョシベンジョ</t>
    </rPh>
    <phoneticPr fontId="0"/>
  </si>
  <si>
    <t>部屋1</t>
  </si>
  <si>
    <t>部屋2</t>
    <rPh sb="0" eb="2">
      <t>ヘヤ</t>
    </rPh>
    <phoneticPr fontId="0"/>
  </si>
  <si>
    <t>玄関</t>
    <rPh sb="0" eb="2">
      <t>ゲンカン</t>
    </rPh>
    <phoneticPr fontId="0"/>
  </si>
  <si>
    <t>軒下</t>
    <rPh sb="0" eb="2">
      <t>ノキシタ</t>
    </rPh>
    <phoneticPr fontId="0"/>
  </si>
  <si>
    <t>倉庫1</t>
    <rPh sb="0" eb="2">
      <t>ソウコ</t>
    </rPh>
    <phoneticPr fontId="0"/>
  </si>
  <si>
    <t>教材室</t>
    <rPh sb="0" eb="3">
      <t>キョウザイシツ</t>
    </rPh>
    <phoneticPr fontId="0"/>
  </si>
  <si>
    <t>配膳室</t>
    <rPh sb="0" eb="3">
      <t>ハイゼンシツ</t>
    </rPh>
    <phoneticPr fontId="0"/>
  </si>
  <si>
    <t>ポンプ室</t>
    <rPh sb="3" eb="4">
      <t>シツ</t>
    </rPh>
    <phoneticPr fontId="0"/>
  </si>
  <si>
    <t>昇降口・廊下</t>
    <rPh sb="0" eb="3">
      <t>ショウコウグチ</t>
    </rPh>
    <rPh sb="4" eb="6">
      <t>ロウカ</t>
    </rPh>
    <phoneticPr fontId="0"/>
  </si>
  <si>
    <t>図書室</t>
    <rPh sb="0" eb="3">
      <t>トショシツ</t>
    </rPh>
    <phoneticPr fontId="0"/>
  </si>
  <si>
    <t>音楽準備室</t>
    <rPh sb="0" eb="5">
      <t>オンガクジュンビシツ</t>
    </rPh>
    <phoneticPr fontId="0"/>
  </si>
  <si>
    <t>音楽教室</t>
    <rPh sb="0" eb="2">
      <t>オンガク</t>
    </rPh>
    <rPh sb="2" eb="4">
      <t>キョウシツ</t>
    </rPh>
    <phoneticPr fontId="0"/>
  </si>
  <si>
    <t>倉庫2</t>
    <rPh sb="0" eb="2">
      <t>ソウコ</t>
    </rPh>
    <phoneticPr fontId="0"/>
  </si>
  <si>
    <t>一般教室1</t>
    <rPh sb="0" eb="4">
      <t>イッパンキョウシツ</t>
    </rPh>
    <phoneticPr fontId="0"/>
  </si>
  <si>
    <t>一般教室2</t>
    <rPh sb="0" eb="4">
      <t>イッパンキョウシツ</t>
    </rPh>
    <phoneticPr fontId="0"/>
  </si>
  <si>
    <t>一般教室3</t>
    <rPh sb="0" eb="4">
      <t>イッパンキョウシツ</t>
    </rPh>
    <phoneticPr fontId="0"/>
  </si>
  <si>
    <t>廊下</t>
    <rPh sb="0" eb="2">
      <t>ロウカ</t>
    </rPh>
    <phoneticPr fontId="0"/>
  </si>
  <si>
    <t>A階段</t>
    <rPh sb="1" eb="3">
      <t>カイダン</t>
    </rPh>
    <phoneticPr fontId="0"/>
  </si>
  <si>
    <t>B階段</t>
    <rPh sb="1" eb="3">
      <t>カイダン</t>
    </rPh>
    <phoneticPr fontId="0"/>
  </si>
  <si>
    <t>多目的室1</t>
    <rPh sb="0" eb="4">
      <t>タモクテキシツ</t>
    </rPh>
    <phoneticPr fontId="0"/>
  </si>
  <si>
    <t>多目的室2</t>
    <rPh sb="0" eb="4">
      <t>タモクテキシツ</t>
    </rPh>
    <phoneticPr fontId="0"/>
  </si>
  <si>
    <t>児童会室</t>
    <rPh sb="0" eb="4">
      <t>ジドウカイシツ</t>
    </rPh>
    <phoneticPr fontId="0"/>
  </si>
  <si>
    <t>準備室</t>
    <rPh sb="0" eb="3">
      <t>ジュンビシツ</t>
    </rPh>
    <phoneticPr fontId="0"/>
  </si>
  <si>
    <t>図工室</t>
    <rPh sb="0" eb="3">
      <t>ズコウシツ</t>
    </rPh>
    <phoneticPr fontId="0"/>
  </si>
  <si>
    <t>普通教室</t>
    <rPh sb="0" eb="4">
      <t>フツウキョウシツ</t>
    </rPh>
    <phoneticPr fontId="0"/>
  </si>
  <si>
    <t>視聴覚室</t>
    <rPh sb="0" eb="4">
      <t>シチョウカクシツ</t>
    </rPh>
    <phoneticPr fontId="0"/>
  </si>
  <si>
    <t>家庭科室</t>
    <rPh sb="0" eb="4">
      <t>カテイカシツ</t>
    </rPh>
    <phoneticPr fontId="0"/>
  </si>
  <si>
    <t>軒下1</t>
    <rPh sb="0" eb="2">
      <t>ノキシタ</t>
    </rPh>
    <phoneticPr fontId="0"/>
  </si>
  <si>
    <t>軒下2</t>
    <rPh sb="0" eb="2">
      <t>ノキシタ</t>
    </rPh>
    <phoneticPr fontId="0"/>
  </si>
  <si>
    <t>玄関・廊下</t>
    <rPh sb="0" eb="2">
      <t>ゲンカン</t>
    </rPh>
    <rPh sb="3" eb="5">
      <t>ロウカ</t>
    </rPh>
    <phoneticPr fontId="0"/>
  </si>
  <si>
    <t>段下倉庫</t>
    <rPh sb="0" eb="2">
      <t>ダンシタ</t>
    </rPh>
    <rPh sb="2" eb="4">
      <t>ソウコ</t>
    </rPh>
    <phoneticPr fontId="0"/>
  </si>
  <si>
    <t>放送室</t>
    <rPh sb="0" eb="3">
      <t>ホウソウシツ</t>
    </rPh>
    <phoneticPr fontId="0"/>
  </si>
  <si>
    <t>保健室</t>
    <rPh sb="0" eb="3">
      <t>ホケンシツ</t>
    </rPh>
    <phoneticPr fontId="0"/>
  </si>
  <si>
    <t>校長室</t>
    <rPh sb="0" eb="3">
      <t>コウチョウシツ</t>
    </rPh>
    <phoneticPr fontId="0"/>
  </si>
  <si>
    <t>職員室</t>
    <rPh sb="0" eb="3">
      <t>ショクインシツ</t>
    </rPh>
    <phoneticPr fontId="0"/>
  </si>
  <si>
    <t>事務室・給茶室</t>
    <rPh sb="0" eb="3">
      <t>ジムシツ</t>
    </rPh>
    <rPh sb="4" eb="6">
      <t>キュウチャ</t>
    </rPh>
    <rPh sb="6" eb="7">
      <t>シツ</t>
    </rPh>
    <phoneticPr fontId="0"/>
  </si>
  <si>
    <t>印刷室</t>
    <rPh sb="0" eb="3">
      <t>インサツシツ</t>
    </rPh>
    <phoneticPr fontId="0"/>
  </si>
  <si>
    <t>更衣室</t>
    <rPh sb="0" eb="3">
      <t>コウイシツ</t>
    </rPh>
    <phoneticPr fontId="0"/>
  </si>
  <si>
    <t>便所</t>
    <rPh sb="0" eb="2">
      <t>ベンジョ</t>
    </rPh>
    <phoneticPr fontId="0"/>
  </si>
  <si>
    <t>CR1</t>
  </si>
  <si>
    <t>CR2</t>
  </si>
  <si>
    <t>理科室</t>
    <rPh sb="0" eb="3">
      <t>リカシツ</t>
    </rPh>
    <phoneticPr fontId="0"/>
  </si>
  <si>
    <t>屋上</t>
    <rPh sb="0" eb="2">
      <t>オクジョウ</t>
    </rPh>
    <phoneticPr fontId="0"/>
  </si>
  <si>
    <t>階段</t>
    <rPh sb="0" eb="2">
      <t>カイダン</t>
    </rPh>
    <phoneticPr fontId="0"/>
  </si>
  <si>
    <t>渡り廊下</t>
    <rPh sb="0" eb="1">
      <t>ワタ</t>
    </rPh>
    <rPh sb="2" eb="4">
      <t>ロウカ</t>
    </rPh>
    <phoneticPr fontId="0"/>
  </si>
  <si>
    <t>ブラケット灯1灯</t>
  </si>
  <si>
    <t>C級　誘導灯2灯</t>
  </si>
  <si>
    <t>コップ形シーリングライト1灯</t>
  </si>
  <si>
    <t>FHT24</t>
  </si>
  <si>
    <t>FHT32</t>
  </si>
  <si>
    <t>FHF32</t>
  </si>
  <si>
    <t>FHT16</t>
  </si>
  <si>
    <t>FLR40</t>
  </si>
  <si>
    <t>JD75</t>
  </si>
  <si>
    <t>BHF100</t>
  </si>
  <si>
    <t>アルミ（銀蒸着仕上）反射板付アルミダイカスト（クールホワイトつや消し）枠付</t>
  </si>
  <si>
    <t>防雨・防湿型真鍮ホワイトブロンズメッキ枠付カバー付</t>
  </si>
  <si>
    <t>ルーバー付</t>
  </si>
  <si>
    <t>パイプ吊（舟形）</t>
  </si>
  <si>
    <t>避難口片面</t>
  </si>
  <si>
    <t>通路両面</t>
  </si>
  <si>
    <t>ルーバー付連結器具（右用）</t>
  </si>
  <si>
    <t>ルーバー付連結器具（左用）</t>
  </si>
  <si>
    <t>角型配線ダクト専用</t>
  </si>
  <si>
    <t>角グローブ型強化乳白ガラス付</t>
  </si>
  <si>
    <t>放送中</t>
  </si>
  <si>
    <t>防雨・防湿型壁付</t>
  </si>
  <si>
    <t>バッフルルーバー付</t>
  </si>
  <si>
    <t>逆富士ベースライト3灯</t>
  </si>
  <si>
    <t>和風ペンダントライト1灯</t>
  </si>
  <si>
    <t>直管器具2灯</t>
  </si>
  <si>
    <t>小形シーリングライト1灯</t>
  </si>
  <si>
    <t>赤色灯1灯</t>
  </si>
  <si>
    <t>セード付PS付</t>
  </si>
  <si>
    <t>白アクリルカバー付</t>
  </si>
  <si>
    <t>使用中パイプ吊</t>
  </si>
  <si>
    <t>パイプ吊(椀形)</t>
  </si>
  <si>
    <t>パイプ吊(舟形/安定器収納)</t>
  </si>
  <si>
    <t>防湿型カバー付</t>
  </si>
  <si>
    <t>防湿型乳白アクリルカバー付ホワイトブロンズ枠付</t>
  </si>
  <si>
    <t>避難口</t>
  </si>
  <si>
    <t>使用中</t>
  </si>
  <si>
    <t>Φ200乳白ガラスカバー付BSP　WB</t>
  </si>
  <si>
    <t>非常進入口表示灯赤グローブ付</t>
  </si>
  <si>
    <t>防湿型白アクリルカバー付</t>
  </si>
  <si>
    <t>丸グローブ型透明グローブ付</t>
  </si>
  <si>
    <t>乳白アクリルカバー付</t>
  </si>
  <si>
    <t>使用中点灯時浮出し文字</t>
  </si>
  <si>
    <t>埋込型インバータバラスト</t>
  </si>
  <si>
    <t>埋込型インバータバラスト0</t>
  </si>
  <si>
    <t>鳥籠型</t>
  </si>
  <si>
    <t>IL5</t>
  </si>
  <si>
    <t>HF100</t>
  </si>
  <si>
    <t>JD130</t>
  </si>
  <si>
    <t>MH150</t>
  </si>
  <si>
    <t>B1F</t>
  </si>
  <si>
    <t>B1-4F</t>
  </si>
  <si>
    <t>外構</t>
    <rPh sb="0" eb="2">
      <t>ガイコウ</t>
    </rPh>
    <phoneticPr fontId="0"/>
  </si>
  <si>
    <t>個別指導学級</t>
    <rPh sb="0" eb="2">
      <t>コベツ</t>
    </rPh>
    <rPh sb="2" eb="4">
      <t>シドウ</t>
    </rPh>
    <rPh sb="4" eb="6">
      <t>ガッキュウ</t>
    </rPh>
    <phoneticPr fontId="0"/>
  </si>
  <si>
    <t>湯沸室</t>
    <rPh sb="0" eb="3">
      <t>ユワカシシツ</t>
    </rPh>
    <phoneticPr fontId="0"/>
  </si>
  <si>
    <t>男子ロッカー室</t>
    <rPh sb="0" eb="2">
      <t>ダンシ</t>
    </rPh>
    <rPh sb="6" eb="7">
      <t>シツ</t>
    </rPh>
    <phoneticPr fontId="0"/>
  </si>
  <si>
    <t>男子便所</t>
    <rPh sb="0" eb="2">
      <t>ダンシ</t>
    </rPh>
    <rPh sb="2" eb="4">
      <t>ベンジョ</t>
    </rPh>
    <phoneticPr fontId="0"/>
  </si>
  <si>
    <t>女子便所</t>
    <rPh sb="0" eb="2">
      <t>ジョシ</t>
    </rPh>
    <rPh sb="2" eb="4">
      <t>ベンジョ</t>
    </rPh>
    <phoneticPr fontId="0"/>
  </si>
  <si>
    <t>女子ロッカー</t>
    <rPh sb="0" eb="2">
      <t>ジョシ</t>
    </rPh>
    <phoneticPr fontId="0"/>
  </si>
  <si>
    <t>ミルク置場</t>
    <rPh sb="3" eb="5">
      <t>オキバ</t>
    </rPh>
    <phoneticPr fontId="0"/>
  </si>
  <si>
    <t>玄関</t>
    <rPh sb="0" eb="2">
      <t>ゲンカン</t>
    </rPh>
    <phoneticPr fontId="0"/>
  </si>
  <si>
    <t>一般教室1</t>
    <rPh sb="0" eb="4">
      <t>イッパンキョウシツ</t>
    </rPh>
    <phoneticPr fontId="0"/>
  </si>
  <si>
    <t>一般教室2</t>
    <rPh sb="0" eb="4">
      <t>イッパンキョウシツ</t>
    </rPh>
    <phoneticPr fontId="0"/>
  </si>
  <si>
    <t>一般教室3</t>
    <rPh sb="0" eb="4">
      <t>イッパンキョウシツ</t>
    </rPh>
    <phoneticPr fontId="0"/>
  </si>
  <si>
    <t>一般教室4</t>
    <rPh sb="0" eb="4">
      <t>イッパンキョウシツ</t>
    </rPh>
    <phoneticPr fontId="0"/>
  </si>
  <si>
    <t>一般教室5</t>
    <rPh sb="0" eb="4">
      <t>イッパンキョウシツ</t>
    </rPh>
    <phoneticPr fontId="0"/>
  </si>
  <si>
    <t>一般教室6</t>
    <rPh sb="0" eb="4">
      <t>イッパンキョウシツ</t>
    </rPh>
    <phoneticPr fontId="0"/>
  </si>
  <si>
    <t>一般教室7</t>
    <rPh sb="0" eb="4">
      <t>イッパンキョウシツ</t>
    </rPh>
    <phoneticPr fontId="0"/>
  </si>
  <si>
    <t>資料室</t>
    <rPh sb="0" eb="3">
      <t>シリョウシツ</t>
    </rPh>
    <phoneticPr fontId="0"/>
  </si>
  <si>
    <t>図書室</t>
    <rPh sb="0" eb="3">
      <t>トショシツ</t>
    </rPh>
    <phoneticPr fontId="0"/>
  </si>
  <si>
    <t>階段1</t>
    <rPh sb="0" eb="2">
      <t>カイダン</t>
    </rPh>
    <phoneticPr fontId="0"/>
  </si>
  <si>
    <t>階段2</t>
    <rPh sb="0" eb="2">
      <t>カイダン</t>
    </rPh>
    <phoneticPr fontId="0"/>
  </si>
  <si>
    <t>電気室</t>
    <rPh sb="0" eb="3">
      <t>デンキシツ</t>
    </rPh>
    <phoneticPr fontId="0"/>
  </si>
  <si>
    <t>足洗場</t>
    <rPh sb="0" eb="2">
      <t>アシアライ</t>
    </rPh>
    <rPh sb="2" eb="3">
      <t>バ</t>
    </rPh>
    <phoneticPr fontId="0"/>
  </si>
  <si>
    <t>昇降口・玄関ホール</t>
    <rPh sb="0" eb="3">
      <t>ショウコウグチ</t>
    </rPh>
    <rPh sb="4" eb="6">
      <t>ゲンカン</t>
    </rPh>
    <phoneticPr fontId="0"/>
  </si>
  <si>
    <t>受水槽及ポンプ室</t>
    <rPh sb="0" eb="3">
      <t>ジュスイソウ</t>
    </rPh>
    <rPh sb="3" eb="4">
      <t>オヨ</t>
    </rPh>
    <rPh sb="7" eb="8">
      <t>シツ</t>
    </rPh>
    <phoneticPr fontId="0"/>
  </si>
  <si>
    <t>第一理科室</t>
    <rPh sb="0" eb="2">
      <t>ダイイチ</t>
    </rPh>
    <rPh sb="2" eb="5">
      <t>リカシツ</t>
    </rPh>
    <phoneticPr fontId="0"/>
  </si>
  <si>
    <t>理科準備室</t>
    <rPh sb="0" eb="5">
      <t>リカジュンビシツ</t>
    </rPh>
    <phoneticPr fontId="0"/>
  </si>
  <si>
    <t>暗室A</t>
    <rPh sb="0" eb="2">
      <t>アンシツ</t>
    </rPh>
    <phoneticPr fontId="0"/>
  </si>
  <si>
    <t>第二理科室</t>
    <rPh sb="0" eb="2">
      <t>ダイニ</t>
    </rPh>
    <rPh sb="2" eb="5">
      <t>リカシツ</t>
    </rPh>
    <phoneticPr fontId="0"/>
  </si>
  <si>
    <t>暗室B</t>
    <rPh sb="0" eb="2">
      <t>アンシツ</t>
    </rPh>
    <phoneticPr fontId="0"/>
  </si>
  <si>
    <t>北棟渡り廊下</t>
    <rPh sb="0" eb="2">
      <t>キタトウ</t>
    </rPh>
    <rPh sb="2" eb="3">
      <t>ワタ</t>
    </rPh>
    <rPh sb="4" eb="6">
      <t>ロウカ</t>
    </rPh>
    <phoneticPr fontId="0"/>
  </si>
  <si>
    <t>普通教室（1）</t>
    <rPh sb="0" eb="4">
      <t>フツウキョウシツ</t>
    </rPh>
    <phoneticPr fontId="0"/>
  </si>
  <si>
    <t>普通教室（2）</t>
    <rPh sb="0" eb="4">
      <t>フツウキョウシツ</t>
    </rPh>
    <phoneticPr fontId="0"/>
  </si>
  <si>
    <t>普通教室（3）</t>
    <rPh sb="0" eb="4">
      <t>フツウキョウシツ</t>
    </rPh>
    <phoneticPr fontId="0"/>
  </si>
  <si>
    <t>普通教室（4）</t>
    <rPh sb="0" eb="4">
      <t>フツウキョウシツ</t>
    </rPh>
    <phoneticPr fontId="0"/>
  </si>
  <si>
    <t>第２職員室</t>
    <rPh sb="0" eb="1">
      <t>ダイ</t>
    </rPh>
    <rPh sb="2" eb="5">
      <t>ショクインシツ</t>
    </rPh>
    <phoneticPr fontId="0"/>
  </si>
  <si>
    <t>北棟渡り廊下屋上</t>
    <rPh sb="0" eb="2">
      <t>キタトウ</t>
    </rPh>
    <rPh sb="2" eb="3">
      <t>ワタ</t>
    </rPh>
    <rPh sb="4" eb="6">
      <t>ロウカ</t>
    </rPh>
    <rPh sb="6" eb="8">
      <t>オクジョウ</t>
    </rPh>
    <phoneticPr fontId="0"/>
  </si>
  <si>
    <t>家庭科室（被服）</t>
    <rPh sb="0" eb="4">
      <t>カテイカシツ</t>
    </rPh>
    <rPh sb="5" eb="7">
      <t>ヒフク</t>
    </rPh>
    <phoneticPr fontId="0"/>
  </si>
  <si>
    <t>家庭科準備室</t>
    <rPh sb="0" eb="6">
      <t>カテイカジュンビシツ</t>
    </rPh>
    <phoneticPr fontId="0"/>
  </si>
  <si>
    <t>家庭科室（調理）</t>
    <rPh sb="0" eb="4">
      <t>カテイカシツ</t>
    </rPh>
    <rPh sb="5" eb="7">
      <t>チョウリ</t>
    </rPh>
    <phoneticPr fontId="0"/>
  </si>
  <si>
    <t>生徒指導室</t>
    <rPh sb="0" eb="5">
      <t>セイトシドウシツ</t>
    </rPh>
    <phoneticPr fontId="0"/>
  </si>
  <si>
    <t>美術室</t>
    <rPh sb="0" eb="3">
      <t>ビジュツシツ</t>
    </rPh>
    <phoneticPr fontId="0"/>
  </si>
  <si>
    <t>美術準備室</t>
    <rPh sb="0" eb="5">
      <t>ビジュツジュンビシツ</t>
    </rPh>
    <phoneticPr fontId="0"/>
  </si>
  <si>
    <t>視聴覚準備室</t>
    <rPh sb="0" eb="6">
      <t>シチョウカクジュンビシツ</t>
    </rPh>
    <phoneticPr fontId="0"/>
  </si>
  <si>
    <t>進路指導室</t>
    <rPh sb="0" eb="5">
      <t>シンロシドウシツ</t>
    </rPh>
    <phoneticPr fontId="0"/>
  </si>
  <si>
    <t>既設建物廊下</t>
    <rPh sb="0" eb="2">
      <t>キセツ</t>
    </rPh>
    <rPh sb="2" eb="4">
      <t>タテモノ</t>
    </rPh>
    <rPh sb="4" eb="6">
      <t>ロウカ</t>
    </rPh>
    <phoneticPr fontId="0"/>
  </si>
  <si>
    <t>木工室</t>
    <rPh sb="0" eb="3">
      <t>モッコウシツ</t>
    </rPh>
    <phoneticPr fontId="0"/>
  </si>
  <si>
    <t>既設建物倉庫</t>
    <rPh sb="0" eb="2">
      <t>キセツ</t>
    </rPh>
    <rPh sb="2" eb="4">
      <t>タテモノ</t>
    </rPh>
    <rPh sb="4" eb="6">
      <t>ソウコ</t>
    </rPh>
    <phoneticPr fontId="0"/>
  </si>
  <si>
    <t>増築建物廊下</t>
    <rPh sb="0" eb="4">
      <t>ゾウチクタテモノ</t>
    </rPh>
    <rPh sb="4" eb="6">
      <t>ロウカ</t>
    </rPh>
    <phoneticPr fontId="0"/>
  </si>
  <si>
    <t>普通教室</t>
    <rPh sb="0" eb="4">
      <t>フツウキョウシツ</t>
    </rPh>
    <phoneticPr fontId="0"/>
  </si>
  <si>
    <t>多目的ホール</t>
    <rPh sb="0" eb="3">
      <t>タモクテキ</t>
    </rPh>
    <phoneticPr fontId="0"/>
  </si>
  <si>
    <t>増築建物倉庫</t>
    <rPh sb="0" eb="4">
      <t>ゾウチクタテモノ</t>
    </rPh>
    <rPh sb="4" eb="6">
      <t>ソウコ</t>
    </rPh>
    <phoneticPr fontId="0"/>
  </si>
  <si>
    <t>女子便所前室</t>
    <rPh sb="0" eb="4">
      <t>ジョシベンジョ</t>
    </rPh>
    <rPh sb="4" eb="6">
      <t>ゼンシツ</t>
    </rPh>
    <phoneticPr fontId="0"/>
  </si>
  <si>
    <t>男子便所前室</t>
    <rPh sb="0" eb="4">
      <t>ダンシベンジョ</t>
    </rPh>
    <rPh sb="4" eb="6">
      <t>ゼンシツ</t>
    </rPh>
    <phoneticPr fontId="0"/>
  </si>
  <si>
    <t>既設建物廊下</t>
    <rPh sb="0" eb="4">
      <t>キセツタテモノ</t>
    </rPh>
    <rPh sb="4" eb="6">
      <t>ロウカ</t>
    </rPh>
    <phoneticPr fontId="0"/>
  </si>
  <si>
    <t>金工室</t>
    <rPh sb="0" eb="3">
      <t>キンコウシツ</t>
    </rPh>
    <phoneticPr fontId="0"/>
  </si>
  <si>
    <t>増築建物廊下</t>
    <rPh sb="0" eb="2">
      <t>ゾウチク</t>
    </rPh>
    <rPh sb="2" eb="4">
      <t>タテモノ</t>
    </rPh>
    <rPh sb="4" eb="6">
      <t>ロウカ</t>
    </rPh>
    <phoneticPr fontId="0"/>
  </si>
  <si>
    <t>普通教室1</t>
    <rPh sb="0" eb="4">
      <t>フツウキョウシツ</t>
    </rPh>
    <phoneticPr fontId="0"/>
  </si>
  <si>
    <t>普通教室2</t>
    <rPh sb="0" eb="4">
      <t>フツウキョウシツ</t>
    </rPh>
    <phoneticPr fontId="0"/>
  </si>
  <si>
    <t>普通教室3</t>
    <rPh sb="0" eb="4">
      <t>フツウキョウシツ</t>
    </rPh>
    <phoneticPr fontId="0"/>
  </si>
  <si>
    <t>パソコン教室</t>
    <rPh sb="4" eb="6">
      <t>キョウシツ</t>
    </rPh>
    <phoneticPr fontId="0"/>
  </si>
  <si>
    <t>既存建物部分階段室</t>
    <rPh sb="0" eb="4">
      <t>キゾンタテモノ</t>
    </rPh>
    <rPh sb="4" eb="6">
      <t>ブブン</t>
    </rPh>
    <rPh sb="6" eb="8">
      <t>カイダン</t>
    </rPh>
    <rPh sb="8" eb="9">
      <t>シツ</t>
    </rPh>
    <phoneticPr fontId="0"/>
  </si>
  <si>
    <t>増築建物部分階段室</t>
    <rPh sb="0" eb="4">
      <t>ゾウチクタテモノ</t>
    </rPh>
    <rPh sb="4" eb="6">
      <t>ブブン</t>
    </rPh>
    <rPh sb="6" eb="8">
      <t>カイダン</t>
    </rPh>
    <rPh sb="8" eb="9">
      <t>シツ</t>
    </rPh>
    <phoneticPr fontId="0"/>
  </si>
  <si>
    <t>4F-北</t>
    <rPh sb="3" eb="4">
      <t>キタ</t>
    </rPh>
    <phoneticPr fontId="0"/>
  </si>
  <si>
    <t>1F-RF</t>
  </si>
  <si>
    <t>1F-4F</t>
  </si>
  <si>
    <t>誘導灯</t>
    <rPh sb="0" eb="3">
      <t>ユウドウトウ</t>
    </rPh>
    <phoneticPr fontId="0"/>
  </si>
  <si>
    <t>屋外</t>
    <rPh sb="0" eb="2">
      <t>オクガイ</t>
    </rPh>
    <phoneticPr fontId="0"/>
  </si>
  <si>
    <t>外壁</t>
    <rPh sb="0" eb="2">
      <t>ガイヘキ</t>
    </rPh>
    <phoneticPr fontId="0"/>
  </si>
  <si>
    <t>K-3</t>
  </si>
  <si>
    <t>放送室・スタジオ</t>
    <rPh sb="0" eb="3">
      <t>ホウソウシツ</t>
    </rPh>
    <phoneticPr fontId="0"/>
  </si>
  <si>
    <t>事務室</t>
    <rPh sb="0" eb="3">
      <t>ジムシツ</t>
    </rPh>
    <phoneticPr fontId="0"/>
  </si>
  <si>
    <t>耐火書庫</t>
    <rPh sb="0" eb="2">
      <t>タイカ</t>
    </rPh>
    <rPh sb="2" eb="4">
      <t>ショコ</t>
    </rPh>
    <phoneticPr fontId="0"/>
  </si>
  <si>
    <t>湯沸室</t>
    <rPh sb="0" eb="2">
      <t>ユワ</t>
    </rPh>
    <rPh sb="2" eb="3">
      <t>シツ</t>
    </rPh>
    <phoneticPr fontId="0"/>
  </si>
  <si>
    <t>女子WC</t>
    <rPh sb="0" eb="2">
      <t>ジョシ</t>
    </rPh>
    <phoneticPr fontId="0"/>
  </si>
  <si>
    <t>多目的WC</t>
    <rPh sb="0" eb="3">
      <t>タモクテキ</t>
    </rPh>
    <phoneticPr fontId="0"/>
  </si>
  <si>
    <t>男子WC</t>
    <rPh sb="0" eb="2">
      <t>ダンシ</t>
    </rPh>
    <phoneticPr fontId="0"/>
  </si>
  <si>
    <t>印刷室</t>
    <rPh sb="0" eb="2">
      <t>インサツ</t>
    </rPh>
    <rPh sb="2" eb="3">
      <t>シツ</t>
    </rPh>
    <phoneticPr fontId="0"/>
  </si>
  <si>
    <t>教材室</t>
    <rPh sb="0" eb="2">
      <t>キョウザイ</t>
    </rPh>
    <rPh sb="2" eb="3">
      <t>シツ</t>
    </rPh>
    <phoneticPr fontId="0"/>
  </si>
  <si>
    <t>受水槽機械室</t>
    <rPh sb="0" eb="3">
      <t>ジュスイソウ</t>
    </rPh>
    <rPh sb="3" eb="6">
      <t>キカイシツ</t>
    </rPh>
    <phoneticPr fontId="0"/>
  </si>
  <si>
    <t>電気室</t>
    <rPh sb="0" eb="2">
      <t>デンキ</t>
    </rPh>
    <rPh sb="2" eb="3">
      <t>シツ</t>
    </rPh>
    <phoneticPr fontId="0"/>
  </si>
  <si>
    <t>昇降口</t>
    <rPh sb="0" eb="3">
      <t>ショウコウグチ</t>
    </rPh>
    <phoneticPr fontId="0"/>
  </si>
  <si>
    <t>保冷庫</t>
    <rPh sb="0" eb="3">
      <t>ホレイコ</t>
    </rPh>
    <phoneticPr fontId="0"/>
  </si>
  <si>
    <t>進路相談室</t>
    <rPh sb="0" eb="2">
      <t>シンロ</t>
    </rPh>
    <rPh sb="2" eb="4">
      <t>ソウダン</t>
    </rPh>
    <rPh sb="4" eb="5">
      <t>シツ</t>
    </rPh>
    <phoneticPr fontId="0"/>
  </si>
  <si>
    <t>生徒相談室</t>
    <rPh sb="0" eb="5">
      <t>セイトソウダンシツ</t>
    </rPh>
    <phoneticPr fontId="0"/>
  </si>
  <si>
    <t>廊下1</t>
    <rPh sb="0" eb="2">
      <t>ロウカ</t>
    </rPh>
    <phoneticPr fontId="0"/>
  </si>
  <si>
    <t>廊下2</t>
    <rPh sb="0" eb="2">
      <t>ロウカ</t>
    </rPh>
    <phoneticPr fontId="0"/>
  </si>
  <si>
    <t>休憩室</t>
    <rPh sb="0" eb="3">
      <t>キュウケイシツ</t>
    </rPh>
    <phoneticPr fontId="0"/>
  </si>
  <si>
    <t>職員会議室</t>
    <rPh sb="0" eb="2">
      <t>ショクイン</t>
    </rPh>
    <rPh sb="2" eb="5">
      <t>カイギシツ</t>
    </rPh>
    <phoneticPr fontId="0"/>
  </si>
  <si>
    <t>木工室</t>
    <rPh sb="0" eb="2">
      <t>モッコウ</t>
    </rPh>
    <rPh sb="2" eb="3">
      <t>シツ</t>
    </rPh>
    <phoneticPr fontId="0"/>
  </si>
  <si>
    <t>木工準備室</t>
    <rPh sb="0" eb="2">
      <t>モッコウ</t>
    </rPh>
    <rPh sb="2" eb="5">
      <t>ジュンビシツ</t>
    </rPh>
    <phoneticPr fontId="0"/>
  </si>
  <si>
    <t>金工室</t>
    <rPh sb="0" eb="2">
      <t>キンコウ</t>
    </rPh>
    <rPh sb="2" eb="3">
      <t>シツ</t>
    </rPh>
    <phoneticPr fontId="0"/>
  </si>
  <si>
    <t>女子WC2</t>
    <rPh sb="0" eb="2">
      <t>ジョシ</t>
    </rPh>
    <phoneticPr fontId="0"/>
  </si>
  <si>
    <t>男子WC2</t>
    <rPh sb="0" eb="2">
      <t>ダンシ</t>
    </rPh>
    <phoneticPr fontId="0"/>
  </si>
  <si>
    <t>廊下3</t>
    <rPh sb="0" eb="2">
      <t>ロウカ</t>
    </rPh>
    <phoneticPr fontId="0"/>
  </si>
  <si>
    <t>倉庫2</t>
  </si>
  <si>
    <t>倉庫</t>
    <rPh sb="0" eb="2">
      <t>ソウコ</t>
    </rPh>
    <phoneticPr fontId="0"/>
  </si>
  <si>
    <t>外壁ブラケット</t>
    <rPh sb="0" eb="2">
      <t>ガイヘキ</t>
    </rPh>
    <phoneticPr fontId="0"/>
  </si>
  <si>
    <t>暗室</t>
    <rPh sb="0" eb="2">
      <t>アンシツ</t>
    </rPh>
    <phoneticPr fontId="0"/>
  </si>
  <si>
    <t>渡り廊下（体育館）</t>
    <rPh sb="0" eb="1">
      <t>ワタ</t>
    </rPh>
    <rPh sb="2" eb="4">
      <t>ロウカ</t>
    </rPh>
    <rPh sb="5" eb="8">
      <t>タイイクカン</t>
    </rPh>
    <phoneticPr fontId="0"/>
  </si>
  <si>
    <t>理科室1</t>
    <rPh sb="0" eb="3">
      <t>リカシツ</t>
    </rPh>
    <phoneticPr fontId="0"/>
  </si>
  <si>
    <t>理科準備室</t>
    <rPh sb="0" eb="2">
      <t>リカ</t>
    </rPh>
    <rPh sb="2" eb="5">
      <t>ジュンビシツ</t>
    </rPh>
    <phoneticPr fontId="0"/>
  </si>
  <si>
    <t>理科室2</t>
    <rPh sb="0" eb="3">
      <t>リカシツ</t>
    </rPh>
    <phoneticPr fontId="0"/>
  </si>
  <si>
    <t>視聴覚室</t>
    <rPh sb="0" eb="3">
      <t>シチョウカク</t>
    </rPh>
    <rPh sb="3" eb="4">
      <t>シツ</t>
    </rPh>
    <phoneticPr fontId="0"/>
  </si>
  <si>
    <t>視聴覚準備室</t>
    <rPh sb="0" eb="3">
      <t>シチョウカク</t>
    </rPh>
    <rPh sb="3" eb="6">
      <t>ジュンビシツ</t>
    </rPh>
    <phoneticPr fontId="0"/>
  </si>
  <si>
    <t>美術準備室</t>
    <rPh sb="0" eb="2">
      <t>ビジュツ</t>
    </rPh>
    <rPh sb="2" eb="4">
      <t>ジュンビ</t>
    </rPh>
    <rPh sb="4" eb="5">
      <t>シツ</t>
    </rPh>
    <phoneticPr fontId="0"/>
  </si>
  <si>
    <t>美術室</t>
    <rPh sb="0" eb="3">
      <t>ビジュツシツ</t>
    </rPh>
    <phoneticPr fontId="0"/>
  </si>
  <si>
    <t>CR（1）</t>
  </si>
  <si>
    <t>CR（2）</t>
  </si>
  <si>
    <t>CR（3）</t>
  </si>
  <si>
    <t>CR（4）</t>
  </si>
  <si>
    <t>CR（5）</t>
  </si>
  <si>
    <t>CR（6）</t>
  </si>
  <si>
    <t>男子WC1</t>
    <rPh sb="0" eb="2">
      <t>ダンシ</t>
    </rPh>
    <phoneticPr fontId="0"/>
  </si>
  <si>
    <t>女子WC1</t>
    <rPh sb="0" eb="2">
      <t>ジョシ</t>
    </rPh>
    <phoneticPr fontId="0"/>
  </si>
  <si>
    <t>音楽室</t>
    <rPh sb="0" eb="3">
      <t>オンガクシツ</t>
    </rPh>
    <phoneticPr fontId="0"/>
  </si>
  <si>
    <t>音楽準備室1</t>
    <rPh sb="0" eb="2">
      <t>オンガク</t>
    </rPh>
    <rPh sb="2" eb="5">
      <t>ジュンビシツ</t>
    </rPh>
    <phoneticPr fontId="0"/>
  </si>
  <si>
    <t>音楽準備室2</t>
    <rPh sb="0" eb="2">
      <t>オンガク</t>
    </rPh>
    <rPh sb="2" eb="5">
      <t>ジュンビシツ</t>
    </rPh>
    <phoneticPr fontId="0"/>
  </si>
  <si>
    <t>調理室</t>
    <rPh sb="0" eb="3">
      <t>チョウリシツ</t>
    </rPh>
    <phoneticPr fontId="0"/>
  </si>
  <si>
    <t>調理準備室</t>
    <rPh sb="0" eb="2">
      <t>チョウリ</t>
    </rPh>
    <rPh sb="2" eb="5">
      <t>ジュンビシツ</t>
    </rPh>
    <phoneticPr fontId="0"/>
  </si>
  <si>
    <t>被服室</t>
    <rPh sb="0" eb="2">
      <t>ヒフク</t>
    </rPh>
    <rPh sb="2" eb="3">
      <t>シツ</t>
    </rPh>
    <phoneticPr fontId="0"/>
  </si>
  <si>
    <t>男子WC１</t>
    <rPh sb="0" eb="2">
      <t>ダンシ</t>
    </rPh>
    <phoneticPr fontId="0"/>
  </si>
  <si>
    <t>CR（7）</t>
  </si>
  <si>
    <t>CR（8）</t>
  </si>
  <si>
    <t>CR（9）</t>
  </si>
  <si>
    <t>CR（10）</t>
  </si>
  <si>
    <t>CR（11）</t>
  </si>
  <si>
    <t>CR（12）</t>
  </si>
  <si>
    <t>CR（13）</t>
  </si>
  <si>
    <t>CR（14）</t>
  </si>
  <si>
    <t>CR（15）</t>
  </si>
  <si>
    <t>CR（16）</t>
  </si>
  <si>
    <t>CR（17）</t>
  </si>
  <si>
    <t>CR（18）</t>
  </si>
  <si>
    <t>CR（19）</t>
  </si>
  <si>
    <t>CR（20）</t>
  </si>
  <si>
    <t>パソコン準備室</t>
    <rPh sb="4" eb="7">
      <t>ジュンビシツ</t>
    </rPh>
    <phoneticPr fontId="0"/>
  </si>
  <si>
    <t>パソコン教室</t>
    <rPh sb="4" eb="6">
      <t>キョウシツ</t>
    </rPh>
    <phoneticPr fontId="0"/>
  </si>
  <si>
    <t>階段1</t>
    <rPh sb="0" eb="2">
      <t>カイダン</t>
    </rPh>
    <phoneticPr fontId="0"/>
  </si>
  <si>
    <t>階段2</t>
    <rPh sb="0" eb="2">
      <t>カイダン</t>
    </rPh>
    <phoneticPr fontId="0"/>
  </si>
  <si>
    <t>階段3</t>
    <rPh sb="0" eb="2">
      <t>カイダン</t>
    </rPh>
    <phoneticPr fontId="0"/>
  </si>
  <si>
    <t>階段室・廊下誘導灯</t>
    <rPh sb="0" eb="2">
      <t>カイダン</t>
    </rPh>
    <rPh sb="2" eb="3">
      <t>シツ</t>
    </rPh>
    <rPh sb="4" eb="6">
      <t>ロウカ</t>
    </rPh>
    <rPh sb="6" eb="9">
      <t>ユウドウトウ</t>
    </rPh>
    <phoneticPr fontId="0"/>
  </si>
  <si>
    <t>校舎灯周辺</t>
    <rPh sb="0" eb="2">
      <t>コウシャ</t>
    </rPh>
    <rPh sb="2" eb="3">
      <t>トウ</t>
    </rPh>
    <rPh sb="3" eb="5">
      <t>シュウヘン</t>
    </rPh>
    <phoneticPr fontId="0"/>
  </si>
  <si>
    <t>デザインブラケット灯1灯</t>
  </si>
  <si>
    <t>直管型シーリングライト2灯</t>
  </si>
  <si>
    <t>埋込ベースライト1灯</t>
  </si>
  <si>
    <t>埋込スクエア3灯</t>
  </si>
  <si>
    <t>FDL13</t>
  </si>
  <si>
    <t>FDL36</t>
  </si>
  <si>
    <t>アクリルパネル付アルミ枠付</t>
  </si>
  <si>
    <t>防雨・防湿型ホワイトブロンズ仕上枠付</t>
  </si>
  <si>
    <t>防雨・防湿型角グローブ型乳白色カバー付</t>
  </si>
  <si>
    <t>連結器具（左用）ルーバー付</t>
  </si>
  <si>
    <t>連結器具（右用）ルーバー付</t>
  </si>
  <si>
    <t>PS付</t>
  </si>
  <si>
    <t>乳白アクリルカバー付ホワイトブロンズ仕上枠付</t>
  </si>
  <si>
    <t>身障者使用中</t>
  </si>
  <si>
    <t>木枠付</t>
  </si>
  <si>
    <t>パイプ吊（椀形）</t>
  </si>
  <si>
    <t>連結器具（左用）</t>
  </si>
  <si>
    <t>連結器具（右用）</t>
  </si>
  <si>
    <t>防雨・防湿型黄銅製枠付</t>
  </si>
  <si>
    <t>黄銅枠付</t>
  </si>
  <si>
    <t>埋込型</t>
  </si>
  <si>
    <t>OAルーバー付</t>
  </si>
  <si>
    <t>OAルーバー付連結器具（左用）</t>
  </si>
  <si>
    <t>OAルーバー付連結器具（右用）</t>
  </si>
  <si>
    <t>防雨・防湿型カバー付</t>
  </si>
  <si>
    <t>避難口壁直付片面</t>
  </si>
  <si>
    <t>避難口直付片面</t>
  </si>
  <si>
    <t>アーム型角グローブ型こげ茶アルミ本体/ルーバー付</t>
  </si>
  <si>
    <t>渡り廊下</t>
    <rPh sb="0" eb="1">
      <t>ワタ</t>
    </rPh>
    <rPh sb="2" eb="4">
      <t>ロウカ</t>
    </rPh>
    <phoneticPr fontId="0"/>
  </si>
  <si>
    <t>調理教室</t>
    <rPh sb="0" eb="4">
      <t>チョウリキョウシツ</t>
    </rPh>
    <phoneticPr fontId="0"/>
  </si>
  <si>
    <t>準備室</t>
    <rPh sb="0" eb="3">
      <t>ジュンビシツ</t>
    </rPh>
    <phoneticPr fontId="0"/>
  </si>
  <si>
    <t>倉庫</t>
    <rPh sb="0" eb="2">
      <t>ソウコ</t>
    </rPh>
    <phoneticPr fontId="0"/>
  </si>
  <si>
    <t>身障便所</t>
    <rPh sb="0" eb="2">
      <t>シンショウ</t>
    </rPh>
    <rPh sb="2" eb="4">
      <t>ベンジョ</t>
    </rPh>
    <phoneticPr fontId="0"/>
  </si>
  <si>
    <t>女子便所</t>
    <rPh sb="0" eb="4">
      <t>ジョシベンジョ</t>
    </rPh>
    <phoneticPr fontId="0"/>
  </si>
  <si>
    <t>男子便所</t>
    <rPh sb="0" eb="4">
      <t>ダンシベンジョ</t>
    </rPh>
    <phoneticPr fontId="0"/>
  </si>
  <si>
    <t>便所前廊下</t>
    <rPh sb="0" eb="3">
      <t>ベンジョマエ</t>
    </rPh>
    <rPh sb="3" eb="5">
      <t>ロウカ</t>
    </rPh>
    <phoneticPr fontId="0"/>
  </si>
  <si>
    <t>波風教室</t>
    <rPh sb="0" eb="4">
      <t>ナミカゼキョウシツ</t>
    </rPh>
    <phoneticPr fontId="0"/>
  </si>
  <si>
    <t>会議室</t>
    <rPh sb="0" eb="3">
      <t>カイギシツ</t>
    </rPh>
    <phoneticPr fontId="0"/>
  </si>
  <si>
    <t>教材室</t>
    <rPh sb="0" eb="3">
      <t>キョウザイシツ</t>
    </rPh>
    <phoneticPr fontId="0"/>
  </si>
  <si>
    <t>保健室</t>
    <rPh sb="0" eb="3">
      <t>ホケンシツ</t>
    </rPh>
    <phoneticPr fontId="0"/>
  </si>
  <si>
    <t>進路指導室</t>
    <rPh sb="0" eb="5">
      <t>シンロシドウシツ</t>
    </rPh>
    <phoneticPr fontId="0"/>
  </si>
  <si>
    <t>廊下</t>
    <rPh sb="0" eb="2">
      <t>ロウカ</t>
    </rPh>
    <phoneticPr fontId="0"/>
  </si>
  <si>
    <t>玄関</t>
    <rPh sb="0" eb="2">
      <t>ゲンカン</t>
    </rPh>
    <phoneticPr fontId="0"/>
  </si>
  <si>
    <t>事務室</t>
    <rPh sb="0" eb="3">
      <t>ジムシツ</t>
    </rPh>
    <phoneticPr fontId="0"/>
  </si>
  <si>
    <t>【仮】湯沸室1</t>
    <rPh sb="1" eb="2">
      <t>カリ</t>
    </rPh>
    <rPh sb="3" eb="4">
      <t>ユ</t>
    </rPh>
    <rPh sb="4" eb="5">
      <t>ワ</t>
    </rPh>
    <rPh sb="5" eb="6">
      <t>シツ</t>
    </rPh>
    <phoneticPr fontId="0"/>
  </si>
  <si>
    <t>職員室</t>
    <rPh sb="0" eb="3">
      <t>ショクインシツ</t>
    </rPh>
    <phoneticPr fontId="0"/>
  </si>
  <si>
    <t>校長室</t>
    <rPh sb="0" eb="3">
      <t>コウチョウシツ</t>
    </rPh>
    <phoneticPr fontId="0"/>
  </si>
  <si>
    <t>【仮】湯沸室2</t>
    <rPh sb="1" eb="2">
      <t>カリ</t>
    </rPh>
    <rPh sb="3" eb="4">
      <t>ユ</t>
    </rPh>
    <rPh sb="4" eb="5">
      <t>ワ</t>
    </rPh>
    <rPh sb="5" eb="6">
      <t>シツ</t>
    </rPh>
    <phoneticPr fontId="0"/>
  </si>
  <si>
    <t>保管庫</t>
    <rPh sb="0" eb="3">
      <t>ホカンコ</t>
    </rPh>
    <phoneticPr fontId="0"/>
  </si>
  <si>
    <t>【仮】前室</t>
    <rPh sb="1" eb="2">
      <t>カリ</t>
    </rPh>
    <rPh sb="3" eb="5">
      <t>ゼンシツ</t>
    </rPh>
    <phoneticPr fontId="0"/>
  </si>
  <si>
    <t>放送室</t>
    <rPh sb="0" eb="3">
      <t>ホウソウシツ</t>
    </rPh>
    <phoneticPr fontId="0"/>
  </si>
  <si>
    <t>教育相談室</t>
    <rPh sb="0" eb="5">
      <t>キョウイクソウダンシツ</t>
    </rPh>
    <phoneticPr fontId="0"/>
  </si>
  <si>
    <t>職員研修室</t>
    <rPh sb="0" eb="5">
      <t>ショクインケンシュウシツ</t>
    </rPh>
    <phoneticPr fontId="0"/>
  </si>
  <si>
    <t>更衣室1</t>
    <rPh sb="0" eb="3">
      <t>コウイシツ</t>
    </rPh>
    <phoneticPr fontId="0"/>
  </si>
  <si>
    <t>更衣室2</t>
    <rPh sb="0" eb="3">
      <t>コウイシツ</t>
    </rPh>
    <phoneticPr fontId="0"/>
  </si>
  <si>
    <t>【仮】一般教室1</t>
    <rPh sb="1" eb="2">
      <t>カリ</t>
    </rPh>
    <rPh sb="3" eb="7">
      <t>イッパンキョウシツ</t>
    </rPh>
    <phoneticPr fontId="0"/>
  </si>
  <si>
    <t>【仮】一般教室2</t>
    <rPh sb="1" eb="2">
      <t>カリ</t>
    </rPh>
    <rPh sb="3" eb="7">
      <t>イッパンキョウシツ</t>
    </rPh>
    <phoneticPr fontId="0"/>
  </si>
  <si>
    <t>印刷室</t>
    <rPh sb="0" eb="3">
      <t>インサツシツ</t>
    </rPh>
    <phoneticPr fontId="0"/>
  </si>
  <si>
    <t>図書室</t>
    <rPh sb="0" eb="3">
      <t>トショシツ</t>
    </rPh>
    <phoneticPr fontId="0"/>
  </si>
  <si>
    <t>美術教室2</t>
    <rPh sb="0" eb="4">
      <t>ビジュツキョウシツ</t>
    </rPh>
    <phoneticPr fontId="0"/>
  </si>
  <si>
    <t>男子便所</t>
    <rPh sb="0" eb="2">
      <t>ダンシ</t>
    </rPh>
    <rPh sb="2" eb="4">
      <t>ベンジョ</t>
    </rPh>
    <phoneticPr fontId="0"/>
  </si>
  <si>
    <t>美術教室1</t>
    <rPh sb="0" eb="2">
      <t>ビジュツ</t>
    </rPh>
    <rPh sb="2" eb="4">
      <t>キョウシツ</t>
    </rPh>
    <phoneticPr fontId="0"/>
  </si>
  <si>
    <t>多目的教室2</t>
    <rPh sb="0" eb="3">
      <t>タモクテキ</t>
    </rPh>
    <rPh sb="3" eb="5">
      <t>キョウシツ</t>
    </rPh>
    <phoneticPr fontId="0"/>
  </si>
  <si>
    <t>生徒会室</t>
    <rPh sb="0" eb="3">
      <t>セイトカイ</t>
    </rPh>
    <rPh sb="3" eb="4">
      <t>シツ</t>
    </rPh>
    <phoneticPr fontId="0"/>
  </si>
  <si>
    <t>多目的教室1</t>
    <rPh sb="0" eb="3">
      <t>タモクテキ</t>
    </rPh>
    <rPh sb="3" eb="5">
      <t>キョウシツ</t>
    </rPh>
    <phoneticPr fontId="0"/>
  </si>
  <si>
    <t>階段</t>
    <rPh sb="0" eb="2">
      <t>カイダン</t>
    </rPh>
    <phoneticPr fontId="0"/>
  </si>
  <si>
    <t>【仮】男子便所</t>
    <rPh sb="1" eb="2">
      <t>カリ</t>
    </rPh>
    <rPh sb="3" eb="5">
      <t>ダンシ</t>
    </rPh>
    <rPh sb="5" eb="7">
      <t>ベンジョ</t>
    </rPh>
    <phoneticPr fontId="0"/>
  </si>
  <si>
    <t>【仮】女子便所</t>
    <rPh sb="1" eb="2">
      <t>カリ</t>
    </rPh>
    <rPh sb="3" eb="5">
      <t>ジョシ</t>
    </rPh>
    <rPh sb="5" eb="7">
      <t>ベンジョ</t>
    </rPh>
    <phoneticPr fontId="0"/>
  </si>
  <si>
    <t>理科実験室</t>
    <rPh sb="0" eb="2">
      <t>リカ</t>
    </rPh>
    <rPh sb="2" eb="5">
      <t>ジッケンシツ</t>
    </rPh>
    <phoneticPr fontId="0"/>
  </si>
  <si>
    <t>倉庫1</t>
    <rPh sb="0" eb="2">
      <t>ソウコ</t>
    </rPh>
    <phoneticPr fontId="0"/>
  </si>
  <si>
    <t>準備室1</t>
    <rPh sb="0" eb="3">
      <t>ジュンビシツ</t>
    </rPh>
    <phoneticPr fontId="0"/>
  </si>
  <si>
    <t>【仮】物置</t>
    <rPh sb="1" eb="2">
      <t>カリ</t>
    </rPh>
    <rPh sb="3" eb="5">
      <t>モノオキ</t>
    </rPh>
    <phoneticPr fontId="0"/>
  </si>
  <si>
    <t>準備室2</t>
    <rPh sb="0" eb="3">
      <t>ジュンビシツ</t>
    </rPh>
    <phoneticPr fontId="0"/>
  </si>
  <si>
    <t>化学実験室</t>
    <rPh sb="0" eb="5">
      <t>カガクジッケンシツ</t>
    </rPh>
    <phoneticPr fontId="0"/>
  </si>
  <si>
    <t>倉庫2</t>
    <rPh sb="0" eb="2">
      <t>ソウコ</t>
    </rPh>
    <phoneticPr fontId="0"/>
  </si>
  <si>
    <t>倉庫3</t>
    <rPh sb="0" eb="2">
      <t>ソウコ</t>
    </rPh>
    <phoneticPr fontId="0"/>
  </si>
  <si>
    <t>受水槽室</t>
    <rPh sb="0" eb="4">
      <t>ジュスイソウシツ</t>
    </rPh>
    <phoneticPr fontId="0"/>
  </si>
  <si>
    <t>昇降口</t>
    <rPh sb="0" eb="3">
      <t>ショウコウグチ</t>
    </rPh>
    <phoneticPr fontId="0"/>
  </si>
  <si>
    <t>【仮】倉庫4</t>
    <rPh sb="1" eb="2">
      <t>カリ</t>
    </rPh>
    <rPh sb="3" eb="5">
      <t>ソウコ</t>
    </rPh>
    <phoneticPr fontId="0"/>
  </si>
  <si>
    <t>【仮】倉庫5</t>
    <rPh sb="1" eb="2">
      <t>カリ</t>
    </rPh>
    <rPh sb="3" eb="5">
      <t>ソウコ</t>
    </rPh>
    <phoneticPr fontId="0"/>
  </si>
  <si>
    <t>【仮】一般教室3</t>
    <rPh sb="1" eb="2">
      <t>カリ</t>
    </rPh>
    <rPh sb="3" eb="7">
      <t>イッパンキョウシツ</t>
    </rPh>
    <phoneticPr fontId="0"/>
  </si>
  <si>
    <t>視聴覚室</t>
    <rPh sb="0" eb="4">
      <t>シチョウカクシツ</t>
    </rPh>
    <phoneticPr fontId="0"/>
  </si>
  <si>
    <t>【仮】一般教室4</t>
    <rPh sb="1" eb="2">
      <t>カリ</t>
    </rPh>
    <rPh sb="3" eb="7">
      <t>イッパンキョウシツ</t>
    </rPh>
    <phoneticPr fontId="0"/>
  </si>
  <si>
    <t>【仮】部屋1</t>
    <rPh sb="1" eb="2">
      <t>カリ</t>
    </rPh>
    <rPh sb="3" eb="5">
      <t>ヘヤ</t>
    </rPh>
    <phoneticPr fontId="0"/>
  </si>
  <si>
    <t>教材室</t>
    <rPh sb="0" eb="2">
      <t>キョウザイ</t>
    </rPh>
    <rPh sb="2" eb="3">
      <t>シツ</t>
    </rPh>
    <phoneticPr fontId="0"/>
  </si>
  <si>
    <t>階段1</t>
    <rPh sb="0" eb="2">
      <t>カイダン</t>
    </rPh>
    <phoneticPr fontId="0"/>
  </si>
  <si>
    <t>4F-RF</t>
  </si>
  <si>
    <t>階段2</t>
    <rPh sb="0" eb="2">
      <t>カイダン</t>
    </rPh>
    <phoneticPr fontId="0"/>
  </si>
  <si>
    <t>木工準備室</t>
    <rPh sb="0" eb="2">
      <t>モクコウ</t>
    </rPh>
    <rPh sb="2" eb="5">
      <t>ジュンビシツ</t>
    </rPh>
    <phoneticPr fontId="0"/>
  </si>
  <si>
    <t>木工室</t>
    <rPh sb="0" eb="3">
      <t>モクコウシツ</t>
    </rPh>
    <phoneticPr fontId="0"/>
  </si>
  <si>
    <t>金工準備室</t>
    <rPh sb="0" eb="1">
      <t>キン</t>
    </rPh>
    <rPh sb="2" eb="5">
      <t>ジュンビシツ</t>
    </rPh>
    <phoneticPr fontId="0"/>
  </si>
  <si>
    <t>金工室</t>
    <rPh sb="0" eb="1">
      <t>キン</t>
    </rPh>
    <rPh sb="2" eb="3">
      <t>シツ</t>
    </rPh>
    <phoneticPr fontId="0"/>
  </si>
  <si>
    <t>第1音楽準備室</t>
    <rPh sb="0" eb="1">
      <t>ダイ</t>
    </rPh>
    <rPh sb="2" eb="4">
      <t>オンガク</t>
    </rPh>
    <rPh sb="4" eb="7">
      <t>ジュンビシツ</t>
    </rPh>
    <phoneticPr fontId="0"/>
  </si>
  <si>
    <t>第1音楽室</t>
    <rPh sb="0" eb="1">
      <t>ダイ</t>
    </rPh>
    <rPh sb="2" eb="4">
      <t>オンガク</t>
    </rPh>
    <rPh sb="4" eb="5">
      <t>シツ</t>
    </rPh>
    <phoneticPr fontId="0"/>
  </si>
  <si>
    <t>第2音楽準備室</t>
    <rPh sb="0" eb="1">
      <t>ダイ</t>
    </rPh>
    <rPh sb="2" eb="4">
      <t>オンガク</t>
    </rPh>
    <rPh sb="4" eb="6">
      <t>ジュンビ</t>
    </rPh>
    <rPh sb="6" eb="7">
      <t>シツ</t>
    </rPh>
    <phoneticPr fontId="0"/>
  </si>
  <si>
    <t>第2音楽室</t>
    <rPh sb="0" eb="1">
      <t>ダイ</t>
    </rPh>
    <rPh sb="2" eb="4">
      <t>オンガク</t>
    </rPh>
    <rPh sb="4" eb="5">
      <t>シツ</t>
    </rPh>
    <phoneticPr fontId="0"/>
  </si>
  <si>
    <t>【仮】倉庫</t>
    <rPh sb="1" eb="2">
      <t>カリ</t>
    </rPh>
    <rPh sb="3" eb="5">
      <t>ソウコ</t>
    </rPh>
    <phoneticPr fontId="0"/>
  </si>
  <si>
    <t>外壁</t>
    <rPh sb="0" eb="2">
      <t>ソトカベ</t>
    </rPh>
    <phoneticPr fontId="0"/>
  </si>
  <si>
    <t>銅板白色メラミン焼付</t>
  </si>
  <si>
    <t>白色メラミン焼付</t>
  </si>
  <si>
    <t>パイプ吊（椀形）2本吊白色メラミン</t>
  </si>
  <si>
    <t>パイプ吊（舟形）2本吊白色メラミン</t>
  </si>
  <si>
    <t>鏡面アルミ仕上</t>
  </si>
  <si>
    <t>乳白アクリルカバーホワイトブロンズ仕上</t>
  </si>
  <si>
    <t>ホワイトブロンズ仕上アクリルカバーマーク（白）</t>
  </si>
  <si>
    <t>アルミダイカストガラスグローブ</t>
  </si>
  <si>
    <t>銅板メラミン焼付</t>
  </si>
  <si>
    <t>銅板メラミン（目色）エンドプラスチック</t>
  </si>
  <si>
    <t>本体銅板乳白アクリルカバー</t>
  </si>
  <si>
    <t>銅板アクリルパネル赤字白文字</t>
  </si>
  <si>
    <t>木枠アクリルカバー</t>
  </si>
  <si>
    <t>避難口壁付片面</t>
  </si>
  <si>
    <t>ホワイトブロンズ仕上アクリル乳白カバー</t>
  </si>
  <si>
    <t>庇下</t>
    <rPh sb="0" eb="2">
      <t>ヒサシシタ</t>
    </rPh>
    <phoneticPr fontId="0"/>
  </si>
  <si>
    <t>職員出入口</t>
    <rPh sb="0" eb="5">
      <t>ショクインデイリグチ</t>
    </rPh>
    <phoneticPr fontId="0"/>
  </si>
  <si>
    <t>保健室</t>
    <rPh sb="0" eb="2">
      <t>ホケン</t>
    </rPh>
    <rPh sb="2" eb="3">
      <t>シツ</t>
    </rPh>
    <phoneticPr fontId="0"/>
  </si>
  <si>
    <t>女子便所・前室1</t>
    <rPh sb="0" eb="4">
      <t>ジョシベンジョ</t>
    </rPh>
    <rPh sb="5" eb="7">
      <t>マエシツ</t>
    </rPh>
    <phoneticPr fontId="0"/>
  </si>
  <si>
    <t>女子便所1</t>
    <rPh sb="0" eb="4">
      <t>ジョシベンジョ</t>
    </rPh>
    <phoneticPr fontId="0"/>
  </si>
  <si>
    <t>男子便所・前室1</t>
    <rPh sb="0" eb="4">
      <t>ダンシベンジョ</t>
    </rPh>
    <rPh sb="5" eb="7">
      <t>マエシツ</t>
    </rPh>
    <phoneticPr fontId="0"/>
  </si>
  <si>
    <t>男子便所1</t>
    <rPh sb="0" eb="4">
      <t>ダンシベンジョ</t>
    </rPh>
    <phoneticPr fontId="0"/>
  </si>
  <si>
    <t>更衣室</t>
    <rPh sb="0" eb="3">
      <t>コウイシツ</t>
    </rPh>
    <phoneticPr fontId="0"/>
  </si>
  <si>
    <t>出入口</t>
    <rPh sb="0" eb="3">
      <t>デイリグチ</t>
    </rPh>
    <phoneticPr fontId="0"/>
  </si>
  <si>
    <t>女子便所・前室2</t>
    <rPh sb="0" eb="4">
      <t>ジョシベンジョ</t>
    </rPh>
    <rPh sb="5" eb="7">
      <t>マエシツ</t>
    </rPh>
    <phoneticPr fontId="0"/>
  </si>
  <si>
    <t>女子便所2</t>
    <rPh sb="0" eb="4">
      <t>ジョシベンジョ</t>
    </rPh>
    <phoneticPr fontId="0"/>
  </si>
  <si>
    <t>男子便所・前室2</t>
    <rPh sb="0" eb="4">
      <t>ダンシベンジョ</t>
    </rPh>
    <rPh sb="5" eb="7">
      <t>マエシツ</t>
    </rPh>
    <phoneticPr fontId="0"/>
  </si>
  <si>
    <t>男子便所2</t>
    <rPh sb="0" eb="4">
      <t>ダンシベンジョ</t>
    </rPh>
    <phoneticPr fontId="0"/>
  </si>
  <si>
    <t>ポンプ室</t>
    <rPh sb="3" eb="4">
      <t>シツ</t>
    </rPh>
    <phoneticPr fontId="0"/>
  </si>
  <si>
    <t>理科室</t>
    <rPh sb="0" eb="3">
      <t>リカシツ</t>
    </rPh>
    <phoneticPr fontId="0"/>
  </si>
  <si>
    <t>理科準備室</t>
    <rPh sb="0" eb="5">
      <t>リカジュンビシツ</t>
    </rPh>
    <phoneticPr fontId="0"/>
  </si>
  <si>
    <t>図工室</t>
    <rPh sb="0" eb="3">
      <t>ズコウシツ</t>
    </rPh>
    <phoneticPr fontId="0"/>
  </si>
  <si>
    <t>図工準備室</t>
    <rPh sb="0" eb="5">
      <t>ズコウジュンビシツ</t>
    </rPh>
    <phoneticPr fontId="0"/>
  </si>
  <si>
    <t>CR-1</t>
  </si>
  <si>
    <t>CR-2</t>
  </si>
  <si>
    <t>CR-3</t>
  </si>
  <si>
    <t>CR-4</t>
  </si>
  <si>
    <t>CR-5</t>
  </si>
  <si>
    <t>CR-6</t>
  </si>
  <si>
    <t>配膳室</t>
    <rPh sb="0" eb="3">
      <t>ハイゼンシツ</t>
    </rPh>
    <phoneticPr fontId="0"/>
  </si>
  <si>
    <t>児童広場</t>
    <rPh sb="0" eb="4">
      <t>ジドウヒロバ</t>
    </rPh>
    <phoneticPr fontId="0"/>
  </si>
  <si>
    <t>CR-7</t>
  </si>
  <si>
    <t>CR-8</t>
  </si>
  <si>
    <t>CR-9</t>
  </si>
  <si>
    <t>CR-10</t>
  </si>
  <si>
    <t>CR-11</t>
  </si>
  <si>
    <t>CR-12</t>
  </si>
  <si>
    <t>音楽室</t>
    <rPh sb="0" eb="3">
      <t>オンガクシツ</t>
    </rPh>
    <phoneticPr fontId="0"/>
  </si>
  <si>
    <t>音楽準備室</t>
    <rPh sb="0" eb="5">
      <t>オンガクジュンビシツ</t>
    </rPh>
    <phoneticPr fontId="0"/>
  </si>
  <si>
    <t>CR-13</t>
  </si>
  <si>
    <t>CR-14</t>
  </si>
  <si>
    <t>CR-15</t>
  </si>
  <si>
    <t>CR-16</t>
  </si>
  <si>
    <t>視聴覚準備室</t>
    <rPh sb="0" eb="3">
      <t>シチョウカク</t>
    </rPh>
    <rPh sb="3" eb="6">
      <t>ジュンビシツ</t>
    </rPh>
    <phoneticPr fontId="0"/>
  </si>
  <si>
    <t>家庭科室</t>
    <rPh sb="0" eb="4">
      <t>カテイカシツ</t>
    </rPh>
    <phoneticPr fontId="0"/>
  </si>
  <si>
    <t>家庭科準備室</t>
    <rPh sb="0" eb="6">
      <t>カテイカジュンビシツ</t>
    </rPh>
    <phoneticPr fontId="0"/>
  </si>
  <si>
    <t>階段室1</t>
    <rPh sb="0" eb="3">
      <t>カイダンシツ</t>
    </rPh>
    <phoneticPr fontId="0"/>
  </si>
  <si>
    <t>階段室2</t>
    <rPh sb="0" eb="3">
      <t>カイダンシツ</t>
    </rPh>
    <phoneticPr fontId="0"/>
  </si>
  <si>
    <t>女子便所・前室</t>
    <rPh sb="0" eb="4">
      <t>ジョシベンジョ</t>
    </rPh>
    <rPh sb="5" eb="7">
      <t>マエシツ</t>
    </rPh>
    <phoneticPr fontId="0"/>
  </si>
  <si>
    <t>男子便所・前室</t>
    <rPh sb="0" eb="4">
      <t>ダンシベンジョ</t>
    </rPh>
    <rPh sb="5" eb="7">
      <t>マエシツ</t>
    </rPh>
    <phoneticPr fontId="0"/>
  </si>
  <si>
    <t>一般教室1</t>
    <rPh sb="0" eb="4">
      <t>イッパンキョウシツ</t>
    </rPh>
    <phoneticPr fontId="0"/>
  </si>
  <si>
    <t>一般教室2</t>
    <rPh sb="0" eb="4">
      <t>イッパンキョウシツ</t>
    </rPh>
    <phoneticPr fontId="0"/>
  </si>
  <si>
    <t>一般教室3</t>
    <rPh sb="0" eb="4">
      <t>イッパンキョウシツ</t>
    </rPh>
    <phoneticPr fontId="0"/>
  </si>
  <si>
    <t>特別教室</t>
    <rPh sb="0" eb="4">
      <t>トクベツキョウシツ</t>
    </rPh>
    <phoneticPr fontId="0"/>
  </si>
  <si>
    <t>階段室</t>
    <rPh sb="0" eb="3">
      <t>カイダンシツ</t>
    </rPh>
    <phoneticPr fontId="0"/>
  </si>
  <si>
    <t>前室</t>
    <rPh sb="0" eb="2">
      <t>マエシツ</t>
    </rPh>
    <phoneticPr fontId="0"/>
  </si>
  <si>
    <t>便所</t>
    <rPh sb="0" eb="2">
      <t>ベンジョ</t>
    </rPh>
    <phoneticPr fontId="0"/>
  </si>
  <si>
    <t>シャワー室</t>
    <rPh sb="4" eb="5">
      <t>シツ</t>
    </rPh>
    <phoneticPr fontId="0"/>
  </si>
  <si>
    <t>休憩室</t>
    <rPh sb="0" eb="3">
      <t>キュウケイシツ</t>
    </rPh>
    <phoneticPr fontId="0"/>
  </si>
  <si>
    <t>FCL30</t>
  </si>
  <si>
    <t>直付下面開放2灯</t>
  </si>
  <si>
    <t>角型シーリングライト2灯</t>
  </si>
  <si>
    <t>笠付トラフ形ベースライト2灯</t>
  </si>
  <si>
    <t>和風ペンダントライト2灯</t>
  </si>
  <si>
    <t>避難口壁直付</t>
  </si>
  <si>
    <t>アクリルカバー付</t>
  </si>
  <si>
    <t>パネル【使用中】</t>
  </si>
  <si>
    <t>吊下400想定</t>
  </si>
  <si>
    <t>コップ型白熱灯</t>
  </si>
  <si>
    <t>通路パイプ吊（舟形）両面(人右向・人左向)</t>
  </si>
  <si>
    <t>防湿型コップ型白熱灯</t>
  </si>
  <si>
    <t>職員玄関</t>
    <rPh sb="0" eb="2">
      <t>ショクイン</t>
    </rPh>
    <rPh sb="2" eb="4">
      <t>ゲンカン</t>
    </rPh>
    <phoneticPr fontId="0"/>
  </si>
  <si>
    <t>湯沸室</t>
    <rPh sb="0" eb="3">
      <t>ユワカシシツ</t>
    </rPh>
    <phoneticPr fontId="0"/>
  </si>
  <si>
    <t>職員男子トイレ</t>
    <rPh sb="0" eb="2">
      <t>ショクイン</t>
    </rPh>
    <rPh sb="2" eb="4">
      <t>ダンシ</t>
    </rPh>
    <phoneticPr fontId="0"/>
  </si>
  <si>
    <t>職員女子トイレ</t>
    <rPh sb="0" eb="2">
      <t>ショクイン</t>
    </rPh>
    <rPh sb="2" eb="4">
      <t>ジョシ</t>
    </rPh>
    <phoneticPr fontId="0"/>
  </si>
  <si>
    <t>中心校研究室</t>
    <rPh sb="0" eb="2">
      <t>チュウシン</t>
    </rPh>
    <rPh sb="2" eb="3">
      <t>コウ</t>
    </rPh>
    <rPh sb="3" eb="6">
      <t>ケンキュウシツ</t>
    </rPh>
    <phoneticPr fontId="0"/>
  </si>
  <si>
    <t>資料室</t>
    <rPh sb="0" eb="3">
      <t>シリョウシツ</t>
    </rPh>
    <phoneticPr fontId="0"/>
  </si>
  <si>
    <t>児童会室</t>
    <rPh sb="0" eb="4">
      <t>ジドウカイシツ</t>
    </rPh>
    <phoneticPr fontId="0"/>
  </si>
  <si>
    <t>普通教室1</t>
    <rPh sb="0" eb="4">
      <t>フツウキョウシツ</t>
    </rPh>
    <phoneticPr fontId="0"/>
  </si>
  <si>
    <t>普通教室2</t>
    <rPh sb="0" eb="4">
      <t>フツウキョウシツ</t>
    </rPh>
    <phoneticPr fontId="0"/>
  </si>
  <si>
    <t>女子トイレ</t>
    <rPh sb="0" eb="2">
      <t>ジョシ</t>
    </rPh>
    <phoneticPr fontId="0"/>
  </si>
  <si>
    <t>男子トイレ</t>
    <rPh sb="0" eb="2">
      <t>ダンシ</t>
    </rPh>
    <phoneticPr fontId="0"/>
  </si>
  <si>
    <t>普通教室3</t>
    <rPh sb="0" eb="4">
      <t>フツウキョウシツ</t>
    </rPh>
    <phoneticPr fontId="0"/>
  </si>
  <si>
    <t>普通教室4</t>
    <rPh sb="0" eb="4">
      <t>フツウキョウシツ</t>
    </rPh>
    <phoneticPr fontId="0"/>
  </si>
  <si>
    <t>男子更衣室</t>
    <rPh sb="0" eb="5">
      <t>ダンシコウイシツ</t>
    </rPh>
    <phoneticPr fontId="0"/>
  </si>
  <si>
    <t>【仮】多目的トイレ</t>
    <rPh sb="1" eb="2">
      <t>カリ</t>
    </rPh>
    <rPh sb="3" eb="6">
      <t>タモクテキ</t>
    </rPh>
    <phoneticPr fontId="0"/>
  </si>
  <si>
    <t>【仮】部屋2</t>
    <rPh sb="1" eb="2">
      <t>カリ</t>
    </rPh>
    <rPh sb="3" eb="5">
      <t>ヘヤ</t>
    </rPh>
    <phoneticPr fontId="0"/>
  </si>
  <si>
    <t>配膳室</t>
    <rPh sb="0" eb="2">
      <t>ハイゼン</t>
    </rPh>
    <rPh sb="2" eb="3">
      <t>シツ</t>
    </rPh>
    <phoneticPr fontId="0"/>
  </si>
  <si>
    <t>厨房</t>
    <rPh sb="0" eb="2">
      <t>チュウボウ</t>
    </rPh>
    <phoneticPr fontId="0"/>
  </si>
  <si>
    <t>食品庫</t>
    <rPh sb="0" eb="3">
      <t>ショクヒンコ</t>
    </rPh>
    <phoneticPr fontId="0"/>
  </si>
  <si>
    <t>プロパン庫</t>
    <rPh sb="4" eb="5">
      <t>コ</t>
    </rPh>
    <phoneticPr fontId="0"/>
  </si>
  <si>
    <t>備品庫</t>
    <rPh sb="0" eb="3">
      <t>ビヒンコ</t>
    </rPh>
    <phoneticPr fontId="0"/>
  </si>
  <si>
    <t>ボイラー室</t>
    <rPh sb="4" eb="5">
      <t>シツ</t>
    </rPh>
    <phoneticPr fontId="0"/>
  </si>
  <si>
    <t>残飯処理室</t>
    <rPh sb="0" eb="5">
      <t>ザンパンショリシツ</t>
    </rPh>
    <phoneticPr fontId="0"/>
  </si>
  <si>
    <t>生徒昇降口</t>
    <rPh sb="0" eb="2">
      <t>セイト</t>
    </rPh>
    <rPh sb="2" eb="5">
      <t>ショウコウグチ</t>
    </rPh>
    <phoneticPr fontId="0"/>
  </si>
  <si>
    <t>教室1</t>
    <rPh sb="0" eb="2">
      <t>キョウシツ</t>
    </rPh>
    <phoneticPr fontId="0"/>
  </si>
  <si>
    <t>教室2</t>
    <rPh sb="0" eb="2">
      <t>キョウシツ</t>
    </rPh>
    <phoneticPr fontId="0"/>
  </si>
  <si>
    <t>教室3</t>
    <rPh sb="0" eb="2">
      <t>キョウシツ</t>
    </rPh>
    <phoneticPr fontId="0"/>
  </si>
  <si>
    <t>教室4</t>
    <rPh sb="0" eb="2">
      <t>キョウシツ</t>
    </rPh>
    <phoneticPr fontId="0"/>
  </si>
  <si>
    <t>脱衣洗面所</t>
    <rPh sb="0" eb="5">
      <t>ダツイセンメンジョ</t>
    </rPh>
    <phoneticPr fontId="0"/>
  </si>
  <si>
    <t>浴室</t>
    <rPh sb="0" eb="2">
      <t>ヨクシツ</t>
    </rPh>
    <phoneticPr fontId="0"/>
  </si>
  <si>
    <t>DK</t>
  </si>
  <si>
    <t>和室1</t>
    <rPh sb="0" eb="2">
      <t>ワシツ</t>
    </rPh>
    <phoneticPr fontId="0"/>
  </si>
  <si>
    <t>和室2</t>
    <rPh sb="0" eb="2">
      <t>ワシツ</t>
    </rPh>
    <phoneticPr fontId="0"/>
  </si>
  <si>
    <t>FCL30+32</t>
  </si>
  <si>
    <t>IL100</t>
  </si>
  <si>
    <t>FCL32</t>
  </si>
  <si>
    <t>FDL27</t>
  </si>
  <si>
    <t>FCL40</t>
  </si>
  <si>
    <t>和風シーリングライト2灯</t>
  </si>
  <si>
    <t>防犯灯1灯</t>
  </si>
  <si>
    <t>安全増防爆型器具1灯</t>
  </si>
  <si>
    <t>浴室ブラケット灯1灯</t>
  </si>
  <si>
    <t>角型シーリングライト1灯</t>
  </si>
  <si>
    <t>バッフル付</t>
  </si>
  <si>
    <t>乳白パネル</t>
  </si>
  <si>
    <t>パイプ吊2本吊</t>
  </si>
  <si>
    <t>パイプ吊（舟形）2本吊</t>
  </si>
  <si>
    <t>ガラス</t>
  </si>
  <si>
    <t>防水型</t>
  </si>
  <si>
    <t>グローブ付</t>
  </si>
  <si>
    <t>防水防雨ガード付</t>
  </si>
  <si>
    <t>昇降口</t>
    <rPh sb="0" eb="3">
      <t>ショウコウグチ</t>
    </rPh>
    <phoneticPr fontId="0"/>
  </si>
  <si>
    <t>事務室</t>
    <rPh sb="0" eb="3">
      <t>ジムシツ</t>
    </rPh>
    <phoneticPr fontId="0"/>
  </si>
  <si>
    <t>校長室</t>
    <rPh sb="0" eb="3">
      <t>コウチョウシツ</t>
    </rPh>
    <phoneticPr fontId="0"/>
  </si>
  <si>
    <t>職員室</t>
    <rPh sb="0" eb="3">
      <t>ショクインシツ</t>
    </rPh>
    <phoneticPr fontId="0"/>
  </si>
  <si>
    <t>放送室</t>
    <rPh sb="0" eb="3">
      <t>ホウソウシツ</t>
    </rPh>
    <phoneticPr fontId="0"/>
  </si>
  <si>
    <t>会議室</t>
    <rPh sb="0" eb="3">
      <t>カイギシツ</t>
    </rPh>
    <phoneticPr fontId="0"/>
  </si>
  <si>
    <t>印刷室</t>
    <rPh sb="0" eb="3">
      <t>インサツシツ</t>
    </rPh>
    <phoneticPr fontId="0"/>
  </si>
  <si>
    <t>女性職員便所</t>
    <rPh sb="0" eb="6">
      <t>ジョセイショクインベンジョ</t>
    </rPh>
    <phoneticPr fontId="0"/>
  </si>
  <si>
    <t>男性職員便所</t>
    <rPh sb="0" eb="6">
      <t>ダンセイショクインベンジョ</t>
    </rPh>
    <phoneticPr fontId="0"/>
  </si>
  <si>
    <t>更衣室1</t>
    <rPh sb="0" eb="3">
      <t>コウイシツ</t>
    </rPh>
    <phoneticPr fontId="0"/>
  </si>
  <si>
    <t>更衣室2</t>
    <rPh sb="0" eb="3">
      <t>コウイシツ</t>
    </rPh>
    <phoneticPr fontId="0"/>
  </si>
  <si>
    <t>廊下1</t>
    <rPh sb="0" eb="2">
      <t>ロウカ</t>
    </rPh>
    <phoneticPr fontId="0"/>
  </si>
  <si>
    <t>理科準備室</t>
    <rPh sb="0" eb="5">
      <t>リカジュンビシツ</t>
    </rPh>
    <phoneticPr fontId="0"/>
  </si>
  <si>
    <t>理科室</t>
    <rPh sb="0" eb="3">
      <t>リカシツ</t>
    </rPh>
    <phoneticPr fontId="0"/>
  </si>
  <si>
    <t>保健室</t>
    <rPh sb="0" eb="3">
      <t>ホケンシツ</t>
    </rPh>
    <phoneticPr fontId="0"/>
  </si>
  <si>
    <t>一般教室1</t>
    <rPh sb="0" eb="4">
      <t>イッパンキョウシツ</t>
    </rPh>
    <phoneticPr fontId="0"/>
  </si>
  <si>
    <t>一般教室2</t>
    <rPh sb="0" eb="4">
      <t>イッパンキョウシツ</t>
    </rPh>
    <phoneticPr fontId="0"/>
  </si>
  <si>
    <t>図工準備室</t>
    <rPh sb="0" eb="5">
      <t>ズコウジュンビシツ</t>
    </rPh>
    <phoneticPr fontId="0"/>
  </si>
  <si>
    <t>図工室</t>
    <rPh sb="0" eb="3">
      <t>ズコウシツ</t>
    </rPh>
    <phoneticPr fontId="0"/>
  </si>
  <si>
    <t>廊下2</t>
    <rPh sb="0" eb="2">
      <t>ロウカ</t>
    </rPh>
    <phoneticPr fontId="0"/>
  </si>
  <si>
    <t>男子便所</t>
    <rPh sb="0" eb="4">
      <t>ダンシベンジョ</t>
    </rPh>
    <phoneticPr fontId="0"/>
  </si>
  <si>
    <t>女子便所</t>
    <rPh sb="0" eb="4">
      <t>ジョシベンジョ</t>
    </rPh>
    <phoneticPr fontId="0"/>
  </si>
  <si>
    <t>身障者便所</t>
    <rPh sb="0" eb="3">
      <t>シンショウシャ</t>
    </rPh>
    <rPh sb="3" eb="5">
      <t>ベンジョ</t>
    </rPh>
    <phoneticPr fontId="0"/>
  </si>
  <si>
    <t>湯沸室</t>
    <rPh sb="0" eb="3">
      <t>ユワカシシツ</t>
    </rPh>
    <phoneticPr fontId="0"/>
  </si>
  <si>
    <t>家庭科室</t>
    <rPh sb="0" eb="4">
      <t>カテイカシツ</t>
    </rPh>
    <phoneticPr fontId="0"/>
  </si>
  <si>
    <t>一般教室3</t>
    <rPh sb="0" eb="4">
      <t>イッパンキョウシツ</t>
    </rPh>
    <phoneticPr fontId="0"/>
  </si>
  <si>
    <t>ふれあいルーム</t>
  </si>
  <si>
    <t>一般教室4</t>
    <rPh sb="0" eb="4">
      <t>イッパンキョウシツ</t>
    </rPh>
    <phoneticPr fontId="0"/>
  </si>
  <si>
    <t>一般教室5</t>
    <rPh sb="0" eb="4">
      <t>イッパンキョウシツ</t>
    </rPh>
    <phoneticPr fontId="0"/>
  </si>
  <si>
    <t>一般教室6</t>
    <rPh sb="0" eb="4">
      <t>イッパンキョウシツ</t>
    </rPh>
    <phoneticPr fontId="0"/>
  </si>
  <si>
    <t>一般教室7</t>
    <rPh sb="0" eb="4">
      <t>イッパンキョウシツ</t>
    </rPh>
    <phoneticPr fontId="0"/>
  </si>
  <si>
    <t>一般教室8</t>
    <rPh sb="0" eb="4">
      <t>イッパンキョウシツ</t>
    </rPh>
    <phoneticPr fontId="0"/>
  </si>
  <si>
    <t>男子便所1</t>
    <rPh sb="0" eb="4">
      <t>ダンシベンジョ</t>
    </rPh>
    <phoneticPr fontId="0"/>
  </si>
  <si>
    <t>女子便所1</t>
    <rPh sb="0" eb="4">
      <t>ジョシベンジョ</t>
    </rPh>
    <phoneticPr fontId="0"/>
  </si>
  <si>
    <t>廊下</t>
    <rPh sb="0" eb="2">
      <t>ロウカ</t>
    </rPh>
    <phoneticPr fontId="0"/>
  </si>
  <si>
    <t>配膳室</t>
    <rPh sb="0" eb="3">
      <t>ハイゼンシツ</t>
    </rPh>
    <phoneticPr fontId="0"/>
  </si>
  <si>
    <t>女子便所2</t>
    <rPh sb="0" eb="4">
      <t>ジョシベンジョ</t>
    </rPh>
    <phoneticPr fontId="0"/>
  </si>
  <si>
    <t>男子便所2</t>
    <rPh sb="0" eb="2">
      <t>ダンシ</t>
    </rPh>
    <rPh sb="2" eb="4">
      <t>ベンジョ</t>
    </rPh>
    <phoneticPr fontId="0"/>
  </si>
  <si>
    <t>図書室</t>
    <rPh sb="0" eb="3">
      <t>トショシツ</t>
    </rPh>
    <phoneticPr fontId="0"/>
  </si>
  <si>
    <t>一般教室9</t>
    <rPh sb="0" eb="4">
      <t>イッパンキョウシツ</t>
    </rPh>
    <phoneticPr fontId="0"/>
  </si>
  <si>
    <t>階段室1</t>
    <rPh sb="0" eb="3">
      <t>カイダンシツ</t>
    </rPh>
    <phoneticPr fontId="0"/>
  </si>
  <si>
    <t>階段室2</t>
    <rPh sb="0" eb="3">
      <t>カイダンシツ</t>
    </rPh>
    <phoneticPr fontId="0"/>
  </si>
  <si>
    <t>1F-3F</t>
  </si>
  <si>
    <t>外階段</t>
    <rPh sb="0" eb="3">
      <t>ソトカイダン</t>
    </rPh>
    <phoneticPr fontId="0"/>
  </si>
  <si>
    <t>休養室</t>
    <rPh sb="0" eb="3">
      <t>キュウヨウシツ</t>
    </rPh>
    <phoneticPr fontId="0"/>
  </si>
  <si>
    <t>軒下</t>
    <rPh sb="0" eb="2">
      <t>ノキシタ</t>
    </rPh>
    <phoneticPr fontId="0"/>
  </si>
  <si>
    <t>外壁</t>
    <rPh sb="0" eb="2">
      <t>ガイヘキ</t>
    </rPh>
    <phoneticPr fontId="0"/>
  </si>
  <si>
    <t>体育倉庫</t>
    <rPh sb="0" eb="4">
      <t>タイイクソウコ</t>
    </rPh>
    <phoneticPr fontId="0"/>
  </si>
  <si>
    <t>管理人室</t>
    <rPh sb="0" eb="4">
      <t>カンリニンシツ</t>
    </rPh>
    <phoneticPr fontId="0"/>
  </si>
  <si>
    <t>倉庫</t>
    <rPh sb="0" eb="2">
      <t>ソウコ</t>
    </rPh>
    <phoneticPr fontId="0"/>
  </si>
  <si>
    <t>PC準備室</t>
    <rPh sb="2" eb="5">
      <t>ジュンビシツ</t>
    </rPh>
    <phoneticPr fontId="0"/>
  </si>
  <si>
    <t>PC室</t>
    <rPh sb="2" eb="3">
      <t>シツ</t>
    </rPh>
    <phoneticPr fontId="0"/>
  </si>
  <si>
    <t>資料室</t>
    <rPh sb="0" eb="3">
      <t>シリョウシツ</t>
    </rPh>
    <phoneticPr fontId="0"/>
  </si>
  <si>
    <t>音楽室</t>
    <rPh sb="0" eb="3">
      <t>オンガクシツ</t>
    </rPh>
    <phoneticPr fontId="0"/>
  </si>
  <si>
    <t>楽器倉庫</t>
    <rPh sb="0" eb="4">
      <t>ガッキソウコ</t>
    </rPh>
    <phoneticPr fontId="0"/>
  </si>
  <si>
    <t>物置1</t>
    <rPh sb="0" eb="2">
      <t>モノオキ</t>
    </rPh>
    <phoneticPr fontId="0"/>
  </si>
  <si>
    <t>物置2</t>
    <rPh sb="0" eb="2">
      <t>モノオキ</t>
    </rPh>
    <phoneticPr fontId="0"/>
  </si>
  <si>
    <t>多目的室</t>
    <rPh sb="0" eb="4">
      <t>タモクテキシツ</t>
    </rPh>
    <phoneticPr fontId="0"/>
  </si>
  <si>
    <t>和室</t>
    <rPh sb="0" eb="2">
      <t>ワシツ</t>
    </rPh>
    <phoneticPr fontId="0"/>
  </si>
  <si>
    <t>1F-2F</t>
  </si>
  <si>
    <t>FCL30/28</t>
  </si>
  <si>
    <t>FHF32(高出力)</t>
  </si>
  <si>
    <t>ﾀﾞｲｸﾛﾊﾛｹﾞﾝ60</t>
  </si>
  <si>
    <t>埋込スクエア5灯</t>
  </si>
  <si>
    <t>片反射笠付トラフ形ベースライト1灯</t>
  </si>
  <si>
    <t>ユニバーサルダウンライト1灯</t>
  </si>
  <si>
    <t>階段灯1灯</t>
  </si>
  <si>
    <t>パイプ吊（船型）</t>
  </si>
  <si>
    <t>【使用中】パネル</t>
  </si>
  <si>
    <t>アルミルーバ</t>
  </si>
  <si>
    <t>防湿防雨型SUS製</t>
  </si>
  <si>
    <t>通路パイプ吊両面</t>
  </si>
  <si>
    <t>鏡面</t>
  </si>
  <si>
    <t>アクリルカバー付枠木製</t>
  </si>
  <si>
    <t>【仮】オイルタンク</t>
    <rPh sb="1" eb="2">
      <t>カリ</t>
    </rPh>
    <phoneticPr fontId="0"/>
  </si>
  <si>
    <t>校長室</t>
    <rPh sb="0" eb="3">
      <t>コウチョウシツ</t>
    </rPh>
    <phoneticPr fontId="0"/>
  </si>
  <si>
    <t>職員室</t>
    <rPh sb="0" eb="3">
      <t>ショクインシツ</t>
    </rPh>
    <phoneticPr fontId="0"/>
  </si>
  <si>
    <t>④</t>
  </si>
  <si>
    <t>事務室</t>
    <rPh sb="0" eb="3">
      <t>ジムシツ</t>
    </rPh>
    <phoneticPr fontId="0"/>
  </si>
  <si>
    <t>⑤</t>
  </si>
  <si>
    <t>教材室</t>
    <rPh sb="0" eb="3">
      <t>キョウザイシツ</t>
    </rPh>
    <phoneticPr fontId="0"/>
  </si>
  <si>
    <t>⑥</t>
  </si>
  <si>
    <t>便所</t>
    <rPh sb="0" eb="2">
      <t>ベンジョ</t>
    </rPh>
    <phoneticPr fontId="0"/>
  </si>
  <si>
    <t>⑦</t>
  </si>
  <si>
    <t>受水槽室</t>
    <rPh sb="0" eb="3">
      <t>ジュスイソウ</t>
    </rPh>
    <rPh sb="3" eb="4">
      <t>シツ</t>
    </rPh>
    <phoneticPr fontId="0"/>
  </si>
  <si>
    <t>⑧</t>
  </si>
  <si>
    <t>一般教室1</t>
    <rPh sb="0" eb="4">
      <t>イッパンキョウシツ</t>
    </rPh>
    <phoneticPr fontId="0"/>
  </si>
  <si>
    <t>⑨</t>
  </si>
  <si>
    <t>一般教室2</t>
    <rPh sb="0" eb="4">
      <t>イッパンキョウシツ</t>
    </rPh>
    <phoneticPr fontId="0"/>
  </si>
  <si>
    <t>⑩</t>
  </si>
  <si>
    <t>多目的教室1</t>
    <rPh sb="0" eb="3">
      <t>タモクテキ</t>
    </rPh>
    <rPh sb="3" eb="5">
      <t>キョウシツ</t>
    </rPh>
    <phoneticPr fontId="0"/>
  </si>
  <si>
    <t>⑪</t>
  </si>
  <si>
    <t>多目的教室2</t>
    <rPh sb="0" eb="3">
      <t>タモクテキ</t>
    </rPh>
    <rPh sb="3" eb="5">
      <t>キョウシツ</t>
    </rPh>
    <phoneticPr fontId="0"/>
  </si>
  <si>
    <t>⑫</t>
  </si>
  <si>
    <t>昇降口</t>
    <rPh sb="0" eb="3">
      <t>ショウコウグチ</t>
    </rPh>
    <phoneticPr fontId="0"/>
  </si>
  <si>
    <t>⑬</t>
  </si>
  <si>
    <t>廊下</t>
    <rPh sb="0" eb="2">
      <t>ロウカ</t>
    </rPh>
    <phoneticPr fontId="0"/>
  </si>
  <si>
    <t>⑭</t>
  </si>
  <si>
    <t>倉庫</t>
    <rPh sb="0" eb="2">
      <t>ソウコ</t>
    </rPh>
    <phoneticPr fontId="0"/>
  </si>
  <si>
    <t>一般教室3</t>
    <rPh sb="0" eb="4">
      <t>イッパンキョウシツ</t>
    </rPh>
    <phoneticPr fontId="0"/>
  </si>
  <si>
    <t>一般教室4</t>
    <rPh sb="0" eb="4">
      <t>イッパンキョウシツ</t>
    </rPh>
    <phoneticPr fontId="0"/>
  </si>
  <si>
    <t>一般教室5</t>
    <rPh sb="0" eb="4">
      <t>イッパンキョウシツ</t>
    </rPh>
    <phoneticPr fontId="0"/>
  </si>
  <si>
    <t>【仮】一般教室2</t>
    <rPh sb="1" eb="2">
      <t>カリ</t>
    </rPh>
    <rPh sb="3" eb="7">
      <t>イッパンキョウシツ</t>
    </rPh>
    <phoneticPr fontId="0"/>
  </si>
  <si>
    <t>【仮】視聴覚室</t>
    <rPh sb="1" eb="2">
      <t>カリ</t>
    </rPh>
    <rPh sb="3" eb="7">
      <t>シチョウカクシツ</t>
    </rPh>
    <phoneticPr fontId="0"/>
  </si>
  <si>
    <t>【仮】倉庫</t>
    <rPh sb="1" eb="2">
      <t>カリ</t>
    </rPh>
    <rPh sb="3" eb="5">
      <t>ソウコ</t>
    </rPh>
    <phoneticPr fontId="0"/>
  </si>
  <si>
    <t>【仮】映写室</t>
    <rPh sb="1" eb="2">
      <t>カリ</t>
    </rPh>
    <phoneticPr fontId="0"/>
  </si>
  <si>
    <t>家庭科室</t>
    <rPh sb="0" eb="4">
      <t>カテイカシツ</t>
    </rPh>
    <phoneticPr fontId="0"/>
  </si>
  <si>
    <t>【仮】家庭科準備室</t>
    <rPh sb="1" eb="2">
      <t>カリ</t>
    </rPh>
    <rPh sb="3" eb="6">
      <t>カテイカ</t>
    </rPh>
    <rPh sb="6" eb="9">
      <t>ジュンビシツ</t>
    </rPh>
    <phoneticPr fontId="0"/>
  </si>
  <si>
    <t>【仮】特別活動室</t>
    <rPh sb="1" eb="2">
      <t>カリ</t>
    </rPh>
    <rPh sb="3" eb="5">
      <t>トクベツ</t>
    </rPh>
    <rPh sb="5" eb="7">
      <t>カツドウ</t>
    </rPh>
    <rPh sb="7" eb="8">
      <t>シツ</t>
    </rPh>
    <phoneticPr fontId="0"/>
  </si>
  <si>
    <t>階段</t>
    <rPh sb="0" eb="2">
      <t>カイダン</t>
    </rPh>
    <phoneticPr fontId="0"/>
  </si>
  <si>
    <t>外構</t>
    <rPh sb="0" eb="2">
      <t>ガイコウ</t>
    </rPh>
    <phoneticPr fontId="0"/>
  </si>
  <si>
    <t>壁面</t>
    <rPh sb="0" eb="2">
      <t>ヘキメン</t>
    </rPh>
    <phoneticPr fontId="0"/>
  </si>
  <si>
    <t>更衣室1</t>
    <rPh sb="0" eb="3">
      <t>コウイシツ</t>
    </rPh>
    <phoneticPr fontId="0"/>
  </si>
  <si>
    <t>更衣室2</t>
    <rPh sb="0" eb="3">
      <t>コウイシツ</t>
    </rPh>
    <phoneticPr fontId="0"/>
  </si>
  <si>
    <t>【仮】前室</t>
    <rPh sb="1" eb="2">
      <t>カリ</t>
    </rPh>
    <rPh sb="3" eb="5">
      <t>ゼンシツ</t>
    </rPh>
    <phoneticPr fontId="0"/>
  </si>
  <si>
    <t>放送室</t>
    <rPh sb="0" eb="3">
      <t>ホウソウシツ</t>
    </rPh>
    <phoneticPr fontId="0"/>
  </si>
  <si>
    <t>印刷室</t>
    <rPh sb="0" eb="3">
      <t>インサツシツ</t>
    </rPh>
    <phoneticPr fontId="0"/>
  </si>
  <si>
    <t>相談室</t>
    <rPh sb="0" eb="3">
      <t>ソウダンシツ</t>
    </rPh>
    <phoneticPr fontId="0"/>
  </si>
  <si>
    <t>倉庫1</t>
    <rPh sb="0" eb="2">
      <t>ソウコ</t>
    </rPh>
    <phoneticPr fontId="0"/>
  </si>
  <si>
    <t>男子便所</t>
    <rPh sb="0" eb="4">
      <t>ダンシベンジョ</t>
    </rPh>
    <phoneticPr fontId="0"/>
  </si>
  <si>
    <t>女子便所</t>
    <rPh sb="0" eb="4">
      <t>ジョシベンジョ</t>
    </rPh>
    <phoneticPr fontId="0"/>
  </si>
  <si>
    <t>保健室</t>
    <rPh sb="0" eb="3">
      <t>ホケンシツ</t>
    </rPh>
    <phoneticPr fontId="0"/>
  </si>
  <si>
    <t>軒下</t>
    <rPh sb="0" eb="2">
      <t>ノキシタ</t>
    </rPh>
    <phoneticPr fontId="0"/>
  </si>
  <si>
    <t>理科準備室</t>
    <rPh sb="0" eb="5">
      <t>リカジュンビシツ</t>
    </rPh>
    <phoneticPr fontId="0"/>
  </si>
  <si>
    <t>⑮</t>
  </si>
  <si>
    <t>理科室</t>
    <rPh sb="0" eb="3">
      <t>リカシツ</t>
    </rPh>
    <phoneticPr fontId="0"/>
  </si>
  <si>
    <t>⑯</t>
  </si>
  <si>
    <t>⑰</t>
  </si>
  <si>
    <t>⑱</t>
  </si>
  <si>
    <t>倉庫2</t>
    <rPh sb="0" eb="2">
      <t>ソウコ</t>
    </rPh>
    <phoneticPr fontId="0"/>
  </si>
  <si>
    <t>⑲</t>
  </si>
  <si>
    <t>図工準備室</t>
    <rPh sb="0" eb="2">
      <t>ズコウ</t>
    </rPh>
    <rPh sb="2" eb="5">
      <t>ジュンビシツ</t>
    </rPh>
    <phoneticPr fontId="0"/>
  </si>
  <si>
    <t>図工室</t>
    <rPh sb="0" eb="3">
      <t>ズコウシツ</t>
    </rPh>
    <phoneticPr fontId="0"/>
  </si>
  <si>
    <t>女子便所1</t>
    <rPh sb="0" eb="4">
      <t>ジョシベンジョ</t>
    </rPh>
    <phoneticPr fontId="0"/>
  </si>
  <si>
    <t>男子便所1</t>
    <rPh sb="0" eb="4">
      <t>ダンシベンジョ</t>
    </rPh>
    <phoneticPr fontId="0"/>
  </si>
  <si>
    <t>女子便所2</t>
    <rPh sb="0" eb="4">
      <t>ジョシベンジョ</t>
    </rPh>
    <phoneticPr fontId="0"/>
  </si>
  <si>
    <t>男子便所2</t>
    <rPh sb="0" eb="4">
      <t>ダンシベンジョ</t>
    </rPh>
    <phoneticPr fontId="0"/>
  </si>
  <si>
    <t>図書準備室</t>
    <rPh sb="0" eb="2">
      <t>トショ</t>
    </rPh>
    <rPh sb="2" eb="5">
      <t>ジュンビシツ</t>
    </rPh>
    <phoneticPr fontId="0"/>
  </si>
  <si>
    <t>図書室</t>
    <rPh sb="0" eb="3">
      <t>トショシツ</t>
    </rPh>
    <phoneticPr fontId="0"/>
  </si>
  <si>
    <t>音楽準備室</t>
    <rPh sb="0" eb="2">
      <t>オンガク</t>
    </rPh>
    <rPh sb="2" eb="5">
      <t>ジュンビシツ</t>
    </rPh>
    <phoneticPr fontId="0"/>
  </si>
  <si>
    <t>音楽室</t>
    <rPh sb="0" eb="3">
      <t>オンガクシツ</t>
    </rPh>
    <phoneticPr fontId="0"/>
  </si>
  <si>
    <t>楽器倉庫</t>
    <rPh sb="0" eb="2">
      <t>ガッキ</t>
    </rPh>
    <rPh sb="2" eb="4">
      <t>ソウコ</t>
    </rPh>
    <phoneticPr fontId="0"/>
  </si>
  <si>
    <t>階段1</t>
    <rPh sb="0" eb="2">
      <t>カイダン</t>
    </rPh>
    <phoneticPr fontId="0"/>
  </si>
  <si>
    <t>階段2</t>
    <rPh sb="0" eb="2">
      <t>カイダン</t>
    </rPh>
    <phoneticPr fontId="0"/>
  </si>
  <si>
    <t>食品庫</t>
    <rPh sb="0" eb="3">
      <t>ショクヒンコ</t>
    </rPh>
    <phoneticPr fontId="0"/>
  </si>
  <si>
    <t>休憩室</t>
    <rPh sb="0" eb="3">
      <t>キュウケイシツ</t>
    </rPh>
    <phoneticPr fontId="0"/>
  </si>
  <si>
    <t>JD85</t>
  </si>
  <si>
    <t>角型シーリングライト5灯</t>
  </si>
  <si>
    <t>100V</t>
  </si>
  <si>
    <t>200V</t>
  </si>
  <si>
    <t>天井吊り下げ</t>
  </si>
  <si>
    <t>防虫形</t>
  </si>
  <si>
    <t>避難口天井吊り下げ片面</t>
  </si>
  <si>
    <t>防雨形200V</t>
  </si>
  <si>
    <t>避難口天井吊り下げ両面</t>
  </si>
  <si>
    <t>防水</t>
  </si>
  <si>
    <t>点灯時間/年</t>
    <rPh sb="0" eb="4">
      <t>テントウジカン</t>
    </rPh>
    <rPh sb="5" eb="6">
      <t>ネン</t>
    </rPh>
    <phoneticPr fontId="8"/>
  </si>
  <si>
    <t>ー</t>
    <phoneticPr fontId="7"/>
  </si>
  <si>
    <t>消費電力</t>
    <phoneticPr fontId="8"/>
  </si>
  <si>
    <t>W/本</t>
    <phoneticPr fontId="7"/>
  </si>
  <si>
    <t>備考</t>
    <rPh sb="0" eb="2">
      <t>ビコウ</t>
    </rPh>
    <phoneticPr fontId="7"/>
  </si>
  <si>
    <t>提案</t>
    <rPh sb="0" eb="2">
      <t>テイアン</t>
    </rPh>
    <phoneticPr fontId="8"/>
  </si>
  <si>
    <t>記号</t>
    <rPh sb="0" eb="2">
      <t>キゴウ</t>
    </rPh>
    <phoneticPr fontId="8"/>
  </si>
  <si>
    <t>提案器具</t>
    <rPh sb="0" eb="2">
      <t>テイアン</t>
    </rPh>
    <rPh sb="2" eb="4">
      <t>キグ</t>
    </rPh>
    <phoneticPr fontId="8"/>
  </si>
  <si>
    <t>付属品</t>
    <rPh sb="0" eb="2">
      <t>フゾク</t>
    </rPh>
    <rPh sb="2" eb="3">
      <t>ヒン</t>
    </rPh>
    <phoneticPr fontId="8"/>
  </si>
  <si>
    <t>別梱ランプ</t>
    <rPh sb="0" eb="1">
      <t>ベツ</t>
    </rPh>
    <rPh sb="1" eb="2">
      <t>コウリ</t>
    </rPh>
    <phoneticPr fontId="8"/>
  </si>
  <si>
    <t>入力電力</t>
    <rPh sb="0" eb="2">
      <t>ニュウリョク</t>
    </rPh>
    <rPh sb="2" eb="4">
      <t>デンリョク</t>
    </rPh>
    <phoneticPr fontId="8"/>
  </si>
  <si>
    <t>入力電力
合計</t>
    <rPh sb="0" eb="2">
      <t>ニュウリョク</t>
    </rPh>
    <rPh sb="2" eb="4">
      <t>デンリョク</t>
    </rPh>
    <rPh sb="5" eb="7">
      <t>ゴウケイ</t>
    </rPh>
    <phoneticPr fontId="8"/>
  </si>
  <si>
    <t>電力合計</t>
    <rPh sb="0" eb="2">
      <t>デンリョク</t>
    </rPh>
    <rPh sb="2" eb="4">
      <t>ゴウケイ</t>
    </rPh>
    <phoneticPr fontId="8"/>
  </si>
  <si>
    <t>(W/台)</t>
  </si>
  <si>
    <t>(kWh/年)</t>
  </si>
  <si>
    <t>D</t>
    <phoneticPr fontId="8"/>
  </si>
  <si>
    <t>(W)</t>
    <phoneticPr fontId="7"/>
  </si>
  <si>
    <t>電力使用量</t>
    <rPh sb="0" eb="2">
      <t>デンリョク</t>
    </rPh>
    <rPh sb="2" eb="5">
      <t>シヨウリョウ</t>
    </rPh>
    <phoneticPr fontId="18"/>
  </si>
  <si>
    <t>二酸化炭素排出量</t>
    <rPh sb="7" eb="8">
      <t>リョウ</t>
    </rPh>
    <phoneticPr fontId="18"/>
  </si>
  <si>
    <t>ベース量</t>
    <phoneticPr fontId="8"/>
  </si>
  <si>
    <t>ベース量</t>
  </si>
  <si>
    <t>電気料金</t>
    <rPh sb="0" eb="2">
      <t>デンキ</t>
    </rPh>
    <rPh sb="2" eb="4">
      <t>リョウキン</t>
    </rPh>
    <phoneticPr fontId="18"/>
  </si>
  <si>
    <t xml:space="preserve"> kWh／年</t>
    <phoneticPr fontId="18"/>
  </si>
  <si>
    <t xml:space="preserve"> t-CO2／年</t>
    <phoneticPr fontId="18"/>
  </si>
  <si>
    <t>削減量</t>
    <rPh sb="0" eb="2">
      <t>サクゲン</t>
    </rPh>
    <rPh sb="2" eb="3">
      <t>リョウ</t>
    </rPh>
    <phoneticPr fontId="18"/>
  </si>
  <si>
    <t>削減率</t>
    <phoneticPr fontId="18"/>
  </si>
  <si>
    <t>削減量</t>
  </si>
  <si>
    <t>削減率</t>
  </si>
  <si>
    <t>kWh／年</t>
    <phoneticPr fontId="18"/>
  </si>
  <si>
    <t>%</t>
    <phoneticPr fontId="18"/>
  </si>
  <si>
    <t>t-CO2／年</t>
    <phoneticPr fontId="8"/>
  </si>
  <si>
    <t>％</t>
  </si>
  <si>
    <t>円/年</t>
    <rPh sb="0" eb="1">
      <t>エン</t>
    </rPh>
    <rPh sb="2" eb="3">
      <t>ネン</t>
    </rPh>
    <phoneticPr fontId="8"/>
  </si>
  <si>
    <t>B</t>
    <phoneticPr fontId="8"/>
  </si>
  <si>
    <t>総削減額</t>
    <rPh sb="0" eb="1">
      <t>ソウ</t>
    </rPh>
    <rPh sb="1" eb="4">
      <t>サクゲンガク</t>
    </rPh>
    <phoneticPr fontId="8"/>
  </si>
  <si>
    <t>円</t>
    <rPh sb="0" eb="1">
      <t>エン</t>
    </rPh>
    <phoneticPr fontId="8"/>
  </si>
  <si>
    <t>維持管理費合計</t>
    <rPh sb="0" eb="2">
      <t>イジ</t>
    </rPh>
    <rPh sb="2" eb="5">
      <t>カンリヒ</t>
    </rPh>
    <rPh sb="5" eb="7">
      <t>ゴウケイ</t>
    </rPh>
    <phoneticPr fontId="8"/>
  </si>
  <si>
    <t>E</t>
    <phoneticPr fontId="8"/>
  </si>
  <si>
    <t>総計</t>
    <rPh sb="0" eb="2">
      <t>ソウケイ</t>
    </rPh>
    <phoneticPr fontId="8"/>
  </si>
  <si>
    <t>円/kWh</t>
    <rPh sb="0" eb="1">
      <t>エン</t>
    </rPh>
    <phoneticPr fontId="31"/>
  </si>
  <si>
    <t>※金額は、すべて税込表示</t>
    <phoneticPr fontId="8"/>
  </si>
  <si>
    <t>中津児童クラブ</t>
    <rPh sb="0" eb="2">
      <t>ナカツ</t>
    </rPh>
    <rPh sb="2" eb="4">
      <t>ジドウ</t>
    </rPh>
    <phoneticPr fontId="4"/>
  </si>
  <si>
    <t>既存使用量</t>
    <rPh sb="0" eb="2">
      <t>キゾン</t>
    </rPh>
    <rPh sb="2" eb="5">
      <t>シヨウリョウ</t>
    </rPh>
    <phoneticPr fontId="8"/>
  </si>
  <si>
    <t>旧郷土資料館</t>
    <rPh sb="0" eb="1">
      <t>キュウ</t>
    </rPh>
    <rPh sb="1" eb="3">
      <t>キョウド</t>
    </rPh>
    <rPh sb="3" eb="6">
      <t>シリョウカン</t>
    </rPh>
    <phoneticPr fontId="4"/>
  </si>
  <si>
    <t>更新使用量</t>
    <rPh sb="0" eb="2">
      <t>コウシン</t>
    </rPh>
    <rPh sb="2" eb="5">
      <t>シヨウリョウ</t>
    </rPh>
    <phoneticPr fontId="8"/>
  </si>
  <si>
    <t>A</t>
    <phoneticPr fontId="7"/>
  </si>
  <si>
    <t>C</t>
    <phoneticPr fontId="8"/>
  </si>
  <si>
    <t>No.</t>
    <phoneticPr fontId="7"/>
  </si>
  <si>
    <t>合計</t>
    <rPh sb="0" eb="2">
      <t>ゴウケイ</t>
    </rPh>
    <phoneticPr fontId="7"/>
  </si>
  <si>
    <t>-</t>
    <phoneticPr fontId="7"/>
  </si>
  <si>
    <t>年</t>
    <rPh sb="0" eb="1">
      <t>ネン</t>
    </rPh>
    <phoneticPr fontId="8"/>
  </si>
  <si>
    <t>単純回収年</t>
    <rPh sb="0" eb="2">
      <t>タンジュン</t>
    </rPh>
    <rPh sb="2" eb="4">
      <t>カイシュウ</t>
    </rPh>
    <rPh sb="4" eb="5">
      <t>ネン</t>
    </rPh>
    <phoneticPr fontId="8"/>
  </si>
  <si>
    <t>電力単価(高圧）</t>
    <rPh sb="0" eb="4">
      <t>デンリョクタンカ</t>
    </rPh>
    <rPh sb="5" eb="7">
      <t>コウアツ</t>
    </rPh>
    <phoneticPr fontId="8"/>
  </si>
  <si>
    <t>電力単価(低圧）</t>
    <rPh sb="0" eb="4">
      <t>デンリョクタンカ</t>
    </rPh>
    <rPh sb="5" eb="7">
      <t>テイアツ</t>
    </rPh>
    <phoneticPr fontId="8"/>
  </si>
  <si>
    <t xml:space="preserve"> 円／年</t>
    <rPh sb="1" eb="2">
      <t>エン</t>
    </rPh>
    <phoneticPr fontId="18"/>
  </si>
  <si>
    <t>施設名</t>
    <rPh sb="0" eb="3">
      <t>シセツメイ</t>
    </rPh>
    <phoneticPr fontId="18"/>
  </si>
  <si>
    <t>電力契約種類</t>
    <rPh sb="0" eb="2">
      <t>デンリョク</t>
    </rPh>
    <rPh sb="2" eb="4">
      <t>ケイヤク</t>
    </rPh>
    <rPh sb="4" eb="5">
      <t>シュ</t>
    </rPh>
    <rPh sb="5" eb="6">
      <t>ルイ</t>
    </rPh>
    <phoneticPr fontId="18"/>
  </si>
  <si>
    <t>高圧</t>
    <rPh sb="0" eb="2">
      <t>コウアツ</t>
    </rPh>
    <phoneticPr fontId="7"/>
  </si>
  <si>
    <t>低圧</t>
    <rPh sb="0" eb="2">
      <t>テイアツ</t>
    </rPh>
    <phoneticPr fontId="7"/>
  </si>
  <si>
    <t>【総括】</t>
    <rPh sb="1" eb="3">
      <t>ソウカツ</t>
    </rPh>
    <phoneticPr fontId="7"/>
  </si>
  <si>
    <t>【試算係数】</t>
    <rPh sb="1" eb="3">
      <t>シサン</t>
    </rPh>
    <rPh sb="3" eb="5">
      <t>ケイスウ</t>
    </rPh>
    <phoneticPr fontId="7"/>
  </si>
  <si>
    <t>二酸化炭素排出係数</t>
    <rPh sb="0" eb="3">
      <t>ニサンカ</t>
    </rPh>
    <rPh sb="3" eb="5">
      <t>タンソ</t>
    </rPh>
    <rPh sb="5" eb="7">
      <t>ハイシュツ</t>
    </rPh>
    <rPh sb="7" eb="9">
      <t>ケイスウ</t>
    </rPh>
    <phoneticPr fontId="7"/>
  </si>
  <si>
    <t>t-CO2/kWh</t>
    <phoneticPr fontId="7"/>
  </si>
  <si>
    <t>導入費合計
（工事・設計費）</t>
    <rPh sb="0" eb="2">
      <t>ドウニュウ</t>
    </rPh>
    <rPh sb="2" eb="3">
      <t>ヒ</t>
    </rPh>
    <rPh sb="3" eb="5">
      <t>ゴウケイ</t>
    </rPh>
    <rPh sb="7" eb="9">
      <t>コウジ</t>
    </rPh>
    <rPh sb="10" eb="12">
      <t>セッケイ</t>
    </rPh>
    <rPh sb="12" eb="13">
      <t>ヒ</t>
    </rPh>
    <phoneticPr fontId="8"/>
  </si>
  <si>
    <t>F</t>
    <phoneticPr fontId="8"/>
  </si>
  <si>
    <t>削減保証額</t>
    <rPh sb="0" eb="2">
      <t>サクゲン</t>
    </rPh>
    <rPh sb="2" eb="5">
      <t>ホショウガク</t>
    </rPh>
    <phoneticPr fontId="7"/>
  </si>
  <si>
    <t>円/年</t>
    <phoneticPr fontId="7"/>
  </si>
  <si>
    <t>C＋D</t>
    <phoneticPr fontId="8"/>
  </si>
  <si>
    <t>E/A</t>
    <phoneticPr fontId="8"/>
  </si>
  <si>
    <t>機器リスト 1_高峰小学校</t>
    <phoneticPr fontId="7"/>
  </si>
  <si>
    <t>機器リスト 2_中津小学校</t>
    <phoneticPr fontId="7"/>
  </si>
  <si>
    <t>高峰小学校</t>
    <rPh sb="0" eb="2">
      <t>タカミネ</t>
    </rPh>
    <rPh sb="2" eb="5">
      <t>ショウガッコウ</t>
    </rPh>
    <phoneticPr fontId="4"/>
  </si>
  <si>
    <t>中津小学校</t>
    <rPh sb="0" eb="2">
      <t>ナカツ</t>
    </rPh>
    <phoneticPr fontId="7"/>
  </si>
  <si>
    <t>中津第二小学校</t>
    <rPh sb="0" eb="2">
      <t>ナカツ</t>
    </rPh>
    <rPh sb="2" eb="4">
      <t>ダイニ</t>
    </rPh>
    <rPh sb="4" eb="7">
      <t>ショウガッコウ</t>
    </rPh>
    <phoneticPr fontId="4"/>
  </si>
  <si>
    <t>田代小学校</t>
    <rPh sb="0" eb="2">
      <t>タシロ</t>
    </rPh>
    <rPh sb="2" eb="5">
      <t>ショウガッコウ</t>
    </rPh>
    <phoneticPr fontId="4"/>
  </si>
  <si>
    <t>菅原小学校</t>
    <rPh sb="0" eb="2">
      <t>スガワラ</t>
    </rPh>
    <rPh sb="2" eb="5">
      <t>ショウガッコウ</t>
    </rPh>
    <phoneticPr fontId="4"/>
  </si>
  <si>
    <t>愛川中学校</t>
    <rPh sb="0" eb="2">
      <t>アイカワ</t>
    </rPh>
    <rPh sb="2" eb="5">
      <t>チュウガッコウ</t>
    </rPh>
    <phoneticPr fontId="4"/>
  </si>
  <si>
    <t>愛川中原中学校</t>
    <rPh sb="0" eb="2">
      <t>アイカワ</t>
    </rPh>
    <rPh sb="2" eb="4">
      <t>ナカハラ</t>
    </rPh>
    <rPh sb="4" eb="7">
      <t>チュウガッコウ</t>
    </rPh>
    <phoneticPr fontId="4"/>
  </si>
  <si>
    <t>愛川東中学校</t>
    <rPh sb="0" eb="2">
      <t>アイカワ</t>
    </rPh>
    <rPh sb="2" eb="3">
      <t>ヒガシ</t>
    </rPh>
    <rPh sb="3" eb="6">
      <t>チュウガッコウ</t>
    </rPh>
    <phoneticPr fontId="4"/>
  </si>
  <si>
    <t>菅原児童クラブ</t>
    <rPh sb="0" eb="2">
      <t>スガワラ</t>
    </rPh>
    <rPh sb="2" eb="4">
      <t>ジドウ</t>
    </rPh>
    <phoneticPr fontId="4"/>
  </si>
  <si>
    <t>機器リスト 3_中津児童クラブ</t>
    <phoneticPr fontId="7"/>
  </si>
  <si>
    <t>機器リスト 4_中津第二小学校</t>
    <phoneticPr fontId="7"/>
  </si>
  <si>
    <t>機器リスト 5_半原小学校</t>
    <phoneticPr fontId="7"/>
  </si>
  <si>
    <t>半原小学校</t>
    <rPh sb="0" eb="2">
      <t>ハンハラ</t>
    </rPh>
    <rPh sb="2" eb="5">
      <t>ショウガッコウ</t>
    </rPh>
    <phoneticPr fontId="4"/>
  </si>
  <si>
    <t>機器リスト 6_旧郷土資料館</t>
    <phoneticPr fontId="7"/>
  </si>
  <si>
    <t>機器リスト7_田代小学校</t>
    <phoneticPr fontId="7"/>
  </si>
  <si>
    <t>機器リスト 8_菅原小学校</t>
    <phoneticPr fontId="7"/>
  </si>
  <si>
    <t>機器リスト9_菅原児童クラブ</t>
    <phoneticPr fontId="7"/>
  </si>
  <si>
    <t>機器リスト 10_愛川中学校</t>
    <phoneticPr fontId="7"/>
  </si>
  <si>
    <t>機器リスト 11_愛川東中学校</t>
    <phoneticPr fontId="7"/>
  </si>
  <si>
    <t>機器リスト 12_愛川中原中学校</t>
    <phoneticPr fontId="7"/>
  </si>
  <si>
    <t>【様式第13号】　電力使用削減量等総括表</t>
    <rPh sb="1" eb="3">
      <t>ヨウシキ</t>
    </rPh>
    <rPh sb="9" eb="11">
      <t>デンリョク</t>
    </rPh>
    <phoneticPr fontId="8"/>
  </si>
  <si>
    <t>円／年</t>
    <rPh sb="0" eb="1">
      <t>エン</t>
    </rPh>
    <phoneticPr fontId="8"/>
  </si>
  <si>
    <t>既存排出量</t>
    <rPh sb="0" eb="2">
      <t>キゾン</t>
    </rPh>
    <rPh sb="2" eb="4">
      <t>ハイシュツ</t>
    </rPh>
    <rPh sb="4" eb="5">
      <t>リョウ</t>
    </rPh>
    <phoneticPr fontId="8"/>
  </si>
  <si>
    <t>更新排出量</t>
    <rPh sb="0" eb="2">
      <t>コウシン</t>
    </rPh>
    <rPh sb="2" eb="4">
      <t>ハイシュツ</t>
    </rPh>
    <rPh sb="4" eb="5">
      <t>リョウ</t>
    </rPh>
    <phoneticPr fontId="8"/>
  </si>
  <si>
    <t>削減額</t>
    <rPh sb="2" eb="3">
      <t>ガク</t>
    </rPh>
    <phoneticPr fontId="7"/>
  </si>
  <si>
    <t>既存電気料金</t>
    <rPh sb="0" eb="2">
      <t>キゾン</t>
    </rPh>
    <rPh sb="2" eb="6">
      <t>デンキリョウキン</t>
    </rPh>
    <phoneticPr fontId="8"/>
  </si>
  <si>
    <t>更新電気料金</t>
    <rPh sb="0" eb="2">
      <t>コウシン</t>
    </rPh>
    <rPh sb="2" eb="6">
      <t>デンキリョウキン</t>
    </rPh>
    <phoneticPr fontId="8"/>
  </si>
  <si>
    <t>新設非常灯</t>
    <rPh sb="0" eb="5">
      <t>シンセツヒジョウトウ</t>
    </rPh>
    <phoneticPr fontId="0"/>
  </si>
  <si>
    <t>新設非常灯1灯</t>
  </si>
  <si>
    <t>非常灯兼用照明からの分離</t>
    <rPh sb="0" eb="3">
      <t>ヒジョウトウ</t>
    </rPh>
    <rPh sb="3" eb="5">
      <t>ケンヨウ</t>
    </rPh>
    <rPh sb="5" eb="7">
      <t>ショウメイ</t>
    </rPh>
    <rPh sb="10" eb="12">
      <t>ブンリ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</si>
</sst>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0.0000%"/>
    <numFmt numFmtId="177" formatCode="&quot;既存機器リスト　件名：&quot;@"/>
    <numFmt numFmtId="178" formatCode="#,##0.0;[Red]\-#,##0.0"/>
    <numFmt numFmtId="179" formatCode="0.00_);[Red]\(0.00\)"/>
    <numFmt numFmtId="180" formatCode="0.0"/>
  </numFmts>
  <fonts count="3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scheme val="minor"/>
    </font>
    <font>
      <sz val="11"/>
      <color rgb="FF000000"/>
      <name val="Calibri"/>
      <family val="2"/>
    </font>
    <font>
      <sz val="5.5"/>
      <color rgb="FF000000"/>
      <name val="Yu Gothic UI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color rgb="FF000000"/>
      <name val="游ゴシック"/>
      <family val="3"/>
      <charset val="128"/>
      <scheme val="minor"/>
    </font>
    <font>
      <sz val="18"/>
      <color theme="1"/>
      <name val="游ゴシック"/>
      <family val="2"/>
      <scheme val="minor"/>
    </font>
    <font>
      <b/>
      <sz val="16"/>
      <color theme="1"/>
      <name val="游ゴシック"/>
      <family val="3"/>
      <charset val="128"/>
      <scheme val="minor"/>
    </font>
    <font>
      <sz val="11"/>
      <name val="游ゴシック"/>
      <family val="3"/>
      <charset val="128"/>
    </font>
    <font>
      <sz val="6"/>
      <name val="ＭＳ Ｐゴシック"/>
      <family val="3"/>
      <charset val="128"/>
    </font>
    <font>
      <b/>
      <sz val="6"/>
      <color rgb="FF000000"/>
      <name val="Yu Gothic UI"/>
      <family val="3"/>
      <charset val="128"/>
    </font>
    <font>
      <sz val="10"/>
      <color theme="1"/>
      <name val="Meiryo UI"/>
      <family val="3"/>
      <charset val="128"/>
    </font>
    <font>
      <sz val="10"/>
      <color theme="0"/>
      <name val="Meiryo UI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20"/>
      <color theme="0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10"/>
      <name val="Meiryo UI"/>
      <family val="3"/>
      <charset val="128"/>
    </font>
    <font>
      <sz val="12"/>
      <name val="游ゴシック"/>
      <family val="3"/>
      <charset val="128"/>
      <scheme val="minor"/>
    </font>
    <font>
      <sz val="11"/>
      <color theme="1"/>
      <name val="メイリオ"/>
      <family val="3"/>
      <charset val="128"/>
    </font>
    <font>
      <sz val="12"/>
      <name val="游ゴシック"/>
      <family val="3"/>
      <charset val="128"/>
    </font>
    <font>
      <b/>
      <sz val="14"/>
      <name val="游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8">
    <xf numFmtId="0" fontId="0" fillId="0" borderId="0"/>
    <xf numFmtId="38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6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6" fontId="22" fillId="0" borderId="0" applyFont="0" applyFill="0" applyBorder="0" applyAlignment="0" applyProtection="0">
      <alignment vertical="center"/>
    </xf>
    <xf numFmtId="6" fontId="1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6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horizontal="center" vertical="center"/>
    </xf>
    <xf numFmtId="38" fontId="0" fillId="0" borderId="15" xfId="1" applyFont="1" applyBorder="1" applyAlignment="1">
      <alignment horizontal="center"/>
    </xf>
    <xf numFmtId="38" fontId="0" fillId="0" borderId="16" xfId="1" applyFont="1" applyBorder="1" applyAlignment="1"/>
    <xf numFmtId="38" fontId="0" fillId="0" borderId="17" xfId="1" applyFont="1" applyBorder="1" applyAlignment="1"/>
    <xf numFmtId="0" fontId="0" fillId="0" borderId="12" xfId="0" applyBorder="1" applyAlignment="1">
      <alignment horizontal="center" vertical="center"/>
    </xf>
    <xf numFmtId="38" fontId="0" fillId="0" borderId="19" xfId="1" applyFont="1" applyFill="1" applyBorder="1" applyAlignment="1">
      <alignment horizontal="center"/>
    </xf>
    <xf numFmtId="38" fontId="0" fillId="0" borderId="14" xfId="1" applyFont="1" applyBorder="1" applyAlignment="1"/>
    <xf numFmtId="38" fontId="0" fillId="0" borderId="18" xfId="1" applyFont="1" applyBorder="1" applyAlignment="1"/>
    <xf numFmtId="38" fontId="0" fillId="3" borderId="19" xfId="1" applyFont="1" applyFill="1" applyBorder="1" applyAlignment="1">
      <alignment horizontal="center"/>
    </xf>
    <xf numFmtId="38" fontId="0" fillId="0" borderId="20" xfId="1" applyFont="1" applyBorder="1" applyAlignment="1"/>
    <xf numFmtId="38" fontId="0" fillId="0" borderId="3" xfId="1" applyFont="1" applyFill="1" applyBorder="1" applyAlignment="1">
      <alignment horizontal="center"/>
    </xf>
    <xf numFmtId="38" fontId="10" fillId="0" borderId="3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38" fontId="0" fillId="0" borderId="9" xfId="0" applyNumberFormat="1" applyBorder="1" applyAlignment="1">
      <alignment horizontal="center" vertical="center"/>
    </xf>
    <xf numFmtId="3" fontId="0" fillId="0" borderId="0" xfId="0" applyNumberFormat="1"/>
    <xf numFmtId="0" fontId="12" fillId="0" borderId="21" xfId="0" applyFont="1" applyBorder="1" applyAlignment="1">
      <alignment vertical="center" wrapText="1"/>
    </xf>
    <xf numFmtId="0" fontId="12" fillId="0" borderId="22" xfId="0" applyFont="1" applyBorder="1" applyAlignment="1">
      <alignment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23" xfId="0" applyFont="1" applyBorder="1" applyAlignment="1">
      <alignment vertical="center" wrapText="1"/>
    </xf>
    <xf numFmtId="0" fontId="12" fillId="0" borderId="24" xfId="0" applyFont="1" applyBorder="1" applyAlignment="1">
      <alignment vertical="center" wrapText="1"/>
    </xf>
    <xf numFmtId="0" fontId="12" fillId="0" borderId="24" xfId="0" applyFont="1" applyBorder="1" applyAlignment="1">
      <alignment horizontal="right" vertical="center" wrapText="1"/>
    </xf>
    <xf numFmtId="3" fontId="12" fillId="0" borderId="24" xfId="0" applyNumberFormat="1" applyFont="1" applyBorder="1" applyAlignment="1">
      <alignment horizontal="right" vertical="center" wrapText="1"/>
    </xf>
    <xf numFmtId="0" fontId="11" fillId="0" borderId="23" xfId="0" applyFont="1" applyBorder="1" applyAlignment="1">
      <alignment vertical="center" wrapText="1"/>
    </xf>
    <xf numFmtId="0" fontId="0" fillId="0" borderId="25" xfId="0" applyBorder="1" applyAlignment="1">
      <alignment vertical="center"/>
    </xf>
    <xf numFmtId="38" fontId="0" fillId="0" borderId="32" xfId="1" applyFont="1" applyBorder="1" applyAlignment="1">
      <alignment vertical="center"/>
    </xf>
    <xf numFmtId="38" fontId="0" fillId="0" borderId="17" xfId="1" applyFont="1" applyBorder="1" applyAlignment="1">
      <alignment horizontal="right"/>
    </xf>
    <xf numFmtId="38" fontId="0" fillId="0" borderId="26" xfId="1" applyFont="1" applyBorder="1" applyAlignment="1">
      <alignment horizontal="right"/>
    </xf>
    <xf numFmtId="38" fontId="10" fillId="0" borderId="3" xfId="1" applyFont="1" applyBorder="1" applyAlignment="1">
      <alignment horizontal="right" vertical="center"/>
    </xf>
    <xf numFmtId="38" fontId="10" fillId="0" borderId="31" xfId="1" applyFont="1" applyFill="1" applyBorder="1" applyAlignment="1">
      <alignment horizontal="right" vertical="center"/>
    </xf>
    <xf numFmtId="38" fontId="0" fillId="0" borderId="12" xfId="1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35" xfId="0" applyFont="1" applyBorder="1" applyAlignment="1">
      <alignment vertical="center"/>
    </xf>
    <xf numFmtId="0" fontId="14" fillId="0" borderId="39" xfId="0" applyFont="1" applyBorder="1" applyAlignment="1">
      <alignment vertical="center"/>
    </xf>
    <xf numFmtId="176" fontId="14" fillId="0" borderId="39" xfId="0" applyNumberFormat="1" applyFont="1" applyBorder="1" applyAlignment="1">
      <alignment horizontal="right" vertical="center"/>
    </xf>
    <xf numFmtId="38" fontId="0" fillId="0" borderId="40" xfId="1" applyFont="1" applyBorder="1" applyAlignment="1">
      <alignment vertical="center"/>
    </xf>
    <xf numFmtId="38" fontId="10" fillId="0" borderId="31" xfId="0" applyNumberFormat="1" applyFont="1" applyBorder="1" applyAlignment="1">
      <alignment vertical="center"/>
    </xf>
    <xf numFmtId="38" fontId="15" fillId="0" borderId="31" xfId="0" applyNumberFormat="1" applyFont="1" applyBorder="1" applyAlignment="1">
      <alignment vertical="center"/>
    </xf>
    <xf numFmtId="38" fontId="15" fillId="0" borderId="13" xfId="1" applyFont="1" applyBorder="1" applyAlignment="1">
      <alignment vertical="center"/>
    </xf>
    <xf numFmtId="0" fontId="16" fillId="0" borderId="25" xfId="0" applyFont="1" applyBorder="1" applyAlignment="1">
      <alignment vertical="center"/>
    </xf>
    <xf numFmtId="38" fontId="15" fillId="0" borderId="25" xfId="0" applyNumberFormat="1" applyFont="1" applyBorder="1" applyAlignment="1">
      <alignment vertical="center"/>
    </xf>
    <xf numFmtId="38" fontId="6" fillId="0" borderId="33" xfId="4" applyFont="1" applyFill="1" applyBorder="1" applyAlignment="1"/>
    <xf numFmtId="0" fontId="0" fillId="0" borderId="25" xfId="0" applyBorder="1" applyAlignment="1">
      <alignment horizontal="center" vertical="center"/>
    </xf>
    <xf numFmtId="38" fontId="0" fillId="0" borderId="25" xfId="3" applyFont="1" applyBorder="1">
      <alignment vertical="center"/>
    </xf>
    <xf numFmtId="38" fontId="0" fillId="0" borderId="0" xfId="3" applyFont="1">
      <alignment vertical="center"/>
    </xf>
    <xf numFmtId="38" fontId="6" fillId="0" borderId="41" xfId="4" applyFont="1" applyFill="1" applyBorder="1" applyAlignment="1"/>
    <xf numFmtId="38" fontId="0" fillId="0" borderId="42" xfId="3" applyFont="1" applyBorder="1">
      <alignment vertical="center"/>
    </xf>
    <xf numFmtId="38" fontId="6" fillId="0" borderId="38" xfId="4" applyFont="1" applyFill="1" applyBorder="1" applyAlignment="1"/>
    <xf numFmtId="38" fontId="0" fillId="0" borderId="38" xfId="0" applyNumberFormat="1" applyBorder="1" applyAlignment="1">
      <alignment vertical="center"/>
    </xf>
    <xf numFmtId="38" fontId="0" fillId="0" borderId="38" xfId="0" applyNumberFormat="1" applyBorder="1" applyAlignment="1">
      <alignment horizontal="right" vertical="center"/>
    </xf>
    <xf numFmtId="0" fontId="17" fillId="0" borderId="0" xfId="0" applyFont="1"/>
    <xf numFmtId="38" fontId="17" fillId="0" borderId="0" xfId="3" applyFont="1" applyBorder="1" applyAlignment="1"/>
    <xf numFmtId="0" fontId="17" fillId="0" borderId="25" xfId="0" applyFont="1" applyBorder="1"/>
    <xf numFmtId="0" fontId="17" fillId="0" borderId="25" xfId="0" applyFont="1" applyBorder="1" applyAlignment="1">
      <alignment horizontal="center"/>
    </xf>
    <xf numFmtId="38" fontId="17" fillId="0" borderId="25" xfId="3" applyFont="1" applyBorder="1" applyAlignment="1">
      <alignment horizontal="center"/>
    </xf>
    <xf numFmtId="176" fontId="17" fillId="5" borderId="25" xfId="2" applyNumberFormat="1" applyFont="1" applyFill="1" applyBorder="1" applyAlignment="1"/>
    <xf numFmtId="38" fontId="17" fillId="0" borderId="25" xfId="3" applyFont="1" applyBorder="1" applyAlignment="1"/>
    <xf numFmtId="38" fontId="17" fillId="0" borderId="25" xfId="3" applyFont="1" applyBorder="1" applyAlignment="1">
      <alignment horizontal="right"/>
    </xf>
    <xf numFmtId="38" fontId="0" fillId="0" borderId="13" xfId="1" applyFont="1" applyFill="1" applyBorder="1" applyAlignment="1">
      <alignment horizontal="center"/>
    </xf>
    <xf numFmtId="38" fontId="0" fillId="0" borderId="5" xfId="1" applyFont="1" applyFill="1" applyBorder="1" applyAlignment="1">
      <alignment horizontal="center"/>
    </xf>
    <xf numFmtId="38" fontId="0" fillId="0" borderId="6" xfId="1" applyFont="1" applyBorder="1" applyAlignment="1"/>
    <xf numFmtId="0" fontId="0" fillId="0" borderId="31" xfId="0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8" fontId="15" fillId="0" borderId="0" xfId="1" applyFont="1" applyBorder="1" applyAlignment="1">
      <alignment vertical="center"/>
    </xf>
    <xf numFmtId="9" fontId="0" fillId="0" borderId="0" xfId="0" applyNumberFormat="1" applyAlignment="1">
      <alignment vertical="center"/>
    </xf>
    <xf numFmtId="38" fontId="0" fillId="3" borderId="14" xfId="1" applyFont="1" applyFill="1" applyBorder="1" applyAlignment="1"/>
    <xf numFmtId="38" fontId="0" fillId="3" borderId="18" xfId="1" applyFont="1" applyFill="1" applyBorder="1" applyAlignment="1"/>
    <xf numFmtId="0" fontId="0" fillId="3" borderId="12" xfId="0" applyFill="1" applyBorder="1" applyAlignment="1">
      <alignment horizontal="center" vertical="center"/>
    </xf>
    <xf numFmtId="38" fontId="0" fillId="3" borderId="17" xfId="1" applyFont="1" applyFill="1" applyBorder="1" applyAlignment="1">
      <alignment horizontal="right"/>
    </xf>
    <xf numFmtId="38" fontId="0" fillId="3" borderId="26" xfId="1" applyFont="1" applyFill="1" applyBorder="1" applyAlignment="1">
      <alignment horizontal="right"/>
    </xf>
    <xf numFmtId="38" fontId="0" fillId="3" borderId="32" xfId="1" applyFont="1" applyFill="1" applyBorder="1" applyAlignment="1">
      <alignment vertical="center"/>
    </xf>
    <xf numFmtId="3" fontId="19" fillId="0" borderId="24" xfId="0" applyNumberFormat="1" applyFont="1" applyBorder="1" applyAlignment="1">
      <alignment horizontal="right" vertical="center" wrapText="1"/>
    </xf>
    <xf numFmtId="38" fontId="0" fillId="0" borderId="15" xfId="1" applyFont="1" applyFill="1" applyBorder="1" applyAlignment="1">
      <alignment horizontal="center"/>
    </xf>
    <xf numFmtId="38" fontId="0" fillId="0" borderId="12" xfId="1" applyFont="1" applyBorder="1" applyAlignment="1">
      <alignment horizontal="right"/>
    </xf>
    <xf numFmtId="38" fontId="0" fillId="0" borderId="13" xfId="1" applyFont="1" applyBorder="1" applyAlignment="1">
      <alignment horizontal="right"/>
    </xf>
    <xf numFmtId="38" fontId="0" fillId="0" borderId="0" xfId="1" applyFont="1" applyAlignment="1">
      <alignment vertical="center"/>
    </xf>
    <xf numFmtId="38" fontId="0" fillId="0" borderId="0" xfId="0" applyNumberFormat="1" applyAlignment="1">
      <alignment vertical="center"/>
    </xf>
    <xf numFmtId="38" fontId="0" fillId="0" borderId="45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38" fontId="0" fillId="0" borderId="32" xfId="0" applyNumberFormat="1" applyBorder="1" applyAlignment="1">
      <alignment vertical="center"/>
    </xf>
    <xf numFmtId="38" fontId="10" fillId="0" borderId="3" xfId="0" applyNumberFormat="1" applyFont="1" applyBorder="1" applyAlignment="1">
      <alignment vertical="center"/>
    </xf>
    <xf numFmtId="38" fontId="0" fillId="0" borderId="45" xfId="1" applyFont="1" applyBorder="1" applyAlignment="1">
      <alignment horizontal="right"/>
    </xf>
    <xf numFmtId="38" fontId="17" fillId="0" borderId="0" xfId="3" applyFont="1" applyBorder="1" applyAlignment="1">
      <alignment horizontal="center"/>
    </xf>
    <xf numFmtId="38" fontId="0" fillId="2" borderId="19" xfId="1" applyFont="1" applyFill="1" applyBorder="1" applyAlignment="1">
      <alignment horizontal="center"/>
    </xf>
    <xf numFmtId="38" fontId="0" fillId="2" borderId="14" xfId="1" applyFont="1" applyFill="1" applyBorder="1" applyAlignment="1"/>
    <xf numFmtId="38" fontId="0" fillId="2" borderId="18" xfId="1" applyFont="1" applyFill="1" applyBorder="1" applyAlignment="1"/>
    <xf numFmtId="0" fontId="0" fillId="2" borderId="12" xfId="0" applyFill="1" applyBorder="1" applyAlignment="1">
      <alignment horizontal="center" vertical="center"/>
    </xf>
    <xf numFmtId="38" fontId="0" fillId="2" borderId="26" xfId="1" applyFont="1" applyFill="1" applyBorder="1" applyAlignment="1">
      <alignment horizontal="right"/>
    </xf>
    <xf numFmtId="38" fontId="0" fillId="2" borderId="12" xfId="1" applyFont="1" applyFill="1" applyBorder="1" applyAlignment="1">
      <alignment horizontal="right"/>
    </xf>
    <xf numFmtId="38" fontId="0" fillId="2" borderId="45" xfId="1" applyFont="1" applyFill="1" applyBorder="1" applyAlignment="1">
      <alignment horizontal="right"/>
    </xf>
    <xf numFmtId="38" fontId="0" fillId="2" borderId="46" xfId="1" applyFont="1" applyFill="1" applyBorder="1" applyAlignment="1">
      <alignment vertical="center"/>
    </xf>
    <xf numFmtId="38" fontId="10" fillId="0" borderId="0" xfId="0" applyNumberFormat="1" applyFont="1" applyAlignment="1">
      <alignment vertical="center"/>
    </xf>
    <xf numFmtId="9" fontId="0" fillId="0" borderId="0" xfId="2" applyFont="1" applyBorder="1" applyAlignment="1">
      <alignment vertical="center"/>
    </xf>
    <xf numFmtId="3" fontId="13" fillId="0" borderId="0" xfId="0" applyNumberFormat="1" applyFont="1"/>
    <xf numFmtId="10" fontId="0" fillId="0" borderId="0" xfId="0" applyNumberFormat="1" applyAlignment="1">
      <alignment vertical="center"/>
    </xf>
    <xf numFmtId="38" fontId="0" fillId="0" borderId="14" xfId="1" applyFont="1" applyFill="1" applyBorder="1" applyAlignment="1"/>
    <xf numFmtId="38" fontId="0" fillId="0" borderId="18" xfId="1" applyFont="1" applyFill="1" applyBorder="1" applyAlignment="1"/>
    <xf numFmtId="0" fontId="0" fillId="0" borderId="32" xfId="0" applyBorder="1" applyAlignment="1">
      <alignment horizontal="center" vertical="center"/>
    </xf>
    <xf numFmtId="38" fontId="0" fillId="0" borderId="27" xfId="1" applyFont="1" applyFill="1" applyBorder="1">
      <alignment vertical="center"/>
    </xf>
    <xf numFmtId="38" fontId="0" fillId="0" borderId="12" xfId="1" applyFont="1" applyFill="1" applyBorder="1" applyAlignment="1">
      <alignment horizontal="right"/>
    </xf>
    <xf numFmtId="38" fontId="0" fillId="0" borderId="45" xfId="1" applyFont="1" applyFill="1" applyBorder="1" applyAlignment="1">
      <alignment horizontal="right"/>
    </xf>
    <xf numFmtId="38" fontId="0" fillId="0" borderId="46" xfId="1" applyFont="1" applyFill="1" applyBorder="1" applyAlignment="1">
      <alignment vertical="center"/>
    </xf>
    <xf numFmtId="38" fontId="0" fillId="0" borderId="16" xfId="1" applyFont="1" applyFill="1" applyBorder="1" applyAlignment="1"/>
    <xf numFmtId="38" fontId="0" fillId="0" borderId="17" xfId="1" applyFont="1" applyFill="1" applyBorder="1" applyAlignment="1"/>
    <xf numFmtId="38" fontId="0" fillId="0" borderId="26" xfId="1" applyFont="1" applyFill="1" applyBorder="1" applyAlignment="1">
      <alignment horizontal="right"/>
    </xf>
    <xf numFmtId="38" fontId="0" fillId="0" borderId="45" xfId="1" applyFont="1" applyFill="1" applyBorder="1" applyAlignment="1">
      <alignment vertical="center"/>
    </xf>
    <xf numFmtId="0" fontId="20" fillId="0" borderId="0" xfId="5" applyFont="1">
      <alignment vertical="center"/>
    </xf>
    <xf numFmtId="0" fontId="21" fillId="0" borderId="0" xfId="5" applyFont="1">
      <alignment vertical="center"/>
    </xf>
    <xf numFmtId="0" fontId="20" fillId="0" borderId="0" xfId="5" applyFont="1" applyAlignment="1">
      <alignment horizontal="center" vertical="center" wrapText="1"/>
    </xf>
    <xf numFmtId="0" fontId="20" fillId="0" borderId="0" xfId="5" applyFont="1" applyAlignment="1">
      <alignment horizontal="center" vertical="center"/>
    </xf>
    <xf numFmtId="0" fontId="20" fillId="0" borderId="0" xfId="5" applyFont="1" applyAlignment="1">
      <alignment vertical="center" shrinkToFit="1"/>
    </xf>
    <xf numFmtId="0" fontId="24" fillId="0" borderId="25" xfId="5" applyFont="1" applyBorder="1" applyAlignment="1">
      <alignment vertical="center" shrinkToFit="1"/>
    </xf>
    <xf numFmtId="0" fontId="24" fillId="0" borderId="25" xfId="5" applyFont="1" applyBorder="1" applyAlignment="1">
      <alignment horizontal="center" vertical="center" shrinkToFit="1"/>
    </xf>
    <xf numFmtId="49" fontId="26" fillId="0" borderId="25" xfId="8" applyNumberFormat="1" applyFont="1" applyBorder="1" applyAlignment="1">
      <alignment vertical="center" shrinkToFit="1"/>
    </xf>
    <xf numFmtId="0" fontId="26" fillId="0" borderId="25" xfId="9" applyFont="1" applyBorder="1" applyAlignment="1">
      <alignment horizontal="left" vertical="center" shrinkToFit="1"/>
    </xf>
    <xf numFmtId="0" fontId="26" fillId="0" borderId="25" xfId="10" applyFont="1" applyBorder="1" applyAlignment="1">
      <alignment horizontal="center" vertical="center" shrinkToFit="1"/>
    </xf>
    <xf numFmtId="0" fontId="26" fillId="0" borderId="25" xfId="10" applyFont="1" applyBorder="1" applyAlignment="1">
      <alignment horizontal="left" vertical="center" shrinkToFit="1"/>
    </xf>
    <xf numFmtId="38" fontId="26" fillId="0" borderId="25" xfId="1" applyFont="1" applyFill="1" applyBorder="1" applyAlignment="1">
      <alignment horizontal="right" vertical="center" shrinkToFit="1"/>
    </xf>
    <xf numFmtId="38" fontId="26" fillId="0" borderId="25" xfId="6" applyFont="1" applyFill="1" applyBorder="1" applyAlignment="1" applyProtection="1">
      <alignment horizontal="right" vertical="center" shrinkToFit="1"/>
    </xf>
    <xf numFmtId="38" fontId="24" fillId="0" borderId="25" xfId="6" applyFont="1" applyFill="1" applyBorder="1" applyAlignment="1">
      <alignment vertical="center" shrinkToFit="1"/>
    </xf>
    <xf numFmtId="0" fontId="26" fillId="0" borderId="25" xfId="10" applyFont="1" applyBorder="1" applyAlignment="1">
      <alignment horizontal="right" vertical="center" shrinkToFit="1"/>
    </xf>
    <xf numFmtId="38" fontId="24" fillId="9" borderId="25" xfId="6" applyFont="1" applyFill="1" applyBorder="1" applyAlignment="1">
      <alignment horizontal="center" vertical="center" shrinkToFit="1"/>
    </xf>
    <xf numFmtId="38" fontId="24" fillId="0" borderId="0" xfId="6" applyFont="1">
      <alignment vertical="center"/>
    </xf>
    <xf numFmtId="0" fontId="24" fillId="0" borderId="34" xfId="5" applyFont="1" applyBorder="1" applyAlignment="1">
      <alignment vertical="center" shrinkToFit="1"/>
    </xf>
    <xf numFmtId="0" fontId="24" fillId="0" borderId="34" xfId="5" applyFont="1" applyBorder="1" applyAlignment="1">
      <alignment horizontal="center" vertical="center" shrinkToFit="1"/>
    </xf>
    <xf numFmtId="49" fontId="26" fillId="0" borderId="34" xfId="8" applyNumberFormat="1" applyFont="1" applyBorder="1" applyAlignment="1">
      <alignment vertical="center" shrinkToFit="1"/>
    </xf>
    <xf numFmtId="0" fontId="26" fillId="0" borderId="34" xfId="9" applyFont="1" applyBorder="1" applyAlignment="1">
      <alignment horizontal="left" vertical="center" shrinkToFit="1"/>
    </xf>
    <xf numFmtId="0" fontId="26" fillId="0" borderId="34" xfId="10" applyFont="1" applyBorder="1" applyAlignment="1">
      <alignment horizontal="center" vertical="center" shrinkToFit="1"/>
    </xf>
    <xf numFmtId="0" fontId="26" fillId="0" borderId="34" xfId="10" applyFont="1" applyBorder="1" applyAlignment="1">
      <alignment horizontal="left" vertical="center" shrinkToFit="1"/>
    </xf>
    <xf numFmtId="0" fontId="26" fillId="0" borderId="34" xfId="10" applyFont="1" applyBorder="1" applyAlignment="1">
      <alignment horizontal="right" vertical="center" shrinkToFit="1"/>
    </xf>
    <xf numFmtId="38" fontId="26" fillId="0" borderId="34" xfId="6" applyFont="1" applyFill="1" applyBorder="1" applyAlignment="1" applyProtection="1">
      <alignment horizontal="right" vertical="center" shrinkToFit="1"/>
    </xf>
    <xf numFmtId="0" fontId="24" fillId="9" borderId="33" xfId="5" applyFont="1" applyFill="1" applyBorder="1" applyAlignment="1">
      <alignment vertical="center" shrinkToFit="1"/>
    </xf>
    <xf numFmtId="0" fontId="24" fillId="9" borderId="27" xfId="5" applyFont="1" applyFill="1" applyBorder="1" applyAlignment="1">
      <alignment vertical="center" shrinkToFit="1"/>
    </xf>
    <xf numFmtId="0" fontId="24" fillId="9" borderId="37" xfId="5" applyFont="1" applyFill="1" applyBorder="1" applyAlignment="1">
      <alignment vertical="center" shrinkToFit="1"/>
    </xf>
    <xf numFmtId="0" fontId="24" fillId="9" borderId="37" xfId="5" applyFont="1" applyFill="1" applyBorder="1" applyAlignment="1">
      <alignment horizontal="right" vertical="center" shrinkToFit="1"/>
    </xf>
    <xf numFmtId="38" fontId="24" fillId="9" borderId="25" xfId="6" applyFont="1" applyFill="1" applyBorder="1" applyAlignment="1">
      <alignment vertical="center" shrinkToFit="1"/>
    </xf>
    <xf numFmtId="0" fontId="24" fillId="0" borderId="0" xfId="5" applyFont="1">
      <alignment vertical="center"/>
    </xf>
    <xf numFmtId="0" fontId="24" fillId="0" borderId="0" xfId="5" applyFont="1" applyAlignment="1">
      <alignment horizontal="right" vertical="center"/>
    </xf>
    <xf numFmtId="38" fontId="24" fillId="9" borderId="0" xfId="6" applyFont="1" applyFill="1" applyBorder="1" applyAlignment="1">
      <alignment horizontal="center" vertical="center" shrinkToFit="1"/>
    </xf>
    <xf numFmtId="3" fontId="26" fillId="0" borderId="25" xfId="10" applyNumberFormat="1" applyFont="1" applyBorder="1" applyAlignment="1">
      <alignment horizontal="right" vertical="center" shrinkToFit="1"/>
    </xf>
    <xf numFmtId="38" fontId="26" fillId="0" borderId="0" xfId="6" applyFont="1" applyFill="1" applyBorder="1" applyAlignment="1" applyProtection="1">
      <alignment horizontal="right" vertical="center" shrinkToFit="1"/>
    </xf>
    <xf numFmtId="38" fontId="24" fillId="0" borderId="0" xfId="6" applyFont="1" applyFill="1" applyBorder="1" applyAlignment="1">
      <alignment vertical="center" shrinkToFit="1"/>
    </xf>
    <xf numFmtId="0" fontId="24" fillId="9" borderId="0" xfId="5" applyFont="1" applyFill="1" applyAlignment="1">
      <alignment vertical="center" shrinkToFit="1"/>
    </xf>
    <xf numFmtId="38" fontId="24" fillId="0" borderId="0" xfId="6" applyFont="1" applyBorder="1">
      <alignment vertical="center"/>
    </xf>
    <xf numFmtId="38" fontId="24" fillId="9" borderId="0" xfId="6" applyFont="1" applyFill="1" applyBorder="1" applyAlignment="1">
      <alignment vertical="center" shrinkToFit="1"/>
    </xf>
    <xf numFmtId="0" fontId="24" fillId="0" borderId="25" xfId="5" applyFont="1" applyBorder="1" applyAlignment="1">
      <alignment horizontal="right" vertical="center" shrinkToFit="1"/>
    </xf>
    <xf numFmtId="38" fontId="24" fillId="0" borderId="25" xfId="6" applyFont="1" applyFill="1" applyBorder="1" applyAlignment="1">
      <alignment horizontal="right" vertical="center" shrinkToFit="1"/>
    </xf>
    <xf numFmtId="0" fontId="24" fillId="0" borderId="37" xfId="5" applyFont="1" applyBorder="1" applyAlignment="1">
      <alignment vertical="center" shrinkToFit="1"/>
    </xf>
    <xf numFmtId="38" fontId="26" fillId="0" borderId="34" xfId="1" applyFont="1" applyFill="1" applyBorder="1" applyAlignment="1">
      <alignment horizontal="right" vertical="center" shrinkToFit="1"/>
    </xf>
    <xf numFmtId="177" fontId="26" fillId="0" borderId="25" xfId="10" applyNumberFormat="1" applyFont="1" applyBorder="1" applyAlignment="1">
      <alignment horizontal="center" vertical="center" shrinkToFit="1"/>
    </xf>
    <xf numFmtId="0" fontId="20" fillId="0" borderId="25" xfId="5" applyFont="1" applyBorder="1" applyAlignment="1">
      <alignment vertical="center" shrinkToFit="1"/>
    </xf>
    <xf numFmtId="38" fontId="20" fillId="0" borderId="25" xfId="1" applyFont="1" applyBorder="1" applyAlignment="1">
      <alignment vertical="center" shrinkToFit="1"/>
    </xf>
    <xf numFmtId="38" fontId="24" fillId="12" borderId="25" xfId="6" applyFont="1" applyFill="1" applyBorder="1" applyAlignment="1">
      <alignment vertical="center" shrinkToFit="1"/>
    </xf>
    <xf numFmtId="38" fontId="24" fillId="12" borderId="25" xfId="6" applyFont="1" applyFill="1" applyBorder="1" applyAlignment="1">
      <alignment horizontal="left" vertical="center" shrinkToFit="1"/>
    </xf>
    <xf numFmtId="38" fontId="24" fillId="12" borderId="25" xfId="6" applyFont="1" applyFill="1" applyBorder="1" applyAlignment="1">
      <alignment horizontal="center" vertical="center" shrinkToFit="1"/>
    </xf>
    <xf numFmtId="38" fontId="24" fillId="0" borderId="33" xfId="6" applyFont="1" applyFill="1" applyBorder="1" applyAlignment="1">
      <alignment vertical="center" shrinkToFit="1"/>
    </xf>
    <xf numFmtId="38" fontId="24" fillId="0" borderId="36" xfId="6" applyFont="1" applyFill="1" applyBorder="1" applyAlignment="1">
      <alignment vertical="center" shrinkToFit="1"/>
    </xf>
    <xf numFmtId="0" fontId="26" fillId="0" borderId="0" xfId="9" applyFont="1" applyBorder="1" applyAlignment="1">
      <alignment horizontal="left" vertical="center" shrinkToFit="1"/>
    </xf>
    <xf numFmtId="0" fontId="26" fillId="0" borderId="0" xfId="10" applyFont="1" applyBorder="1" applyAlignment="1">
      <alignment horizontal="center" vertical="center" shrinkToFit="1"/>
    </xf>
    <xf numFmtId="0" fontId="26" fillId="0" borderId="0" xfId="10" applyFont="1" applyBorder="1" applyAlignment="1">
      <alignment horizontal="left" vertical="center" shrinkToFit="1"/>
    </xf>
    <xf numFmtId="0" fontId="20" fillId="0" borderId="0" xfId="5" applyFont="1" applyBorder="1" applyAlignment="1">
      <alignment vertical="center" shrinkToFit="1"/>
    </xf>
    <xf numFmtId="38" fontId="20" fillId="0" borderId="0" xfId="1" applyFont="1" applyBorder="1" applyAlignment="1">
      <alignment vertical="center" shrinkToFit="1"/>
    </xf>
    <xf numFmtId="38" fontId="24" fillId="12" borderId="0" xfId="6" applyFont="1" applyFill="1" applyBorder="1" applyAlignment="1">
      <alignment vertical="center" shrinkToFit="1"/>
    </xf>
    <xf numFmtId="38" fontId="24" fillId="12" borderId="0" xfId="6" applyFont="1" applyFill="1" applyBorder="1" applyAlignment="1">
      <alignment horizontal="left" vertical="center" shrinkToFit="1"/>
    </xf>
    <xf numFmtId="0" fontId="26" fillId="0" borderId="0" xfId="10" applyFont="1" applyBorder="1" applyAlignment="1">
      <alignment horizontal="right" vertical="center" shrinkToFit="1"/>
    </xf>
    <xf numFmtId="38" fontId="24" fillId="12" borderId="0" xfId="6" applyFont="1" applyFill="1" applyBorder="1" applyAlignment="1">
      <alignment horizontal="center" vertical="center" shrinkToFit="1"/>
    </xf>
    <xf numFmtId="38" fontId="24" fillId="12" borderId="0" xfId="6" applyFont="1" applyFill="1" applyBorder="1">
      <alignment vertical="center"/>
    </xf>
    <xf numFmtId="0" fontId="24" fillId="9" borderId="0" xfId="5" applyFont="1" applyFill="1" applyBorder="1" applyAlignment="1">
      <alignment vertical="center" shrinkToFit="1"/>
    </xf>
    <xf numFmtId="0" fontId="24" fillId="9" borderId="0" xfId="5" applyFont="1" applyFill="1" applyBorder="1" applyAlignment="1">
      <alignment horizontal="right" vertical="center" shrinkToFit="1"/>
    </xf>
    <xf numFmtId="0" fontId="20" fillId="0" borderId="0" xfId="5" applyFont="1" applyBorder="1">
      <alignment vertical="center"/>
    </xf>
    <xf numFmtId="0" fontId="24" fillId="9" borderId="36" xfId="5" applyFont="1" applyFill="1" applyBorder="1" applyAlignment="1">
      <alignment vertical="center" shrinkToFit="1"/>
    </xf>
    <xf numFmtId="0" fontId="24" fillId="9" borderId="28" xfId="5" applyFont="1" applyFill="1" applyBorder="1" applyAlignment="1">
      <alignment vertical="center" shrinkToFit="1"/>
    </xf>
    <xf numFmtId="0" fontId="24" fillId="9" borderId="47" xfId="5" applyFont="1" applyFill="1" applyBorder="1" applyAlignment="1">
      <alignment vertical="center" shrinkToFit="1"/>
    </xf>
    <xf numFmtId="0" fontId="24" fillId="9" borderId="47" xfId="5" applyFont="1" applyFill="1" applyBorder="1" applyAlignment="1">
      <alignment horizontal="right" vertical="center" shrinkToFit="1"/>
    </xf>
    <xf numFmtId="38" fontId="24" fillId="9" borderId="34" xfId="6" applyFont="1" applyFill="1" applyBorder="1" applyAlignment="1">
      <alignment vertical="center" shrinkToFit="1"/>
    </xf>
    <xf numFmtId="38" fontId="24" fillId="9" borderId="34" xfId="6" applyFont="1" applyFill="1" applyBorder="1" applyAlignment="1">
      <alignment horizontal="center" vertical="center" shrinkToFit="1"/>
    </xf>
    <xf numFmtId="0" fontId="24" fillId="0" borderId="0" xfId="5" applyFont="1" applyBorder="1" applyAlignment="1">
      <alignment vertical="center" shrinkToFit="1"/>
    </xf>
    <xf numFmtId="0" fontId="24" fillId="0" borderId="0" xfId="5" applyFont="1" applyBorder="1" applyAlignment="1">
      <alignment horizontal="center" vertical="center" shrinkToFit="1"/>
    </xf>
    <xf numFmtId="49" fontId="26" fillId="0" borderId="0" xfId="8" applyNumberFormat="1" applyFont="1" applyBorder="1" applyAlignment="1">
      <alignment vertical="center" shrinkToFit="1"/>
    </xf>
    <xf numFmtId="0" fontId="24" fillId="9" borderId="0" xfId="5" applyFont="1" applyFill="1" applyBorder="1" applyAlignment="1">
      <alignment horizontal="center" vertical="center" shrinkToFit="1"/>
    </xf>
    <xf numFmtId="0" fontId="20" fillId="0" borderId="34" xfId="5" applyFont="1" applyBorder="1" applyAlignment="1">
      <alignment vertical="center" shrinkToFit="1"/>
    </xf>
    <xf numFmtId="38" fontId="20" fillId="0" borderId="34" xfId="1" applyFont="1" applyBorder="1" applyAlignment="1">
      <alignment vertical="center" shrinkToFit="1"/>
    </xf>
    <xf numFmtId="38" fontId="24" fillId="12" borderId="34" xfId="6" applyFont="1" applyFill="1" applyBorder="1" applyAlignment="1">
      <alignment vertical="center" shrinkToFit="1"/>
    </xf>
    <xf numFmtId="0" fontId="23" fillId="0" borderId="0" xfId="5" applyFont="1" applyAlignment="1">
      <alignment vertical="center" shrinkToFit="1"/>
    </xf>
    <xf numFmtId="0" fontId="23" fillId="0" borderId="0" xfId="5" applyFont="1" applyAlignment="1">
      <alignment horizontal="right" vertical="center" shrinkToFit="1"/>
    </xf>
    <xf numFmtId="38" fontId="23" fillId="0" borderId="0" xfId="6" applyFont="1" applyAlignment="1">
      <alignment vertical="center" shrinkToFit="1"/>
    </xf>
    <xf numFmtId="0" fontId="21" fillId="0" borderId="0" xfId="5" applyFont="1" applyAlignment="1">
      <alignment vertical="center" shrinkToFit="1"/>
    </xf>
    <xf numFmtId="38" fontId="24" fillId="4" borderId="25" xfId="6" applyFont="1" applyFill="1" applyBorder="1" applyAlignment="1">
      <alignment horizontal="center" vertical="center" shrinkToFit="1"/>
    </xf>
    <xf numFmtId="0" fontId="20" fillId="4" borderId="25" xfId="0" applyFont="1" applyFill="1" applyBorder="1" applyAlignment="1">
      <alignment horizontal="center" vertical="center" shrinkToFit="1"/>
    </xf>
    <xf numFmtId="0" fontId="20" fillId="10" borderId="25" xfId="0" applyFont="1" applyFill="1" applyBorder="1" applyAlignment="1">
      <alignment horizontal="center" vertical="center" shrinkToFit="1"/>
    </xf>
    <xf numFmtId="0" fontId="24" fillId="4" borderId="51" xfId="5" applyFont="1" applyFill="1" applyBorder="1" applyAlignment="1">
      <alignment vertical="center" shrinkToFit="1"/>
    </xf>
    <xf numFmtId="0" fontId="24" fillId="4" borderId="25" xfId="5" applyFont="1" applyFill="1" applyBorder="1" applyAlignment="1">
      <alignment horizontal="center" vertical="center" shrinkToFit="1"/>
    </xf>
    <xf numFmtId="0" fontId="20" fillId="4" borderId="34" xfId="0" applyFont="1" applyFill="1" applyBorder="1" applyAlignment="1">
      <alignment horizontal="center" vertical="center" shrinkToFit="1"/>
    </xf>
    <xf numFmtId="0" fontId="20" fillId="10" borderId="34" xfId="0" applyFont="1" applyFill="1" applyBorder="1" applyAlignment="1">
      <alignment horizontal="center" vertical="center" shrinkToFit="1"/>
    </xf>
    <xf numFmtId="0" fontId="21" fillId="0" borderId="0" xfId="5" applyFont="1" applyBorder="1">
      <alignment vertical="center"/>
    </xf>
    <xf numFmtId="0" fontId="20" fillId="0" borderId="0" xfId="5" applyFont="1" applyBorder="1" applyAlignment="1">
      <alignment horizontal="center" vertical="center" wrapText="1"/>
    </xf>
    <xf numFmtId="0" fontId="20" fillId="0" borderId="0" xfId="5" applyFont="1" applyBorder="1" applyAlignment="1">
      <alignment horizontal="center" vertical="center"/>
    </xf>
    <xf numFmtId="0" fontId="20" fillId="0" borderId="51" xfId="5" applyFont="1" applyBorder="1" applyAlignment="1">
      <alignment vertical="center" shrinkToFit="1"/>
    </xf>
    <xf numFmtId="0" fontId="30" fillId="0" borderId="0" xfId="25" applyFont="1" applyAlignment="1">
      <alignment horizontal="center" vertical="center"/>
    </xf>
    <xf numFmtId="0" fontId="30" fillId="0" borderId="61" xfId="25" applyFont="1" applyBorder="1">
      <alignment vertical="center"/>
    </xf>
    <xf numFmtId="0" fontId="30" fillId="0" borderId="0" xfId="25" applyFont="1">
      <alignment vertical="center"/>
    </xf>
    <xf numFmtId="0" fontId="30" fillId="0" borderId="62" xfId="25" applyFont="1" applyBorder="1" applyAlignment="1">
      <alignment horizontal="center" vertical="center"/>
    </xf>
    <xf numFmtId="0" fontId="30" fillId="0" borderId="63" xfId="25" applyFont="1" applyBorder="1" applyAlignment="1">
      <alignment horizontal="center" vertical="center"/>
    </xf>
    <xf numFmtId="0" fontId="30" fillId="0" borderId="64" xfId="25" applyFont="1" applyBorder="1" applyAlignment="1">
      <alignment horizontal="center" vertical="center"/>
    </xf>
    <xf numFmtId="0" fontId="30" fillId="0" borderId="65" xfId="25" applyFont="1" applyBorder="1" applyAlignment="1">
      <alignment horizontal="center" vertical="center"/>
    </xf>
    <xf numFmtId="0" fontId="30" fillId="0" borderId="0" xfId="25" applyFont="1" applyBorder="1">
      <alignment vertical="center"/>
    </xf>
    <xf numFmtId="0" fontId="30" fillId="0" borderId="0" xfId="25" applyFont="1" applyBorder="1" applyAlignment="1">
      <alignment horizontal="center" vertical="center"/>
    </xf>
    <xf numFmtId="0" fontId="30" fillId="0" borderId="56" xfId="25" applyFont="1" applyBorder="1" applyAlignment="1">
      <alignment horizontal="center" vertical="center"/>
    </xf>
    <xf numFmtId="0" fontId="30" fillId="0" borderId="66" xfId="25" applyFont="1" applyBorder="1" applyAlignment="1">
      <alignment horizontal="center" vertical="center"/>
    </xf>
    <xf numFmtId="0" fontId="30" fillId="0" borderId="80" xfId="25" applyFont="1" applyBorder="1" applyAlignment="1">
      <alignment horizontal="center" vertical="center"/>
    </xf>
    <xf numFmtId="0" fontId="30" fillId="0" borderId="67" xfId="25" applyFont="1" applyBorder="1">
      <alignment vertical="center"/>
    </xf>
    <xf numFmtId="0" fontId="30" fillId="0" borderId="69" xfId="25" applyFont="1" applyBorder="1">
      <alignment vertical="center"/>
    </xf>
    <xf numFmtId="38" fontId="30" fillId="0" borderId="67" xfId="26" applyFont="1" applyFill="1" applyBorder="1" applyAlignment="1">
      <alignment vertical="center"/>
    </xf>
    <xf numFmtId="38" fontId="30" fillId="0" borderId="68" xfId="26" applyFont="1" applyFill="1" applyBorder="1" applyAlignment="1">
      <alignment vertical="center"/>
    </xf>
    <xf numFmtId="10" fontId="30" fillId="0" borderId="69" xfId="27" applyNumberFormat="1" applyFont="1" applyFill="1" applyBorder="1" applyAlignment="1">
      <alignment vertical="center"/>
    </xf>
    <xf numFmtId="38" fontId="30" fillId="0" borderId="67" xfId="1" applyFont="1" applyFill="1" applyBorder="1" applyAlignment="1">
      <alignment vertical="center"/>
    </xf>
    <xf numFmtId="38" fontId="30" fillId="0" borderId="70" xfId="1" applyFont="1" applyFill="1" applyBorder="1" applyAlignment="1">
      <alignment vertical="center"/>
    </xf>
    <xf numFmtId="38" fontId="30" fillId="0" borderId="68" xfId="1" applyFont="1" applyFill="1" applyBorder="1" applyAlignment="1">
      <alignment vertical="center"/>
    </xf>
    <xf numFmtId="9" fontId="30" fillId="0" borderId="69" xfId="27" applyFont="1" applyFill="1" applyBorder="1" applyAlignment="1">
      <alignment vertical="center"/>
    </xf>
    <xf numFmtId="179" fontId="30" fillId="0" borderId="70" xfId="27" applyNumberFormat="1" applyFont="1" applyFill="1" applyBorder="1" applyAlignment="1">
      <alignment vertical="center"/>
    </xf>
    <xf numFmtId="179" fontId="30" fillId="0" borderId="68" xfId="26" applyNumberFormat="1" applyFont="1" applyFill="1" applyBorder="1" applyAlignment="1">
      <alignment vertical="center"/>
    </xf>
    <xf numFmtId="38" fontId="30" fillId="0" borderId="0" xfId="26" applyFont="1" applyFill="1" applyBorder="1" applyAlignment="1">
      <alignment vertical="center"/>
    </xf>
    <xf numFmtId="0" fontId="30" fillId="0" borderId="75" xfId="25" applyFont="1" applyBorder="1" applyAlignment="1">
      <alignment horizontal="center" vertical="center"/>
    </xf>
    <xf numFmtId="0" fontId="30" fillId="0" borderId="71" xfId="25" applyFont="1" applyBorder="1">
      <alignment vertical="center"/>
    </xf>
    <xf numFmtId="0" fontId="30" fillId="0" borderId="73" xfId="25" applyFont="1" applyBorder="1">
      <alignment vertical="center"/>
    </xf>
    <xf numFmtId="38" fontId="30" fillId="0" borderId="71" xfId="26" applyFont="1" applyFill="1" applyBorder="1" applyAlignment="1">
      <alignment vertical="center"/>
    </xf>
    <xf numFmtId="38" fontId="30" fillId="0" borderId="72" xfId="26" applyFont="1" applyFill="1" applyBorder="1" applyAlignment="1">
      <alignment vertical="center"/>
    </xf>
    <xf numFmtId="10" fontId="30" fillId="0" borderId="73" xfId="27" applyNumberFormat="1" applyFont="1" applyFill="1" applyBorder="1" applyAlignment="1">
      <alignment vertical="center"/>
    </xf>
    <xf numFmtId="38" fontId="30" fillId="0" borderId="71" xfId="1" applyFont="1" applyFill="1" applyBorder="1" applyAlignment="1">
      <alignment vertical="center"/>
    </xf>
    <xf numFmtId="38" fontId="30" fillId="0" borderId="74" xfId="1" applyFont="1" applyFill="1" applyBorder="1" applyAlignment="1">
      <alignment vertical="center"/>
    </xf>
    <xf numFmtId="38" fontId="30" fillId="0" borderId="72" xfId="1" applyFont="1" applyFill="1" applyBorder="1" applyAlignment="1">
      <alignment vertical="center"/>
    </xf>
    <xf numFmtId="9" fontId="30" fillId="0" borderId="73" xfId="27" applyFont="1" applyFill="1" applyBorder="1" applyAlignment="1">
      <alignment vertical="center"/>
    </xf>
    <xf numFmtId="179" fontId="30" fillId="0" borderId="74" xfId="27" applyNumberFormat="1" applyFont="1" applyFill="1" applyBorder="1" applyAlignment="1">
      <alignment vertical="center"/>
    </xf>
    <xf numFmtId="179" fontId="30" fillId="0" borderId="72" xfId="26" applyNumberFormat="1" applyFont="1" applyFill="1" applyBorder="1" applyAlignment="1">
      <alignment vertical="center"/>
    </xf>
    <xf numFmtId="0" fontId="30" fillId="0" borderId="87" xfId="25" applyFont="1" applyBorder="1" applyAlignment="1">
      <alignment horizontal="center" vertical="center"/>
    </xf>
    <xf numFmtId="0" fontId="30" fillId="0" borderId="88" xfId="25" applyFont="1" applyBorder="1">
      <alignment vertical="center"/>
    </xf>
    <xf numFmtId="0" fontId="30" fillId="0" borderId="63" xfId="25" applyFont="1" applyBorder="1">
      <alignment vertical="center"/>
    </xf>
    <xf numFmtId="0" fontId="30" fillId="0" borderId="31" xfId="25" applyFont="1" applyBorder="1" applyAlignment="1">
      <alignment horizontal="center" vertical="center"/>
    </xf>
    <xf numFmtId="0" fontId="30" fillId="0" borderId="76" xfId="25" applyFont="1" applyBorder="1">
      <alignment vertical="center"/>
    </xf>
    <xf numFmtId="0" fontId="30" fillId="0" borderId="78" xfId="25" applyFont="1" applyBorder="1">
      <alignment vertical="center"/>
    </xf>
    <xf numFmtId="38" fontId="30" fillId="0" borderId="76" xfId="26" applyFont="1" applyFill="1" applyBorder="1" applyAlignment="1">
      <alignment vertical="center"/>
    </xf>
    <xf numFmtId="38" fontId="30" fillId="0" borderId="77" xfId="26" applyFont="1" applyFill="1" applyBorder="1" applyAlignment="1">
      <alignment vertical="center"/>
    </xf>
    <xf numFmtId="10" fontId="30" fillId="0" borderId="78" xfId="27" applyNumberFormat="1" applyFont="1" applyFill="1" applyBorder="1" applyAlignment="1">
      <alignment vertical="center"/>
    </xf>
    <xf numFmtId="38" fontId="30" fillId="0" borderId="76" xfId="1" applyFont="1" applyFill="1" applyBorder="1" applyAlignment="1">
      <alignment vertical="center"/>
    </xf>
    <xf numFmtId="38" fontId="30" fillId="0" borderId="79" xfId="1" applyFont="1" applyFill="1" applyBorder="1" applyAlignment="1">
      <alignment vertical="center"/>
    </xf>
    <xf numFmtId="179" fontId="30" fillId="0" borderId="79" xfId="27" applyNumberFormat="1" applyFont="1" applyFill="1" applyBorder="1" applyAlignment="1">
      <alignment vertical="center"/>
    </xf>
    <xf numFmtId="9" fontId="30" fillId="0" borderId="78" xfId="27" applyFont="1" applyFill="1" applyBorder="1" applyAlignment="1">
      <alignment vertical="center"/>
    </xf>
    <xf numFmtId="0" fontId="30" fillId="0" borderId="54" xfId="25" applyFont="1" applyBorder="1">
      <alignment vertical="center"/>
    </xf>
    <xf numFmtId="10" fontId="30" fillId="0" borderId="54" xfId="27" applyNumberFormat="1" applyFont="1" applyFill="1" applyBorder="1" applyAlignment="1">
      <alignment vertical="center"/>
    </xf>
    <xf numFmtId="38" fontId="30" fillId="0" borderId="54" xfId="1" applyFont="1" applyFill="1" applyBorder="1" applyAlignment="1">
      <alignment vertical="center"/>
    </xf>
    <xf numFmtId="179" fontId="30" fillId="0" borderId="54" xfId="27" applyNumberFormat="1" applyFont="1" applyFill="1" applyBorder="1" applyAlignment="1">
      <alignment vertical="center"/>
    </xf>
    <xf numFmtId="10" fontId="30" fillId="0" borderId="0" xfId="27" applyNumberFormat="1" applyFont="1" applyFill="1" applyBorder="1" applyAlignment="1">
      <alignment vertical="center"/>
    </xf>
    <xf numFmtId="179" fontId="30" fillId="0" borderId="0" xfId="27" applyNumberFormat="1" applyFont="1" applyFill="1" applyBorder="1" applyAlignment="1">
      <alignment vertical="center"/>
    </xf>
    <xf numFmtId="0" fontId="30" fillId="0" borderId="81" xfId="25" applyFont="1" applyBorder="1" applyAlignment="1">
      <alignment horizontal="center" vertical="center"/>
    </xf>
    <xf numFmtId="0" fontId="30" fillId="0" borderId="82" xfId="25" applyFont="1" applyBorder="1">
      <alignment vertical="center"/>
    </xf>
    <xf numFmtId="38" fontId="30" fillId="0" borderId="82" xfId="25" applyNumberFormat="1" applyFont="1" applyBorder="1">
      <alignment vertical="center"/>
    </xf>
    <xf numFmtId="0" fontId="30" fillId="0" borderId="83" xfId="25" applyFont="1" applyBorder="1" applyAlignment="1">
      <alignment horizontal="center" vertical="center"/>
    </xf>
    <xf numFmtId="0" fontId="30" fillId="0" borderId="25" xfId="25" applyFont="1" applyBorder="1" applyAlignment="1">
      <alignment horizontal="center" vertical="center"/>
    </xf>
    <xf numFmtId="180" fontId="30" fillId="0" borderId="25" xfId="25" applyNumberFormat="1" applyFont="1" applyBorder="1" applyAlignment="1">
      <alignment horizontal="right" vertical="center"/>
    </xf>
    <xf numFmtId="0" fontId="32" fillId="0" borderId="25" xfId="25" applyFont="1" applyBorder="1" applyAlignment="1">
      <alignment horizontal="left" vertical="center"/>
    </xf>
    <xf numFmtId="0" fontId="30" fillId="0" borderId="84" xfId="25" applyFont="1" applyBorder="1" applyAlignment="1">
      <alignment horizontal="center" vertical="center"/>
    </xf>
    <xf numFmtId="0" fontId="30" fillId="0" borderId="72" xfId="25" applyFont="1" applyBorder="1">
      <alignment vertical="center"/>
    </xf>
    <xf numFmtId="38" fontId="30" fillId="3" borderId="72" xfId="26" applyFont="1" applyFill="1" applyBorder="1" applyAlignment="1">
      <alignment vertical="center"/>
    </xf>
    <xf numFmtId="0" fontId="30" fillId="0" borderId="85" xfId="25" applyFont="1" applyBorder="1" applyAlignment="1">
      <alignment horizontal="center" vertical="center"/>
    </xf>
    <xf numFmtId="38" fontId="30" fillId="0" borderId="0" xfId="25" applyNumberFormat="1" applyFont="1" applyFill="1" applyBorder="1">
      <alignment vertical="center"/>
    </xf>
    <xf numFmtId="38" fontId="30" fillId="0" borderId="64" xfId="25" applyNumberFormat="1" applyFont="1" applyFill="1" applyBorder="1">
      <alignment vertical="center"/>
    </xf>
    <xf numFmtId="0" fontId="30" fillId="0" borderId="0" xfId="25" applyFont="1" applyFill="1" applyBorder="1" applyAlignment="1">
      <alignment horizontal="center" vertical="center"/>
    </xf>
    <xf numFmtId="0" fontId="30" fillId="0" borderId="0" xfId="25" applyFont="1" applyFill="1" applyBorder="1">
      <alignment vertical="center"/>
    </xf>
    <xf numFmtId="0" fontId="30" fillId="0" borderId="25" xfId="25" applyFont="1" applyFill="1" applyBorder="1" applyAlignment="1">
      <alignment horizontal="right" vertical="center"/>
    </xf>
    <xf numFmtId="0" fontId="30" fillId="0" borderId="25" xfId="25" applyFont="1" applyFill="1" applyBorder="1" applyAlignment="1">
      <alignment horizontal="left" vertical="center"/>
    </xf>
    <xf numFmtId="0" fontId="30" fillId="0" borderId="64" xfId="25" applyFont="1" applyFill="1" applyBorder="1">
      <alignment vertical="center"/>
    </xf>
    <xf numFmtId="38" fontId="30" fillId="12" borderId="72" xfId="26" applyFont="1" applyFill="1" applyBorder="1" applyAlignment="1">
      <alignment vertical="center"/>
    </xf>
    <xf numFmtId="0" fontId="30" fillId="0" borderId="89" xfId="25" applyFont="1" applyBorder="1" applyAlignment="1">
      <alignment horizontal="center" vertical="center"/>
    </xf>
    <xf numFmtId="0" fontId="30" fillId="0" borderId="90" xfId="25" applyFont="1" applyBorder="1">
      <alignment vertical="center"/>
    </xf>
    <xf numFmtId="178" fontId="30" fillId="12" borderId="90" xfId="26" applyNumberFormat="1" applyFont="1" applyFill="1" applyBorder="1" applyAlignment="1">
      <alignment vertical="center"/>
    </xf>
    <xf numFmtId="0" fontId="30" fillId="0" borderId="91" xfId="25" applyFont="1" applyBorder="1" applyAlignment="1">
      <alignment horizontal="center" vertical="center"/>
    </xf>
    <xf numFmtId="38" fontId="30" fillId="0" borderId="54" xfId="26" applyFont="1" applyFill="1" applyBorder="1" applyAlignment="1">
      <alignment vertical="center"/>
    </xf>
    <xf numFmtId="38" fontId="30" fillId="0" borderId="93" xfId="26" applyFont="1" applyFill="1" applyBorder="1" applyAlignment="1">
      <alignment vertical="center"/>
    </xf>
    <xf numFmtId="179" fontId="30" fillId="0" borderId="0" xfId="26" applyNumberFormat="1" applyFont="1" applyFill="1" applyBorder="1" applyAlignment="1">
      <alignment vertical="center"/>
    </xf>
    <xf numFmtId="9" fontId="30" fillId="0" borderId="54" xfId="27" applyFont="1" applyFill="1" applyBorder="1" applyAlignment="1">
      <alignment vertical="center"/>
    </xf>
    <xf numFmtId="9" fontId="30" fillId="0" borderId="0" xfId="27" applyFont="1" applyFill="1" applyBorder="1" applyAlignment="1">
      <alignment vertical="center"/>
    </xf>
    <xf numFmtId="0" fontId="33" fillId="0" borderId="0" xfId="25" applyFont="1">
      <alignment vertical="center"/>
    </xf>
    <xf numFmtId="0" fontId="30" fillId="0" borderId="72" xfId="25" applyFont="1" applyBorder="1" applyAlignment="1">
      <alignment vertical="center" wrapText="1"/>
    </xf>
    <xf numFmtId="0" fontId="30" fillId="0" borderId="94" xfId="25" applyFont="1" applyBorder="1">
      <alignment vertical="center"/>
    </xf>
    <xf numFmtId="38" fontId="30" fillId="0" borderId="94" xfId="25" applyNumberFormat="1" applyFont="1" applyBorder="1">
      <alignment vertical="center"/>
    </xf>
    <xf numFmtId="0" fontId="30" fillId="0" borderId="0" xfId="25" applyFont="1" applyAlignment="1">
      <alignment horizontal="left" vertical="center"/>
    </xf>
    <xf numFmtId="0" fontId="24" fillId="0" borderId="25" xfId="5" applyFont="1" applyBorder="1" applyAlignment="1">
      <alignment horizontal="center" vertical="center" shrinkToFit="1"/>
    </xf>
    <xf numFmtId="0" fontId="24" fillId="0" borderId="34" xfId="5" applyFont="1" applyBorder="1" applyAlignment="1">
      <alignment horizontal="center" vertical="center" shrinkToFit="1"/>
    </xf>
    <xf numFmtId="0" fontId="24" fillId="0" borderId="25" xfId="5" applyFont="1" applyBorder="1" applyAlignment="1">
      <alignment horizontal="center" vertical="center" shrinkToFit="1"/>
    </xf>
    <xf numFmtId="38" fontId="0" fillId="3" borderId="1" xfId="1" applyFont="1" applyFill="1" applyBorder="1" applyAlignment="1">
      <alignment horizontal="center" vertical="center"/>
    </xf>
    <xf numFmtId="38" fontId="0" fillId="3" borderId="4" xfId="1" applyFont="1" applyFill="1" applyBorder="1" applyAlignment="1">
      <alignment horizontal="center" vertical="center"/>
    </xf>
    <xf numFmtId="14" fontId="14" fillId="0" borderId="11" xfId="0" applyNumberFormat="1" applyFont="1" applyBorder="1" applyAlignment="1">
      <alignment horizontal="center" vertical="center"/>
    </xf>
    <xf numFmtId="14" fontId="14" fillId="0" borderId="7" xfId="0" applyNumberFormat="1" applyFont="1" applyBorder="1" applyAlignment="1">
      <alignment horizontal="center" vertical="center"/>
    </xf>
    <xf numFmtId="14" fontId="14" fillId="0" borderId="13" xfId="0" applyNumberFormat="1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38" fontId="9" fillId="0" borderId="10" xfId="1" applyFont="1" applyFill="1" applyBorder="1" applyAlignment="1">
      <alignment horizontal="center" vertical="center"/>
    </xf>
    <xf numFmtId="38" fontId="9" fillId="0" borderId="5" xfId="1" applyFont="1" applyFill="1" applyBorder="1" applyAlignment="1">
      <alignment horizontal="center" vertical="center"/>
    </xf>
    <xf numFmtId="38" fontId="9" fillId="0" borderId="2" xfId="1" applyFont="1" applyFill="1" applyBorder="1" applyAlignment="1">
      <alignment horizontal="center" vertical="center"/>
    </xf>
    <xf numFmtId="38" fontId="9" fillId="0" borderId="6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8" fontId="0" fillId="3" borderId="43" xfId="1" applyFont="1" applyFill="1" applyBorder="1" applyAlignment="1">
      <alignment horizontal="center" vertical="center"/>
    </xf>
    <xf numFmtId="38" fontId="0" fillId="3" borderId="44" xfId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30" fillId="0" borderId="1" xfId="25" applyFont="1" applyBorder="1" applyAlignment="1">
      <alignment horizontal="center" vertical="center"/>
    </xf>
    <xf numFmtId="0" fontId="30" fillId="0" borderId="32" xfId="25" applyFont="1" applyBorder="1" applyAlignment="1">
      <alignment horizontal="center" vertical="center"/>
    </xf>
    <xf numFmtId="0" fontId="30" fillId="0" borderId="4" xfId="25" applyFont="1" applyBorder="1" applyAlignment="1">
      <alignment horizontal="center" vertical="center"/>
    </xf>
    <xf numFmtId="0" fontId="30" fillId="0" borderId="53" xfId="25" applyFont="1" applyBorder="1" applyAlignment="1">
      <alignment horizontal="center" vertical="center" wrapText="1"/>
    </xf>
    <xf numFmtId="0" fontId="30" fillId="0" borderId="56" xfId="25" applyFont="1" applyBorder="1" applyAlignment="1">
      <alignment horizontal="center" vertical="center"/>
    </xf>
    <xf numFmtId="0" fontId="30" fillId="0" borderId="29" xfId="25" applyFont="1" applyBorder="1" applyAlignment="1">
      <alignment horizontal="center" vertical="center"/>
    </xf>
    <xf numFmtId="0" fontId="30" fillId="0" borderId="54" xfId="25" applyFont="1" applyBorder="1" applyAlignment="1">
      <alignment horizontal="center" vertical="center"/>
    </xf>
    <xf numFmtId="0" fontId="30" fillId="0" borderId="55" xfId="25" applyFont="1" applyBorder="1" applyAlignment="1">
      <alignment horizontal="center" vertical="center"/>
    </xf>
    <xf numFmtId="0" fontId="30" fillId="0" borderId="92" xfId="25" applyFont="1" applyBorder="1" applyAlignment="1">
      <alignment horizontal="center" vertical="center" wrapText="1"/>
    </xf>
    <xf numFmtId="0" fontId="30" fillId="0" borderId="66" xfId="25" applyFont="1" applyBorder="1" applyAlignment="1">
      <alignment horizontal="center" vertical="center"/>
    </xf>
    <xf numFmtId="0" fontId="30" fillId="0" borderId="59" xfId="25" applyFont="1" applyBorder="1" applyAlignment="1">
      <alignment horizontal="center" vertical="center"/>
    </xf>
    <xf numFmtId="0" fontId="30" fillId="0" borderId="57" xfId="25" applyFont="1" applyBorder="1" applyAlignment="1">
      <alignment horizontal="center" vertical="center"/>
    </xf>
    <xf numFmtId="0" fontId="30" fillId="0" borderId="58" xfId="25" applyFont="1" applyBorder="1" applyAlignment="1">
      <alignment horizontal="center" vertical="center"/>
    </xf>
    <xf numFmtId="3" fontId="30" fillId="0" borderId="86" xfId="25" applyNumberFormat="1" applyFont="1" applyBorder="1" applyAlignment="1">
      <alignment horizontal="center" vertical="center"/>
    </xf>
    <xf numFmtId="3" fontId="30" fillId="0" borderId="60" xfId="25" applyNumberFormat="1" applyFont="1" applyBorder="1" applyAlignment="1">
      <alignment horizontal="center" vertical="center"/>
    </xf>
    <xf numFmtId="4" fontId="30" fillId="0" borderId="57" xfId="25" applyNumberFormat="1" applyFont="1" applyBorder="1" applyAlignment="1">
      <alignment horizontal="center" vertical="center"/>
    </xf>
    <xf numFmtId="38" fontId="30" fillId="0" borderId="59" xfId="1" applyFont="1" applyBorder="1" applyAlignment="1">
      <alignment horizontal="center" vertical="center"/>
    </xf>
    <xf numFmtId="38" fontId="30" fillId="0" borderId="57" xfId="1" applyFont="1" applyBorder="1" applyAlignment="1">
      <alignment horizontal="center" vertical="center"/>
    </xf>
    <xf numFmtId="0" fontId="27" fillId="7" borderId="0" xfId="5" applyNumberFormat="1" applyFont="1" applyFill="1" applyAlignment="1">
      <alignment horizontal="center" vertical="center" shrinkToFit="1"/>
    </xf>
    <xf numFmtId="0" fontId="24" fillId="9" borderId="36" xfId="5" applyFont="1" applyFill="1" applyBorder="1" applyAlignment="1">
      <alignment horizontal="center" vertical="center" shrinkToFit="1"/>
    </xf>
    <xf numFmtId="0" fontId="24" fillId="9" borderId="28" xfId="5" applyFont="1" applyFill="1" applyBorder="1" applyAlignment="1">
      <alignment horizontal="center" vertical="center" shrinkToFit="1"/>
    </xf>
    <xf numFmtId="0" fontId="24" fillId="9" borderId="47" xfId="5" applyFont="1" applyFill="1" applyBorder="1" applyAlignment="1">
      <alignment horizontal="center" vertical="center" shrinkToFit="1"/>
    </xf>
    <xf numFmtId="0" fontId="24" fillId="4" borderId="36" xfId="5" applyFont="1" applyFill="1" applyBorder="1" applyAlignment="1">
      <alignment horizontal="center" vertical="center" shrinkToFit="1"/>
    </xf>
    <xf numFmtId="0" fontId="24" fillId="4" borderId="47" xfId="5" applyFont="1" applyFill="1" applyBorder="1" applyAlignment="1">
      <alignment horizontal="center" vertical="center" shrinkToFit="1"/>
    </xf>
    <xf numFmtId="0" fontId="25" fillId="4" borderId="36" xfId="5" applyFont="1" applyFill="1" applyBorder="1" applyAlignment="1">
      <alignment horizontal="center" vertical="center" shrinkToFit="1"/>
    </xf>
    <xf numFmtId="0" fontId="25" fillId="4" borderId="28" xfId="5" applyFont="1" applyFill="1" applyBorder="1" applyAlignment="1">
      <alignment horizontal="center" vertical="center" shrinkToFit="1"/>
    </xf>
    <xf numFmtId="0" fontId="25" fillId="4" borderId="47" xfId="5" applyFont="1" applyFill="1" applyBorder="1" applyAlignment="1">
      <alignment horizontal="center" vertical="center" shrinkToFit="1"/>
    </xf>
    <xf numFmtId="0" fontId="25" fillId="4" borderId="49" xfId="5" applyFont="1" applyFill="1" applyBorder="1" applyAlignment="1">
      <alignment horizontal="center" vertical="center" shrinkToFit="1"/>
    </xf>
    <xf numFmtId="0" fontId="25" fillId="4" borderId="26" xfId="5" applyFont="1" applyFill="1" applyBorder="1" applyAlignment="1">
      <alignment horizontal="center" vertical="center" shrinkToFit="1"/>
    </xf>
    <xf numFmtId="0" fontId="25" fillId="4" borderId="50" xfId="5" applyFont="1" applyFill="1" applyBorder="1" applyAlignment="1">
      <alignment horizontal="center" vertical="center" shrinkToFit="1"/>
    </xf>
    <xf numFmtId="0" fontId="28" fillId="10" borderId="25" xfId="0" applyFont="1" applyFill="1" applyBorder="1" applyAlignment="1">
      <alignment horizontal="center" vertical="center" shrinkToFit="1"/>
    </xf>
    <xf numFmtId="0" fontId="24" fillId="11" borderId="47" xfId="5" applyFont="1" applyFill="1" applyBorder="1" applyAlignment="1">
      <alignment horizontal="center" vertical="center" shrinkToFit="1"/>
    </xf>
    <xf numFmtId="0" fontId="24" fillId="11" borderId="52" xfId="5" applyFont="1" applyFill="1" applyBorder="1" applyAlignment="1">
      <alignment horizontal="center" vertical="center" shrinkToFit="1"/>
    </xf>
    <xf numFmtId="0" fontId="24" fillId="4" borderId="34" xfId="5" applyFont="1" applyFill="1" applyBorder="1" applyAlignment="1">
      <alignment horizontal="center" vertical="center" shrinkToFit="1"/>
    </xf>
    <xf numFmtId="0" fontId="24" fillId="4" borderId="38" xfId="5" applyFont="1" applyFill="1" applyBorder="1" applyAlignment="1">
      <alignment horizontal="center" vertical="center" shrinkToFit="1"/>
    </xf>
    <xf numFmtId="0" fontId="29" fillId="10" borderId="34" xfId="0" applyFont="1" applyFill="1" applyBorder="1" applyAlignment="1">
      <alignment horizontal="center" vertical="center" shrinkToFit="1"/>
    </xf>
    <xf numFmtId="0" fontId="29" fillId="10" borderId="48" xfId="0" applyFont="1" applyFill="1" applyBorder="1" applyAlignment="1">
      <alignment horizontal="center" vertical="center" shrinkToFit="1"/>
    </xf>
    <xf numFmtId="0" fontId="20" fillId="10" borderId="34" xfId="0" applyFont="1" applyFill="1" applyBorder="1" applyAlignment="1">
      <alignment horizontal="center" vertical="center" shrinkToFit="1"/>
    </xf>
    <xf numFmtId="0" fontId="20" fillId="10" borderId="48" xfId="0" applyFont="1" applyFill="1" applyBorder="1" applyAlignment="1">
      <alignment horizontal="center" vertical="center" shrinkToFit="1"/>
    </xf>
    <xf numFmtId="0" fontId="24" fillId="0" borderId="25" xfId="5" applyFont="1" applyBorder="1" applyAlignment="1">
      <alignment horizontal="center" vertical="center" shrinkToFit="1"/>
    </xf>
    <xf numFmtId="0" fontId="24" fillId="0" borderId="34" xfId="5" applyFont="1" applyBorder="1" applyAlignment="1">
      <alignment horizontal="center" vertical="center" shrinkToFit="1"/>
    </xf>
    <xf numFmtId="0" fontId="24" fillId="0" borderId="48" xfId="5" applyFont="1" applyBorder="1" applyAlignment="1">
      <alignment horizontal="center" vertical="center" shrinkToFit="1"/>
    </xf>
    <xf numFmtId="0" fontId="24" fillId="8" borderId="25" xfId="5" applyFont="1" applyFill="1" applyBorder="1" applyAlignment="1">
      <alignment horizontal="center" vertical="center" shrinkToFit="1"/>
    </xf>
    <xf numFmtId="0" fontId="24" fillId="9" borderId="25" xfId="5" applyFont="1" applyFill="1" applyBorder="1" applyAlignment="1">
      <alignment horizontal="center" vertical="center" shrinkToFit="1"/>
    </xf>
    <xf numFmtId="0" fontId="29" fillId="10" borderId="38" xfId="0" applyFont="1" applyFill="1" applyBorder="1" applyAlignment="1">
      <alignment horizontal="center" vertical="center" shrinkToFit="1"/>
    </xf>
    <xf numFmtId="0" fontId="20" fillId="10" borderId="38" xfId="0" applyFont="1" applyFill="1" applyBorder="1" applyAlignment="1">
      <alignment horizontal="center" vertical="center" shrinkToFit="1"/>
    </xf>
    <xf numFmtId="0" fontId="24" fillId="11" borderId="50" xfId="5" applyFont="1" applyFill="1" applyBorder="1" applyAlignment="1">
      <alignment horizontal="center" vertical="center" shrinkToFit="1"/>
    </xf>
  </cellXfs>
  <cellStyles count="28">
    <cellStyle name="パーセント" xfId="2" builtinId="5"/>
    <cellStyle name="パーセント 2" xfId="7" xr:uid="{EEF0B3B8-F9F7-40A1-AFD4-B7BFBAEBBADF}"/>
    <cellStyle name="パーセント 3" xfId="14" xr:uid="{C0C83AA5-64FB-44BF-A2A9-D8F0E32EA3D9}"/>
    <cellStyle name="パーセント 4" xfId="22" xr:uid="{743687F5-3619-4912-9956-647C413BDE59}"/>
    <cellStyle name="パーセント 5" xfId="27" xr:uid="{50A0432D-A037-4D3F-9844-48A6E3AD0BDF}"/>
    <cellStyle name="桁区切り" xfId="1" builtinId="6"/>
    <cellStyle name="桁区切り 12 2" xfId="16" xr:uid="{631155C0-CDED-42A6-BDF0-41BC388BD406}"/>
    <cellStyle name="桁区切り 2" xfId="4" xr:uid="{3284F0C2-413F-4370-9F56-97E79C833D73}"/>
    <cellStyle name="桁区切り 3" xfId="3" xr:uid="{017B2F20-B372-4F5A-A9C5-9B32DFB65B56}"/>
    <cellStyle name="桁区切り 4" xfId="6" xr:uid="{14049D43-2DCD-4769-9831-F6A2907211A4}"/>
    <cellStyle name="桁区切り 5" xfId="21" xr:uid="{6F5E7983-437C-4BAE-BFE7-16A0747E2F9E}"/>
    <cellStyle name="桁区切り 6" xfId="26" xr:uid="{4644821F-F2A6-4C02-96C5-807C7DF93B9B}"/>
    <cellStyle name="通貨 2" xfId="11" xr:uid="{2E2924B9-9B66-4F26-96BB-D08A5EC7345E}"/>
    <cellStyle name="通貨 2 2" xfId="17" xr:uid="{C0B9AE14-5311-4882-9416-1F446FF90AF4}"/>
    <cellStyle name="通貨 3" xfId="18" xr:uid="{BB4E8C0B-6261-4853-9BFC-715CD0ED51A5}"/>
    <cellStyle name="標準" xfId="0" builtinId="0"/>
    <cellStyle name="標準 10" xfId="15" xr:uid="{74A1E24F-01A7-48B3-BB13-FE253563FF03}"/>
    <cellStyle name="標準 11 2 2 2" xfId="19" xr:uid="{8CF47DCD-1591-47DB-B57B-D98F6FB4BC90}"/>
    <cellStyle name="標準 2" xfId="5" xr:uid="{59434DA6-D42C-4F94-B20C-B1153A33A5E1}"/>
    <cellStyle name="標準 2 2" xfId="13" xr:uid="{36B154B3-DEB5-4F71-8F2E-23810BF02F61}"/>
    <cellStyle name="標準 3" xfId="12" xr:uid="{901E8A69-84A1-474A-85E4-3994D3B9AA74}"/>
    <cellStyle name="標準 3 2" xfId="9" xr:uid="{02F8EE3F-98BB-4341-BCE9-8328653DFE95}"/>
    <cellStyle name="標準 3 2 2" xfId="24" xr:uid="{6C4886C7-F92F-4B3D-8058-ED4E042936A0}"/>
    <cellStyle name="標準 3 3 2" xfId="8" xr:uid="{04200711-7570-49B4-8579-28CE28F8CC10}"/>
    <cellStyle name="標準 3 3 2 2" xfId="23" xr:uid="{72A16141-CE59-48D1-A108-AD22D20B5242}"/>
    <cellStyle name="標準 4" xfId="20" xr:uid="{053731F0-A4B9-403C-97B9-71444441776A}"/>
    <cellStyle name="標準 5" xfId="25" xr:uid="{E3B02D62-4558-464D-906A-7CEB579293E4}"/>
    <cellStyle name="標準_経済比較" xfId="10" xr:uid="{95354887-8C8F-4CA9-96F1-F896766117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55316-2527-46B6-A209-1E4E3D3092CD}">
  <sheetPr>
    <tabColor rgb="FFFFFF00"/>
  </sheetPr>
  <dimension ref="A1:AK88"/>
  <sheetViews>
    <sheetView topLeftCell="C55" zoomScale="70" zoomScaleNormal="70" workbookViewId="0">
      <selection activeCell="F49" sqref="F49"/>
    </sheetView>
  </sheetViews>
  <sheetFormatPr defaultColWidth="8.75" defaultRowHeight="18.75" x14ac:dyDescent="0.4"/>
  <cols>
    <col min="1" max="1" width="3.75" style="1" bestFit="1" customWidth="1"/>
    <col min="2" max="2" width="9.25" style="1" bestFit="1" customWidth="1"/>
    <col min="3" max="3" width="36.375" style="2" customWidth="1"/>
    <col min="4" max="4" width="31.75" style="2" bestFit="1" customWidth="1"/>
    <col min="5" max="5" width="14.625" style="1" customWidth="1"/>
    <col min="6" max="6" width="18.25" style="2" customWidth="1"/>
    <col min="7" max="7" width="22" style="2" customWidth="1"/>
    <col min="8" max="8" width="21.125" style="2" customWidth="1"/>
    <col min="9" max="9" width="21.5" style="2" customWidth="1"/>
    <col min="10" max="10" width="22.625" style="2" customWidth="1"/>
    <col min="11" max="11" width="3.125" style="2" customWidth="1"/>
    <col min="12" max="12" width="30.75" style="2" customWidth="1"/>
    <col min="13" max="14" width="8.75" style="2"/>
    <col min="15" max="15" width="17.875" style="2" customWidth="1"/>
    <col min="16" max="16" width="14.125" style="2" customWidth="1"/>
    <col min="17" max="17" width="21" style="2" customWidth="1"/>
    <col min="18" max="16384" width="8.75" style="2"/>
  </cols>
  <sheetData>
    <row r="1" spans="1:8" ht="19.5" thickBot="1" x14ac:dyDescent="0.45"/>
    <row r="2" spans="1:8" ht="19.5" thickBot="1" x14ac:dyDescent="0.45">
      <c r="C2" s="15" t="s">
        <v>0</v>
      </c>
      <c r="D2" s="16" t="s">
        <v>1</v>
      </c>
      <c r="E2" s="17">
        <f>G58</f>
        <v>90586452</v>
      </c>
    </row>
    <row r="4" spans="1:8" ht="19.5" thickBot="1" x14ac:dyDescent="0.45">
      <c r="G4" s="68">
        <v>0.19</v>
      </c>
    </row>
    <row r="5" spans="1:8" x14ac:dyDescent="0.4">
      <c r="B5" s="302" t="s">
        <v>3</v>
      </c>
      <c r="C5" s="304" t="s">
        <v>4</v>
      </c>
      <c r="D5" s="304" t="s">
        <v>4</v>
      </c>
      <c r="E5" s="306" t="s">
        <v>5</v>
      </c>
      <c r="F5" s="306" t="s">
        <v>6</v>
      </c>
      <c r="G5" s="300" t="s">
        <v>2</v>
      </c>
      <c r="H5" s="294" t="s">
        <v>63</v>
      </c>
    </row>
    <row r="6" spans="1:8" ht="19.5" thickBot="1" x14ac:dyDescent="0.45">
      <c r="B6" s="303"/>
      <c r="C6" s="305"/>
      <c r="D6" s="305"/>
      <c r="E6" s="307"/>
      <c r="F6" s="307"/>
      <c r="G6" s="301"/>
      <c r="H6" s="295"/>
    </row>
    <row r="7" spans="1:8" ht="24" customHeight="1" x14ac:dyDescent="0.4">
      <c r="A7" s="1">
        <v>1</v>
      </c>
      <c r="B7" s="4">
        <v>1</v>
      </c>
      <c r="C7" s="5" t="s">
        <v>7</v>
      </c>
      <c r="D7" s="6" t="str">
        <f>B7&amp;C7</f>
        <v>1横浜市生麦地域ケアプラザ</v>
      </c>
      <c r="E7" s="7">
        <v>150</v>
      </c>
      <c r="F7" s="29">
        <v>5466850</v>
      </c>
      <c r="G7" s="30">
        <f>ROUND(F7*$G$4,0)</f>
        <v>1038702</v>
      </c>
      <c r="H7" s="33">
        <v>1979000</v>
      </c>
    </row>
    <row r="8" spans="1:8" ht="24" customHeight="1" x14ac:dyDescent="0.4">
      <c r="A8" s="1">
        <v>2</v>
      </c>
      <c r="B8" s="8">
        <v>2</v>
      </c>
      <c r="C8" s="9" t="s">
        <v>8</v>
      </c>
      <c r="D8" s="10" t="str">
        <f t="shared" ref="D8:D57" si="0">B8&amp;C8</f>
        <v>2横浜市反町地域ケアプラザ</v>
      </c>
      <c r="E8" s="7">
        <v>125</v>
      </c>
      <c r="F8" s="29">
        <v>6431150</v>
      </c>
      <c r="G8" s="30">
        <f t="shared" ref="G8:G57" si="1">ROUND(F8*$G$4,0)</f>
        <v>1221919</v>
      </c>
      <c r="H8" s="28">
        <v>1816000</v>
      </c>
    </row>
    <row r="9" spans="1:8" ht="24" customHeight="1" x14ac:dyDescent="0.4">
      <c r="A9" s="1">
        <v>3</v>
      </c>
      <c r="B9" s="8">
        <v>3</v>
      </c>
      <c r="C9" s="9" t="s">
        <v>9</v>
      </c>
      <c r="D9" s="10" t="str">
        <f t="shared" si="0"/>
        <v>3横浜市片倉三枚地域ケアプラザ</v>
      </c>
      <c r="E9" s="7">
        <v>225</v>
      </c>
      <c r="F9" s="29">
        <v>9357850</v>
      </c>
      <c r="G9" s="30">
        <f t="shared" si="1"/>
        <v>1777992</v>
      </c>
      <c r="H9" s="28">
        <v>3893000</v>
      </c>
    </row>
    <row r="10" spans="1:8" ht="24" customHeight="1" x14ac:dyDescent="0.4">
      <c r="A10" s="1">
        <v>4</v>
      </c>
      <c r="B10" s="8">
        <v>4</v>
      </c>
      <c r="C10" s="9" t="s">
        <v>10</v>
      </c>
      <c r="D10" s="10" t="str">
        <f t="shared" si="0"/>
        <v>4横浜市新子安地域ケアプラザ</v>
      </c>
      <c r="E10" s="7">
        <v>208</v>
      </c>
      <c r="F10" s="29">
        <v>8699050</v>
      </c>
      <c r="G10" s="30">
        <f t="shared" si="1"/>
        <v>1652820</v>
      </c>
      <c r="H10" s="28">
        <v>2658000</v>
      </c>
    </row>
    <row r="11" spans="1:8" ht="24" customHeight="1" x14ac:dyDescent="0.4">
      <c r="A11" s="1">
        <v>5</v>
      </c>
      <c r="B11" s="8">
        <v>5</v>
      </c>
      <c r="C11" s="9" t="s">
        <v>11</v>
      </c>
      <c r="D11" s="10" t="str">
        <f t="shared" si="0"/>
        <v>5横浜市宮崎地域ケアプラザ</v>
      </c>
      <c r="E11" s="7">
        <v>266</v>
      </c>
      <c r="F11" s="29">
        <v>13609450</v>
      </c>
      <c r="G11" s="30">
        <f t="shared" si="1"/>
        <v>2585796</v>
      </c>
      <c r="H11" s="28">
        <v>3386000</v>
      </c>
    </row>
    <row r="12" spans="1:8" ht="24" customHeight="1" x14ac:dyDescent="0.4">
      <c r="A12" s="1">
        <v>6</v>
      </c>
      <c r="B12" s="8">
        <v>6</v>
      </c>
      <c r="C12" s="9" t="s">
        <v>12</v>
      </c>
      <c r="D12" s="10" t="str">
        <f t="shared" si="0"/>
        <v>6横浜市不老町地域ケアプラザ</v>
      </c>
      <c r="E12" s="7">
        <v>229</v>
      </c>
      <c r="F12" s="29">
        <v>9798100</v>
      </c>
      <c r="G12" s="30">
        <f t="shared" si="1"/>
        <v>1861639</v>
      </c>
      <c r="H12" s="28">
        <v>2722000</v>
      </c>
    </row>
    <row r="13" spans="1:8" ht="24" customHeight="1" x14ac:dyDescent="0.4">
      <c r="A13" s="1">
        <v>7</v>
      </c>
      <c r="B13" s="8">
        <v>7</v>
      </c>
      <c r="C13" s="9" t="s">
        <v>13</v>
      </c>
      <c r="D13" s="10" t="str">
        <f t="shared" si="0"/>
        <v>7横浜市本牧原地域ケアプラザ</v>
      </c>
      <c r="E13" s="7">
        <v>270</v>
      </c>
      <c r="F13" s="29">
        <v>9749500</v>
      </c>
      <c r="G13" s="30">
        <f t="shared" si="1"/>
        <v>1852405</v>
      </c>
      <c r="H13" s="28">
        <v>3448000</v>
      </c>
    </row>
    <row r="14" spans="1:8" ht="24" customHeight="1" x14ac:dyDescent="0.4">
      <c r="A14" s="1">
        <v>8</v>
      </c>
      <c r="B14" s="8">
        <v>8</v>
      </c>
      <c r="C14" s="9" t="s">
        <v>14</v>
      </c>
      <c r="D14" s="10" t="str">
        <f t="shared" si="0"/>
        <v>8横浜市簑沢地域ケアプラザ</v>
      </c>
      <c r="E14" s="7">
        <v>233</v>
      </c>
      <c r="F14" s="29">
        <v>15622200</v>
      </c>
      <c r="G14" s="30">
        <f t="shared" si="1"/>
        <v>2968218</v>
      </c>
      <c r="H14" s="28">
        <v>3447000</v>
      </c>
    </row>
    <row r="15" spans="1:8" ht="24" customHeight="1" x14ac:dyDescent="0.4">
      <c r="A15" s="1">
        <v>9</v>
      </c>
      <c r="B15" s="8">
        <v>9</v>
      </c>
      <c r="C15" s="9" t="s">
        <v>15</v>
      </c>
      <c r="D15" s="10" t="str">
        <f t="shared" si="0"/>
        <v>9横浜市永田地域ケアプラザ</v>
      </c>
      <c r="E15" s="7">
        <v>134</v>
      </c>
      <c r="F15" s="29">
        <v>4632600</v>
      </c>
      <c r="G15" s="30">
        <f t="shared" si="1"/>
        <v>880194</v>
      </c>
      <c r="H15" s="28">
        <v>1947000</v>
      </c>
    </row>
    <row r="16" spans="1:8" ht="24" customHeight="1" x14ac:dyDescent="0.4">
      <c r="A16" s="1">
        <v>10</v>
      </c>
      <c r="B16" s="8">
        <v>10</v>
      </c>
      <c r="C16" s="9" t="s">
        <v>16</v>
      </c>
      <c r="D16" s="10" t="str">
        <f t="shared" si="0"/>
        <v>10横浜市六ツ川地域ケアプラザ</v>
      </c>
      <c r="E16" s="7">
        <v>256</v>
      </c>
      <c r="F16" s="29">
        <v>7715300</v>
      </c>
      <c r="G16" s="30">
        <f t="shared" si="1"/>
        <v>1465907</v>
      </c>
      <c r="H16" s="28">
        <v>3406000</v>
      </c>
    </row>
    <row r="17" spans="1:8" ht="24" customHeight="1" x14ac:dyDescent="0.4">
      <c r="A17" s="1">
        <v>11</v>
      </c>
      <c r="B17" s="8">
        <v>11</v>
      </c>
      <c r="C17" s="9" t="s">
        <v>17</v>
      </c>
      <c r="D17" s="10" t="str">
        <f t="shared" si="0"/>
        <v>11横浜市下永谷地域ケアプラザ</v>
      </c>
      <c r="E17" s="7">
        <v>179</v>
      </c>
      <c r="F17" s="29">
        <v>7777250</v>
      </c>
      <c r="G17" s="30">
        <f t="shared" si="1"/>
        <v>1477678</v>
      </c>
      <c r="H17" s="28">
        <v>2805000</v>
      </c>
    </row>
    <row r="18" spans="1:8" ht="24" customHeight="1" x14ac:dyDescent="0.4">
      <c r="A18" s="1">
        <v>12</v>
      </c>
      <c r="B18" s="8">
        <v>12</v>
      </c>
      <c r="C18" s="9" t="s">
        <v>18</v>
      </c>
      <c r="D18" s="10" t="str">
        <f t="shared" si="0"/>
        <v>12横浜市日下地域ケアプラザ</v>
      </c>
      <c r="E18" s="7">
        <v>469</v>
      </c>
      <c r="F18" s="29">
        <v>19879500</v>
      </c>
      <c r="G18" s="30">
        <f t="shared" si="1"/>
        <v>3777105</v>
      </c>
      <c r="H18" s="28">
        <v>6132000</v>
      </c>
    </row>
    <row r="19" spans="1:8" ht="24" customHeight="1" x14ac:dyDescent="0.4">
      <c r="A19" s="1">
        <v>13</v>
      </c>
      <c r="B19" s="8" t="s">
        <v>19</v>
      </c>
      <c r="C19" s="9" t="s">
        <v>20</v>
      </c>
      <c r="D19" s="10" t="str">
        <f t="shared" si="0"/>
        <v>13A横浜市港南中央地域ケアプラザ</v>
      </c>
      <c r="E19" s="7">
        <v>263</v>
      </c>
      <c r="F19" s="29">
        <v>11288950</v>
      </c>
      <c r="G19" s="30">
        <f t="shared" si="1"/>
        <v>2144901</v>
      </c>
      <c r="H19" s="28">
        <v>4070000</v>
      </c>
    </row>
    <row r="20" spans="1:8" ht="24" customHeight="1" x14ac:dyDescent="0.4">
      <c r="A20" s="1">
        <v>14</v>
      </c>
      <c r="B20" s="8" t="s">
        <v>21</v>
      </c>
      <c r="C20" s="9" t="s">
        <v>22</v>
      </c>
      <c r="D20" s="10" t="str">
        <f t="shared" si="0"/>
        <v>13B横浜市港南区生活支援センター</v>
      </c>
      <c r="E20" s="7">
        <v>95</v>
      </c>
      <c r="F20" s="29">
        <v>3815700</v>
      </c>
      <c r="G20" s="30">
        <f t="shared" si="1"/>
        <v>724983</v>
      </c>
      <c r="H20" s="28">
        <v>1333000</v>
      </c>
    </row>
    <row r="21" spans="1:8" ht="24" customHeight="1" x14ac:dyDescent="0.4">
      <c r="A21" s="1">
        <v>15</v>
      </c>
      <c r="B21" s="8">
        <v>14</v>
      </c>
      <c r="C21" s="9" t="s">
        <v>23</v>
      </c>
      <c r="D21" s="10" t="str">
        <f t="shared" si="0"/>
        <v>14横浜市芹が谷地域ケアプラザ</v>
      </c>
      <c r="E21" s="7">
        <v>80</v>
      </c>
      <c r="F21" s="29">
        <v>4387000</v>
      </c>
      <c r="G21" s="30">
        <f t="shared" si="1"/>
        <v>833530</v>
      </c>
      <c r="H21" s="28">
        <v>1223000</v>
      </c>
    </row>
    <row r="22" spans="1:8" ht="24" customHeight="1" x14ac:dyDescent="0.4">
      <c r="A22" s="1">
        <v>16</v>
      </c>
      <c r="B22" s="8">
        <v>15</v>
      </c>
      <c r="C22" s="9" t="s">
        <v>24</v>
      </c>
      <c r="D22" s="10" t="str">
        <f t="shared" si="0"/>
        <v>15横浜市岩崎地域ケアプラザ</v>
      </c>
      <c r="E22" s="7">
        <v>334</v>
      </c>
      <c r="F22" s="29">
        <v>18061500</v>
      </c>
      <c r="G22" s="30">
        <f t="shared" si="1"/>
        <v>3431685</v>
      </c>
      <c r="H22" s="28">
        <v>4794000</v>
      </c>
    </row>
    <row r="23" spans="1:8" ht="24" customHeight="1" x14ac:dyDescent="0.4">
      <c r="A23" s="1">
        <v>17</v>
      </c>
      <c r="B23" s="8">
        <v>16</v>
      </c>
      <c r="C23" s="9" t="s">
        <v>25</v>
      </c>
      <c r="D23" s="10" t="str">
        <f t="shared" si="0"/>
        <v>16横浜市川島地域ケアプラザ</v>
      </c>
      <c r="E23" s="7">
        <v>73</v>
      </c>
      <c r="F23" s="29">
        <v>2902000</v>
      </c>
      <c r="G23" s="30">
        <f t="shared" si="1"/>
        <v>551380</v>
      </c>
      <c r="H23" s="28">
        <v>1166000</v>
      </c>
    </row>
    <row r="24" spans="1:8" ht="24" customHeight="1" x14ac:dyDescent="0.4">
      <c r="A24" s="1">
        <v>18</v>
      </c>
      <c r="B24" s="11">
        <v>17</v>
      </c>
      <c r="C24" s="9" t="s">
        <v>26</v>
      </c>
      <c r="D24" s="10" t="str">
        <f t="shared" si="0"/>
        <v>17横浜市上白根地域ケアプラザ</v>
      </c>
      <c r="E24" s="7"/>
      <c r="F24" s="29"/>
      <c r="G24" s="30">
        <f t="shared" si="1"/>
        <v>0</v>
      </c>
      <c r="H24" s="28">
        <v>2200000</v>
      </c>
    </row>
    <row r="25" spans="1:8" ht="24" customHeight="1" x14ac:dyDescent="0.4">
      <c r="A25" s="1">
        <v>19</v>
      </c>
      <c r="B25" s="8">
        <v>18</v>
      </c>
      <c r="C25" s="9" t="s">
        <v>27</v>
      </c>
      <c r="D25" s="10" t="str">
        <f t="shared" si="0"/>
        <v>18横浜市左近山地域ケアプラザ</v>
      </c>
      <c r="E25" s="7">
        <v>302</v>
      </c>
      <c r="F25" s="29">
        <v>15452000</v>
      </c>
      <c r="G25" s="30">
        <f t="shared" si="1"/>
        <v>2935880</v>
      </c>
      <c r="H25" s="28">
        <v>3756000</v>
      </c>
    </row>
    <row r="26" spans="1:8" ht="24" customHeight="1" x14ac:dyDescent="0.4">
      <c r="A26" s="1">
        <v>20</v>
      </c>
      <c r="B26" s="8">
        <v>19</v>
      </c>
      <c r="C26" s="9" t="s">
        <v>28</v>
      </c>
      <c r="D26" s="10" t="str">
        <f t="shared" si="0"/>
        <v>19横浜市川井地域ケアプラザ</v>
      </c>
      <c r="E26" s="7">
        <v>212</v>
      </c>
      <c r="F26" s="29">
        <v>11179800</v>
      </c>
      <c r="G26" s="30">
        <f t="shared" si="1"/>
        <v>2124162</v>
      </c>
      <c r="H26" s="28">
        <v>2836000</v>
      </c>
    </row>
    <row r="27" spans="1:8" ht="24" customHeight="1" x14ac:dyDescent="0.4">
      <c r="A27" s="1">
        <v>21</v>
      </c>
      <c r="B27" s="11">
        <v>20</v>
      </c>
      <c r="C27" s="9" t="s">
        <v>29</v>
      </c>
      <c r="D27" s="10" t="str">
        <f t="shared" si="0"/>
        <v>20横浜市若葉台地域ケアプラザ</v>
      </c>
      <c r="E27" s="7"/>
      <c r="F27" s="29"/>
      <c r="G27" s="30">
        <f t="shared" si="1"/>
        <v>0</v>
      </c>
      <c r="H27" s="28">
        <v>3081000</v>
      </c>
    </row>
    <row r="28" spans="1:8" ht="24" customHeight="1" x14ac:dyDescent="0.4">
      <c r="A28" s="1">
        <v>22</v>
      </c>
      <c r="B28" s="8">
        <v>21</v>
      </c>
      <c r="C28" s="9" t="s">
        <v>30</v>
      </c>
      <c r="D28" s="10" t="str">
        <f t="shared" si="0"/>
        <v>21横浜市鶴ケ峰地域ケアプラザ</v>
      </c>
      <c r="E28" s="7">
        <v>368</v>
      </c>
      <c r="F28" s="29">
        <v>13915150</v>
      </c>
      <c r="G28" s="30">
        <f t="shared" si="1"/>
        <v>2643879</v>
      </c>
      <c r="H28" s="28">
        <v>6707000</v>
      </c>
    </row>
    <row r="29" spans="1:8" ht="24" customHeight="1" x14ac:dyDescent="0.4">
      <c r="A29" s="1">
        <v>23</v>
      </c>
      <c r="B29" s="11">
        <v>22</v>
      </c>
      <c r="C29" s="9" t="s">
        <v>31</v>
      </c>
      <c r="D29" s="10" t="str">
        <f t="shared" si="0"/>
        <v>22横浜市ひかりが丘地域ケアプラザ</v>
      </c>
      <c r="E29" s="7"/>
      <c r="F29" s="29"/>
      <c r="G29" s="30">
        <f t="shared" si="1"/>
        <v>0</v>
      </c>
      <c r="H29" s="28">
        <v>3853000</v>
      </c>
    </row>
    <row r="30" spans="1:8" ht="24" customHeight="1" x14ac:dyDescent="0.4">
      <c r="A30" s="1">
        <v>24</v>
      </c>
      <c r="B30" s="8">
        <v>23</v>
      </c>
      <c r="C30" s="9" t="s">
        <v>32</v>
      </c>
      <c r="D30" s="10" t="str">
        <f t="shared" si="0"/>
        <v>23横浜市洋光台地域ケアプラザ</v>
      </c>
      <c r="E30" s="7">
        <v>232</v>
      </c>
      <c r="F30" s="29">
        <v>10591750</v>
      </c>
      <c r="G30" s="30">
        <f t="shared" si="1"/>
        <v>2012433</v>
      </c>
      <c r="H30" s="28">
        <v>2942000</v>
      </c>
    </row>
    <row r="31" spans="1:8" ht="24" customHeight="1" x14ac:dyDescent="0.4">
      <c r="A31" s="1">
        <v>25</v>
      </c>
      <c r="B31" s="8">
        <v>24</v>
      </c>
      <c r="C31" s="9" t="s">
        <v>33</v>
      </c>
      <c r="D31" s="10" t="str">
        <f t="shared" si="0"/>
        <v>24横浜市磯子地域ケアプラザ</v>
      </c>
      <c r="E31" s="7">
        <v>123</v>
      </c>
      <c r="F31" s="29">
        <v>5545400</v>
      </c>
      <c r="G31" s="30">
        <f t="shared" si="1"/>
        <v>1053626</v>
      </c>
      <c r="H31" s="28">
        <v>1832000</v>
      </c>
    </row>
    <row r="32" spans="1:8" ht="24" customHeight="1" x14ac:dyDescent="0.4">
      <c r="A32" s="1">
        <v>26</v>
      </c>
      <c r="B32" s="8">
        <v>25</v>
      </c>
      <c r="C32" s="9" t="s">
        <v>34</v>
      </c>
      <c r="D32" s="10" t="str">
        <f t="shared" si="0"/>
        <v>25横浜市富岡地域ケアプラザ</v>
      </c>
      <c r="E32" s="7">
        <v>187</v>
      </c>
      <c r="F32" s="29">
        <v>7662650</v>
      </c>
      <c r="G32" s="30">
        <f t="shared" si="1"/>
        <v>1455904</v>
      </c>
      <c r="H32" s="28">
        <v>2578000</v>
      </c>
    </row>
    <row r="33" spans="1:8" ht="24" customHeight="1" x14ac:dyDescent="0.4">
      <c r="A33" s="1">
        <v>27</v>
      </c>
      <c r="B33" s="8">
        <v>26</v>
      </c>
      <c r="C33" s="9" t="s">
        <v>35</v>
      </c>
      <c r="D33" s="10" t="str">
        <f t="shared" si="0"/>
        <v>26横浜市西金沢地域ケアプラザ</v>
      </c>
      <c r="E33" s="7">
        <v>251</v>
      </c>
      <c r="F33" s="29">
        <v>11855250</v>
      </c>
      <c r="G33" s="30">
        <f t="shared" si="1"/>
        <v>2252498</v>
      </c>
      <c r="H33" s="28">
        <v>3851000</v>
      </c>
    </row>
    <row r="34" spans="1:8" ht="24" customHeight="1" x14ac:dyDescent="0.4">
      <c r="A34" s="1">
        <v>28</v>
      </c>
      <c r="B34" s="8">
        <v>27</v>
      </c>
      <c r="C34" s="9" t="s">
        <v>36</v>
      </c>
      <c r="D34" s="10" t="str">
        <f t="shared" si="0"/>
        <v>27横浜市高田地域ケアプラザ</v>
      </c>
      <c r="E34" s="7">
        <v>244</v>
      </c>
      <c r="F34" s="29">
        <v>11567750</v>
      </c>
      <c r="G34" s="30">
        <f t="shared" si="1"/>
        <v>2197873</v>
      </c>
      <c r="H34" s="28">
        <v>3209000</v>
      </c>
    </row>
    <row r="35" spans="1:8" ht="24" customHeight="1" x14ac:dyDescent="0.4">
      <c r="A35" s="1">
        <v>29</v>
      </c>
      <c r="B35" s="8">
        <v>28</v>
      </c>
      <c r="C35" s="9" t="s">
        <v>37</v>
      </c>
      <c r="D35" s="10" t="str">
        <f t="shared" si="0"/>
        <v>28横浜市下田地域ケアプラザ</v>
      </c>
      <c r="E35" s="7">
        <v>192</v>
      </c>
      <c r="F35" s="29">
        <v>10866750</v>
      </c>
      <c r="G35" s="30">
        <f t="shared" si="1"/>
        <v>2064683</v>
      </c>
      <c r="H35" s="28">
        <v>2599000</v>
      </c>
    </row>
    <row r="36" spans="1:8" ht="24" customHeight="1" x14ac:dyDescent="0.4">
      <c r="A36" s="1">
        <v>30</v>
      </c>
      <c r="B36" s="8">
        <v>29</v>
      </c>
      <c r="C36" s="9" t="s">
        <v>38</v>
      </c>
      <c r="D36" s="10" t="str">
        <f t="shared" si="0"/>
        <v>29横浜市大豆戸地域ケアプラザ</v>
      </c>
      <c r="E36" s="7">
        <v>257</v>
      </c>
      <c r="F36" s="29">
        <v>13334000</v>
      </c>
      <c r="G36" s="30">
        <f t="shared" si="1"/>
        <v>2533460</v>
      </c>
      <c r="H36" s="28">
        <v>3375000</v>
      </c>
    </row>
    <row r="37" spans="1:8" ht="24" customHeight="1" x14ac:dyDescent="0.4">
      <c r="A37" s="1">
        <v>31</v>
      </c>
      <c r="B37" s="8">
        <v>30</v>
      </c>
      <c r="C37" s="9" t="s">
        <v>39</v>
      </c>
      <c r="D37" s="10" t="str">
        <f t="shared" si="0"/>
        <v>30横浜市樽町地域ケアプラザ</v>
      </c>
      <c r="E37" s="7">
        <v>217</v>
      </c>
      <c r="F37" s="29">
        <v>10618700</v>
      </c>
      <c r="G37" s="30">
        <f t="shared" si="1"/>
        <v>2017553</v>
      </c>
      <c r="H37" s="28">
        <v>2851000</v>
      </c>
    </row>
    <row r="38" spans="1:8" ht="24" customHeight="1" x14ac:dyDescent="0.4">
      <c r="A38" s="1">
        <v>32</v>
      </c>
      <c r="B38" s="8">
        <v>31</v>
      </c>
      <c r="C38" s="9" t="s">
        <v>40</v>
      </c>
      <c r="D38" s="10" t="str">
        <f t="shared" si="0"/>
        <v>31横浜市長津田地域ケアプラザ</v>
      </c>
      <c r="E38" s="7">
        <v>148</v>
      </c>
      <c r="F38" s="29">
        <v>6201600</v>
      </c>
      <c r="G38" s="30">
        <f t="shared" si="1"/>
        <v>1178304</v>
      </c>
      <c r="H38" s="28">
        <v>2440000</v>
      </c>
    </row>
    <row r="39" spans="1:8" ht="24" customHeight="1" x14ac:dyDescent="0.4">
      <c r="A39" s="1">
        <v>33</v>
      </c>
      <c r="B39" s="8">
        <v>32</v>
      </c>
      <c r="C39" s="9" t="s">
        <v>41</v>
      </c>
      <c r="D39" s="10" t="str">
        <f t="shared" si="0"/>
        <v>32横浜市さつきが丘地域ケアプラザ</v>
      </c>
      <c r="E39" s="7">
        <v>162</v>
      </c>
      <c r="F39" s="29">
        <v>10964700</v>
      </c>
      <c r="G39" s="30">
        <f t="shared" si="1"/>
        <v>2083293</v>
      </c>
      <c r="H39" s="28">
        <v>2416000</v>
      </c>
    </row>
    <row r="40" spans="1:8" ht="24" customHeight="1" x14ac:dyDescent="0.4">
      <c r="A40" s="1">
        <v>34</v>
      </c>
      <c r="B40" s="8">
        <v>33</v>
      </c>
      <c r="C40" s="9" t="s">
        <v>42</v>
      </c>
      <c r="D40" s="10" t="str">
        <f t="shared" si="0"/>
        <v>33横浜市美しが丘地域ケアプラザ</v>
      </c>
      <c r="E40" s="7">
        <v>239</v>
      </c>
      <c r="F40" s="29">
        <v>11820400</v>
      </c>
      <c r="G40" s="30">
        <f t="shared" si="1"/>
        <v>2245876</v>
      </c>
      <c r="H40" s="28">
        <v>3867000</v>
      </c>
    </row>
    <row r="41" spans="1:8" ht="24" customHeight="1" x14ac:dyDescent="0.4">
      <c r="A41" s="1">
        <v>35</v>
      </c>
      <c r="B41" s="8">
        <v>34</v>
      </c>
      <c r="C41" s="9" t="s">
        <v>43</v>
      </c>
      <c r="D41" s="10" t="str">
        <f t="shared" si="0"/>
        <v>34横浜市大場地域ケアプラザ</v>
      </c>
      <c r="E41" s="7">
        <v>309</v>
      </c>
      <c r="F41" s="29">
        <v>18192650</v>
      </c>
      <c r="G41" s="30">
        <f t="shared" si="1"/>
        <v>3456604</v>
      </c>
      <c r="H41" s="28">
        <v>5109000</v>
      </c>
    </row>
    <row r="42" spans="1:8" ht="24" customHeight="1" x14ac:dyDescent="0.4">
      <c r="A42" s="1">
        <v>36</v>
      </c>
      <c r="B42" s="8">
        <v>35</v>
      </c>
      <c r="C42" s="9" t="s">
        <v>44</v>
      </c>
      <c r="D42" s="10" t="str">
        <f t="shared" si="0"/>
        <v>35横浜市鴨志田地域ケアプラザ</v>
      </c>
      <c r="E42" s="7">
        <v>249</v>
      </c>
      <c r="F42" s="29">
        <v>13191100</v>
      </c>
      <c r="G42" s="30">
        <f t="shared" si="1"/>
        <v>2506309</v>
      </c>
      <c r="H42" s="28">
        <v>3525000</v>
      </c>
    </row>
    <row r="43" spans="1:8" ht="24" customHeight="1" x14ac:dyDescent="0.4">
      <c r="A43" s="1">
        <v>37</v>
      </c>
      <c r="B43" s="8">
        <v>36</v>
      </c>
      <c r="C43" s="9" t="s">
        <v>45</v>
      </c>
      <c r="D43" s="10" t="str">
        <f t="shared" si="0"/>
        <v>36横浜市恩田地域ケアプラザ</v>
      </c>
      <c r="E43" s="7">
        <v>129</v>
      </c>
      <c r="F43" s="29">
        <v>6155600</v>
      </c>
      <c r="G43" s="30">
        <f t="shared" si="1"/>
        <v>1169564</v>
      </c>
      <c r="H43" s="28">
        <v>1661000</v>
      </c>
    </row>
    <row r="44" spans="1:8" ht="24" customHeight="1" x14ac:dyDescent="0.4">
      <c r="A44" s="1">
        <v>38</v>
      </c>
      <c r="B44" s="8">
        <v>37</v>
      </c>
      <c r="C44" s="9" t="s">
        <v>46</v>
      </c>
      <c r="D44" s="10" t="str">
        <f t="shared" si="0"/>
        <v>37横浜市新栄地域ケアプラザ</v>
      </c>
      <c r="E44" s="7">
        <v>343</v>
      </c>
      <c r="F44" s="29">
        <v>12316700</v>
      </c>
      <c r="G44" s="30">
        <f t="shared" si="1"/>
        <v>2340173</v>
      </c>
      <c r="H44" s="28">
        <v>5452000</v>
      </c>
    </row>
    <row r="45" spans="1:8" ht="24" customHeight="1" x14ac:dyDescent="0.4">
      <c r="A45" s="1">
        <v>39</v>
      </c>
      <c r="B45" s="8">
        <v>38</v>
      </c>
      <c r="C45" s="9" t="s">
        <v>47</v>
      </c>
      <c r="D45" s="10" t="str">
        <f t="shared" si="0"/>
        <v>38横浜市上倉田地域ケアプラザ</v>
      </c>
      <c r="E45" s="7">
        <v>222</v>
      </c>
      <c r="F45" s="29">
        <v>10014100</v>
      </c>
      <c r="G45" s="30">
        <f t="shared" si="1"/>
        <v>1902679</v>
      </c>
      <c r="H45" s="28">
        <v>2970000</v>
      </c>
    </row>
    <row r="46" spans="1:8" ht="24" customHeight="1" x14ac:dyDescent="0.4">
      <c r="A46" s="1">
        <v>40</v>
      </c>
      <c r="B46" s="8">
        <v>39</v>
      </c>
      <c r="C46" s="9" t="s">
        <v>48</v>
      </c>
      <c r="D46" s="10" t="str">
        <f t="shared" si="0"/>
        <v>39横浜市平戸地域ケアプラザ</v>
      </c>
      <c r="E46" s="7">
        <v>233</v>
      </c>
      <c r="F46" s="29">
        <v>15526850</v>
      </c>
      <c r="G46" s="30">
        <f t="shared" si="1"/>
        <v>2950102</v>
      </c>
      <c r="H46" s="28">
        <v>3287000</v>
      </c>
    </row>
    <row r="47" spans="1:8" ht="24" customHeight="1" x14ac:dyDescent="0.4">
      <c r="A47" s="1">
        <v>41</v>
      </c>
      <c r="B47" s="8">
        <v>40</v>
      </c>
      <c r="C47" s="9" t="s">
        <v>49</v>
      </c>
      <c r="D47" s="10" t="str">
        <f t="shared" si="0"/>
        <v>40横浜市原宿地域ケアプラザ</v>
      </c>
      <c r="E47" s="7">
        <v>237</v>
      </c>
      <c r="F47" s="29">
        <v>14708550</v>
      </c>
      <c r="G47" s="30">
        <f t="shared" si="1"/>
        <v>2794625</v>
      </c>
      <c r="H47" s="28">
        <v>3340000</v>
      </c>
    </row>
    <row r="48" spans="1:8" ht="24" customHeight="1" x14ac:dyDescent="0.4">
      <c r="A48" s="1">
        <v>42</v>
      </c>
      <c r="B48" s="8">
        <v>41</v>
      </c>
      <c r="C48" s="9" t="s">
        <v>50</v>
      </c>
      <c r="D48" s="10" t="str">
        <f t="shared" si="0"/>
        <v>41横浜市舞岡柏尾地域ケアプラザ</v>
      </c>
      <c r="E48" s="7">
        <v>346</v>
      </c>
      <c r="F48" s="29">
        <v>16164250</v>
      </c>
      <c r="G48" s="30">
        <f t="shared" si="1"/>
        <v>3071208</v>
      </c>
      <c r="H48" s="28">
        <v>4408000</v>
      </c>
    </row>
    <row r="49" spans="1:37" ht="24" customHeight="1" x14ac:dyDescent="0.4">
      <c r="A49" s="1">
        <v>43</v>
      </c>
      <c r="B49" s="8">
        <v>42</v>
      </c>
      <c r="C49" s="9" t="s">
        <v>51</v>
      </c>
      <c r="D49" s="10" t="str">
        <f t="shared" si="0"/>
        <v>42横浜市南戸塚地域ケアプラザ</v>
      </c>
      <c r="E49" s="7">
        <v>237</v>
      </c>
      <c r="F49" s="29">
        <v>10107400</v>
      </c>
      <c r="G49" s="30">
        <f t="shared" si="1"/>
        <v>1920406</v>
      </c>
      <c r="H49" s="28">
        <v>3038000</v>
      </c>
    </row>
    <row r="50" spans="1:37" ht="24" customHeight="1" x14ac:dyDescent="0.4">
      <c r="A50" s="1">
        <v>44</v>
      </c>
      <c r="B50" s="8">
        <v>43</v>
      </c>
      <c r="C50" s="9" t="s">
        <v>52</v>
      </c>
      <c r="D50" s="10" t="str">
        <f t="shared" si="0"/>
        <v>43横浜市下倉田地域ケアプラザ</v>
      </c>
      <c r="E50" s="7">
        <v>284</v>
      </c>
      <c r="F50" s="29">
        <v>11777850</v>
      </c>
      <c r="G50" s="30">
        <f t="shared" si="1"/>
        <v>2237792</v>
      </c>
      <c r="H50" s="28">
        <v>3581000</v>
      </c>
    </row>
    <row r="51" spans="1:37" ht="24" customHeight="1" x14ac:dyDescent="0.4">
      <c r="A51" s="1">
        <v>45</v>
      </c>
      <c r="B51" s="8">
        <v>44</v>
      </c>
      <c r="C51" s="9" t="s">
        <v>53</v>
      </c>
      <c r="D51" s="10" t="str">
        <f t="shared" si="0"/>
        <v>44横浜市豊田地域ケアプラザ</v>
      </c>
      <c r="E51" s="7">
        <v>171</v>
      </c>
      <c r="F51" s="29">
        <v>9382800</v>
      </c>
      <c r="G51" s="30">
        <f t="shared" si="1"/>
        <v>1782732</v>
      </c>
      <c r="H51" s="28">
        <v>2472000</v>
      </c>
    </row>
    <row r="52" spans="1:37" ht="24" customHeight="1" x14ac:dyDescent="0.4">
      <c r="A52" s="1">
        <v>46</v>
      </c>
      <c r="B52" s="8" t="s">
        <v>54</v>
      </c>
      <c r="C52" s="9" t="s">
        <v>55</v>
      </c>
      <c r="D52" s="10" t="str">
        <f t="shared" si="0"/>
        <v>45A横浜市小菅ケ谷地域ケアプラザ</v>
      </c>
      <c r="E52" s="7">
        <v>323</v>
      </c>
      <c r="F52" s="29">
        <v>15023850</v>
      </c>
      <c r="G52" s="30">
        <f t="shared" si="1"/>
        <v>2854532</v>
      </c>
      <c r="H52" s="28">
        <v>5847000</v>
      </c>
    </row>
    <row r="53" spans="1:37" ht="24" customHeight="1" x14ac:dyDescent="0.4">
      <c r="A53" s="1">
        <v>47</v>
      </c>
      <c r="B53" s="8" t="s">
        <v>56</v>
      </c>
      <c r="C53" s="9" t="s">
        <v>57</v>
      </c>
      <c r="D53" s="10" t="str">
        <f t="shared" si="0"/>
        <v>45B横浜市栄区生活支援センター</v>
      </c>
      <c r="E53" s="7">
        <v>57</v>
      </c>
      <c r="F53" s="29">
        <v>2628900</v>
      </c>
      <c r="G53" s="30">
        <f t="shared" si="1"/>
        <v>499491</v>
      </c>
      <c r="H53" s="28">
        <v>835000</v>
      </c>
    </row>
    <row r="54" spans="1:37" ht="24" customHeight="1" x14ac:dyDescent="0.4">
      <c r="A54" s="1">
        <v>48</v>
      </c>
      <c r="B54" s="8">
        <v>46</v>
      </c>
      <c r="C54" s="9" t="s">
        <v>58</v>
      </c>
      <c r="D54" s="10" t="str">
        <f t="shared" si="0"/>
        <v>46横浜市笠間地域ケアプラザ</v>
      </c>
      <c r="E54" s="7">
        <v>197</v>
      </c>
      <c r="F54" s="29">
        <v>7832600</v>
      </c>
      <c r="G54" s="30">
        <f t="shared" si="1"/>
        <v>1488194</v>
      </c>
      <c r="H54" s="28">
        <v>2281000</v>
      </c>
    </row>
    <row r="55" spans="1:37" ht="24" customHeight="1" x14ac:dyDescent="0.4">
      <c r="A55" s="1">
        <v>49</v>
      </c>
      <c r="B55" s="11">
        <v>47</v>
      </c>
      <c r="C55" s="9" t="s">
        <v>59</v>
      </c>
      <c r="D55" s="10" t="str">
        <f t="shared" si="0"/>
        <v>47横浜市上飯田地域ケアプラザ</v>
      </c>
      <c r="E55" s="7"/>
      <c r="F55" s="29"/>
      <c r="G55" s="30">
        <f t="shared" si="1"/>
        <v>0</v>
      </c>
      <c r="H55" s="28">
        <v>1035000</v>
      </c>
    </row>
    <row r="56" spans="1:37" ht="24" customHeight="1" thickBot="1" x14ac:dyDescent="0.45">
      <c r="A56" s="1">
        <v>50</v>
      </c>
      <c r="B56" s="11">
        <v>48</v>
      </c>
      <c r="C56" s="9" t="s">
        <v>60</v>
      </c>
      <c r="D56" s="10" t="str">
        <f t="shared" si="0"/>
        <v>48横浜市踊場地域ケアプラザ</v>
      </c>
      <c r="E56" s="7"/>
      <c r="F56" s="29"/>
      <c r="G56" s="30">
        <f t="shared" si="1"/>
        <v>0</v>
      </c>
      <c r="H56" s="28">
        <v>3590000</v>
      </c>
    </row>
    <row r="57" spans="1:37" ht="24" customHeight="1" thickBot="1" x14ac:dyDescent="0.45">
      <c r="A57" s="1">
        <v>51</v>
      </c>
      <c r="B57" s="62">
        <v>49</v>
      </c>
      <c r="C57" s="63" t="s">
        <v>61</v>
      </c>
      <c r="D57" s="12" t="str">
        <f t="shared" si="0"/>
        <v>49横浜市下瀬谷地域ケアプラザ</v>
      </c>
      <c r="E57" s="3">
        <v>64</v>
      </c>
      <c r="F57" s="29">
        <v>2977700</v>
      </c>
      <c r="G57" s="30">
        <f t="shared" si="1"/>
        <v>565763</v>
      </c>
      <c r="H57" s="38">
        <v>1191000</v>
      </c>
      <c r="I57" s="64" t="s">
        <v>134</v>
      </c>
      <c r="J57" s="65" t="s">
        <v>135</v>
      </c>
      <c r="L57" s="42" t="s">
        <v>136</v>
      </c>
    </row>
    <row r="58" spans="1:37" ht="38.450000000000003" customHeight="1" thickBot="1" x14ac:dyDescent="0.45">
      <c r="C58" s="61" t="s">
        <v>62</v>
      </c>
      <c r="D58" s="13"/>
      <c r="E58" s="14">
        <f t="shared" ref="E58:G58" si="2">SUM(E7:E57)</f>
        <v>10124</v>
      </c>
      <c r="F58" s="31">
        <f t="shared" si="2"/>
        <v>476770750</v>
      </c>
      <c r="G58" s="32">
        <f t="shared" si="2"/>
        <v>90586452</v>
      </c>
      <c r="H58" s="39">
        <f>SUM(H7:H57)</f>
        <v>158240000</v>
      </c>
      <c r="I58" s="40">
        <f>G58+H58</f>
        <v>248826452</v>
      </c>
      <c r="J58" s="41">
        <f>ROUNDUP(I58*1.276,-3)*1.1</f>
        <v>349253300</v>
      </c>
      <c r="L58" s="43" t="e">
        <f>(#REF!)*15</f>
        <v>#REF!</v>
      </c>
    </row>
    <row r="59" spans="1:37" ht="41.45" customHeight="1" x14ac:dyDescent="0.4"/>
    <row r="60" spans="1:37" x14ac:dyDescent="0.4">
      <c r="C60" s="44" t="s">
        <v>137</v>
      </c>
      <c r="D60" s="45" t="s">
        <v>138</v>
      </c>
      <c r="E60" s="45" t="s">
        <v>139</v>
      </c>
    </row>
    <row r="61" spans="1:37" x14ac:dyDescent="0.4">
      <c r="C61" s="44" t="s">
        <v>140</v>
      </c>
      <c r="D61" s="46">
        <v>20000</v>
      </c>
      <c r="E61" s="46">
        <f>D61*12</f>
        <v>240000</v>
      </c>
      <c r="F61" s="47">
        <f>E61*15</f>
        <v>3600000</v>
      </c>
    </row>
    <row r="62" spans="1:37" ht="19.5" thickBot="1" x14ac:dyDescent="0.45">
      <c r="C62" s="48" t="s">
        <v>151</v>
      </c>
      <c r="D62" s="49">
        <v>41750</v>
      </c>
      <c r="E62" s="49">
        <f>D62*12</f>
        <v>501000</v>
      </c>
      <c r="F62" s="47">
        <f>E62*15</f>
        <v>7515000</v>
      </c>
    </row>
    <row r="63" spans="1:37" s="1" customFormat="1" ht="19.5" thickTop="1" x14ac:dyDescent="0.4">
      <c r="C63" s="50" t="s">
        <v>141</v>
      </c>
      <c r="D63" s="51">
        <f>SUM(D61:D62)</f>
        <v>61750</v>
      </c>
      <c r="E63" s="52">
        <f>SUM(E61:E62)</f>
        <v>741000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1:37" s="1" customFormat="1" x14ac:dyDescent="0.4"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3:37" s="1" customFormat="1" x14ac:dyDescent="0.4">
      <c r="C65" s="53" t="s">
        <v>142</v>
      </c>
      <c r="D65" s="53"/>
      <c r="E65" s="53"/>
      <c r="F65" s="53"/>
      <c r="G65" s="54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3:37" s="1" customFormat="1" x14ac:dyDescent="0.4">
      <c r="C66" s="55"/>
      <c r="D66" s="56" t="s">
        <v>143</v>
      </c>
      <c r="E66" s="56"/>
      <c r="F66" s="56" t="s">
        <v>144</v>
      </c>
      <c r="G66" s="57" t="s">
        <v>145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3:37" s="1" customFormat="1" x14ac:dyDescent="0.4">
      <c r="C67" s="58">
        <f>E83</f>
        <v>7.8600000000000007E-3</v>
      </c>
      <c r="D67" s="59">
        <f>ROUNDUP($J$58*C67,-2)</f>
        <v>2745200</v>
      </c>
      <c r="E67" s="59"/>
      <c r="F67" s="60">
        <f>D67*12</f>
        <v>32942400</v>
      </c>
      <c r="G67" s="59">
        <f>D67*180</f>
        <v>494136000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3:37" s="1" customFormat="1" x14ac:dyDescent="0.4">
      <c r="C68" s="27" t="s">
        <v>146</v>
      </c>
      <c r="D68" s="46">
        <f>D63</f>
        <v>61750</v>
      </c>
      <c r="E68" s="46"/>
      <c r="F68" s="46">
        <f>D68*12</f>
        <v>741000</v>
      </c>
      <c r="G68" s="59">
        <f>(D68*180)*1.1</f>
        <v>12226500.000000002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3:37" s="1" customFormat="1" x14ac:dyDescent="0.4">
      <c r="C69" s="299" t="s">
        <v>147</v>
      </c>
      <c r="D69" s="299"/>
      <c r="E69" s="299"/>
      <c r="F69" s="299"/>
      <c r="G69" s="59">
        <f>SUM(G67:G68)</f>
        <v>506362500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3:37" s="1" customFormat="1" x14ac:dyDescent="0.4"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spans="3:37" s="1" customFormat="1" ht="19.5" thickBot="1" x14ac:dyDescent="0.45"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spans="3:37" s="1" customFormat="1" ht="20.25" thickBot="1" x14ac:dyDescent="0.45">
      <c r="C72" s="34" t="s">
        <v>131</v>
      </c>
      <c r="D72" s="35" t="s">
        <v>132</v>
      </c>
      <c r="E72" s="35" t="s">
        <v>133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spans="3:37" s="1" customFormat="1" ht="20.25" thickBot="1" x14ac:dyDescent="0.45">
      <c r="C73" s="296">
        <v>46478</v>
      </c>
      <c r="D73" s="36">
        <v>10</v>
      </c>
      <c r="E73" s="37">
        <v>1.004E-2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spans="3:37" s="1" customFormat="1" ht="20.25" thickBot="1" x14ac:dyDescent="0.45">
      <c r="C74" s="297"/>
      <c r="D74" s="36">
        <v>10.5</v>
      </c>
      <c r="E74" s="37">
        <v>9.92E-3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spans="3:37" s="1" customFormat="1" ht="20.25" thickBot="1" x14ac:dyDescent="0.45">
      <c r="C75" s="297"/>
      <c r="D75" s="36">
        <v>11</v>
      </c>
      <c r="E75" s="37">
        <v>9.5499999999999995E-3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spans="3:37" s="1" customFormat="1" ht="20.25" thickBot="1" x14ac:dyDescent="0.45">
      <c r="C76" s="297"/>
      <c r="D76" s="36">
        <v>11.5</v>
      </c>
      <c r="E76" s="37">
        <v>9.3600000000000003E-3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spans="3:37" s="1" customFormat="1" ht="20.25" thickBot="1" x14ac:dyDescent="0.45">
      <c r="C77" s="297"/>
      <c r="D77" s="36">
        <v>12</v>
      </c>
      <c r="E77" s="37">
        <v>9.0500000000000008E-3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spans="3:37" s="1" customFormat="1" ht="20.25" thickBot="1" x14ac:dyDescent="0.45">
      <c r="C78" s="297"/>
      <c r="D78" s="36">
        <v>12.5</v>
      </c>
      <c r="E78" s="37">
        <v>8.8100000000000001E-3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spans="3:37" s="1" customFormat="1" ht="20.25" thickBot="1" x14ac:dyDescent="0.45">
      <c r="C79" s="297"/>
      <c r="D79" s="36">
        <v>13</v>
      </c>
      <c r="E79" s="37">
        <v>8.5500000000000003E-3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spans="3:37" s="1" customFormat="1" ht="20.25" thickBot="1" x14ac:dyDescent="0.45">
      <c r="C80" s="297"/>
      <c r="D80" s="36">
        <v>13.5</v>
      </c>
      <c r="E80" s="37">
        <v>8.3899999999999999E-3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spans="3:37" s="1" customFormat="1" ht="20.25" thickBot="1" x14ac:dyDescent="0.45">
      <c r="C81" s="297"/>
      <c r="D81" s="36">
        <v>14</v>
      </c>
      <c r="E81" s="37">
        <v>8.1700000000000002E-3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spans="3:37" s="1" customFormat="1" ht="20.25" thickBot="1" x14ac:dyDescent="0.45">
      <c r="C82" s="297"/>
      <c r="D82" s="36">
        <v>14.5</v>
      </c>
      <c r="E82" s="37">
        <v>8.0499999999999999E-3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spans="3:37" s="1" customFormat="1" ht="20.25" thickBot="1" x14ac:dyDescent="0.45">
      <c r="C83" s="298"/>
      <c r="D83" s="36">
        <v>15</v>
      </c>
      <c r="E83" s="37">
        <v>7.8600000000000007E-3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spans="3:37" s="1" customFormat="1" x14ac:dyDescent="0.4"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spans="3:37" s="1" customFormat="1" x14ac:dyDescent="0.4"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spans="3:37" s="1" customFormat="1" x14ac:dyDescent="0.4"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spans="3:37" s="1" customFormat="1" x14ac:dyDescent="0.4"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spans="3:37" s="1" customFormat="1" x14ac:dyDescent="0.4"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</sheetData>
  <mergeCells count="9">
    <mergeCell ref="H5:H6"/>
    <mergeCell ref="C73:C83"/>
    <mergeCell ref="C69:F69"/>
    <mergeCell ref="G5:G6"/>
    <mergeCell ref="B5:B6"/>
    <mergeCell ref="C5:C6"/>
    <mergeCell ref="D5:D6"/>
    <mergeCell ref="E5:E6"/>
    <mergeCell ref="F5:F6"/>
  </mergeCells>
  <phoneticPr fontId="7"/>
  <pageMargins left="0.7" right="0.7" top="0.75" bottom="0.75" header="0.3" footer="0.3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3DC31-6278-4F35-8D41-8E2966ABFEB5}">
  <sheetPr codeName="Sheet18">
    <pageSetUpPr fitToPage="1"/>
  </sheetPr>
  <dimension ref="A1:AC509"/>
  <sheetViews>
    <sheetView view="pageBreakPreview" zoomScale="95" zoomScaleNormal="60" zoomScaleSheetLayoutView="95" workbookViewId="0">
      <pane xSplit="1" ySplit="9" topLeftCell="B19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A23" sqref="A23:XFD508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1073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/>
      <c r="C9" s="117" t="s">
        <v>185</v>
      </c>
      <c r="D9" s="118" t="s">
        <v>209</v>
      </c>
      <c r="E9" s="119" t="s">
        <v>210</v>
      </c>
      <c r="F9" s="120" t="s">
        <v>211</v>
      </c>
      <c r="G9" s="121" t="s">
        <v>177</v>
      </c>
      <c r="H9" s="144">
        <v>2920</v>
      </c>
      <c r="I9" s="123">
        <v>73</v>
      </c>
      <c r="J9" s="123">
        <v>4</v>
      </c>
      <c r="K9" s="160">
        <v>2</v>
      </c>
      <c r="L9" s="155">
        <f>IFERROR(I9*J9*K9,"ー")</f>
        <v>584</v>
      </c>
      <c r="M9" s="156">
        <f>IFERROR(L9*H9/1000,"ー")</f>
        <v>1705.28</v>
      </c>
      <c r="N9" s="155"/>
      <c r="O9" s="155"/>
      <c r="P9" s="155"/>
      <c r="Q9" s="155"/>
      <c r="R9" s="155"/>
      <c r="S9" s="156"/>
      <c r="T9" s="156">
        <f t="shared" ref="T9:T72" si="0">IFERROR(S9*R9,"－")</f>
        <v>0</v>
      </c>
      <c r="U9" s="156">
        <f t="shared" ref="U9:U72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/>
      <c r="C10" s="117" t="s">
        <v>185</v>
      </c>
      <c r="D10" s="118" t="s">
        <v>209</v>
      </c>
      <c r="E10" s="119" t="s">
        <v>212</v>
      </c>
      <c r="F10" s="120" t="s">
        <v>213</v>
      </c>
      <c r="G10" s="121" t="s">
        <v>177</v>
      </c>
      <c r="H10" s="144">
        <v>2920</v>
      </c>
      <c r="I10" s="123">
        <v>38</v>
      </c>
      <c r="J10" s="123">
        <v>1</v>
      </c>
      <c r="K10" s="160">
        <v>1</v>
      </c>
      <c r="L10" s="155">
        <f t="shared" ref="L10:L73" si="2">IFERROR(I10*J10*K10,"ー")</f>
        <v>38</v>
      </c>
      <c r="M10" s="156">
        <f t="shared" ref="M10:M73" si="3">IFERROR(L10*H10/1000,"ー")</f>
        <v>110.96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/>
      <c r="C11" s="117" t="s">
        <v>185</v>
      </c>
      <c r="D11" s="118" t="s">
        <v>214</v>
      </c>
      <c r="E11" s="119" t="s">
        <v>210</v>
      </c>
      <c r="F11" s="120" t="s">
        <v>172</v>
      </c>
      <c r="G11" s="121" t="s">
        <v>177</v>
      </c>
      <c r="H11" s="144">
        <v>2920</v>
      </c>
      <c r="I11" s="123">
        <v>73</v>
      </c>
      <c r="J11" s="123">
        <v>4</v>
      </c>
      <c r="K11" s="160">
        <v>2</v>
      </c>
      <c r="L11" s="155">
        <f t="shared" si="2"/>
        <v>584</v>
      </c>
      <c r="M11" s="156">
        <f t="shared" si="3"/>
        <v>1705.28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/>
      <c r="C12" s="117" t="s">
        <v>185</v>
      </c>
      <c r="D12" s="118" t="s">
        <v>214</v>
      </c>
      <c r="E12" s="119" t="s">
        <v>212</v>
      </c>
      <c r="F12" s="120" t="s">
        <v>215</v>
      </c>
      <c r="G12" s="121" t="s">
        <v>177</v>
      </c>
      <c r="H12" s="144">
        <v>2920</v>
      </c>
      <c r="I12" s="123">
        <v>38</v>
      </c>
      <c r="J12" s="123">
        <v>1</v>
      </c>
      <c r="K12" s="160">
        <v>1</v>
      </c>
      <c r="L12" s="155">
        <f t="shared" si="2"/>
        <v>38</v>
      </c>
      <c r="M12" s="156">
        <f t="shared" si="3"/>
        <v>110.96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/>
      <c r="C13" s="117" t="s">
        <v>185</v>
      </c>
      <c r="D13" s="118" t="s">
        <v>182</v>
      </c>
      <c r="E13" s="119" t="s">
        <v>210</v>
      </c>
      <c r="F13" s="120" t="s">
        <v>216</v>
      </c>
      <c r="G13" s="121" t="s">
        <v>177</v>
      </c>
      <c r="H13" s="144">
        <v>2920</v>
      </c>
      <c r="I13" s="123">
        <v>73</v>
      </c>
      <c r="J13" s="123">
        <v>1</v>
      </c>
      <c r="K13" s="160">
        <v>2</v>
      </c>
      <c r="L13" s="155">
        <f t="shared" si="2"/>
        <v>146</v>
      </c>
      <c r="M13" s="156">
        <f t="shared" si="3"/>
        <v>426.32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/>
      <c r="C14" s="117" t="s">
        <v>185</v>
      </c>
      <c r="D14" s="118" t="s">
        <v>182</v>
      </c>
      <c r="E14" s="119" t="s">
        <v>217</v>
      </c>
      <c r="F14" s="120" t="s">
        <v>218</v>
      </c>
      <c r="G14" s="121" t="s">
        <v>197</v>
      </c>
      <c r="H14" s="144">
        <v>2920</v>
      </c>
      <c r="I14" s="123">
        <v>180</v>
      </c>
      <c r="J14" s="123">
        <v>1</v>
      </c>
      <c r="K14" s="160">
        <v>5</v>
      </c>
      <c r="L14" s="155">
        <f t="shared" si="2"/>
        <v>900</v>
      </c>
      <c r="M14" s="156">
        <f t="shared" si="3"/>
        <v>2628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/>
      <c r="C15" s="117" t="s">
        <v>185</v>
      </c>
      <c r="D15" s="118" t="s">
        <v>219</v>
      </c>
      <c r="E15" s="119" t="s">
        <v>210</v>
      </c>
      <c r="F15" s="120" t="s">
        <v>216</v>
      </c>
      <c r="G15" s="121" t="s">
        <v>177</v>
      </c>
      <c r="H15" s="144">
        <v>2920</v>
      </c>
      <c r="I15" s="123">
        <v>73</v>
      </c>
      <c r="J15" s="123">
        <v>1</v>
      </c>
      <c r="K15" s="160">
        <v>2</v>
      </c>
      <c r="L15" s="155">
        <f t="shared" si="2"/>
        <v>146</v>
      </c>
      <c r="M15" s="156">
        <f t="shared" si="3"/>
        <v>426.32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/>
      <c r="C16" s="117" t="s">
        <v>185</v>
      </c>
      <c r="D16" s="118" t="s">
        <v>220</v>
      </c>
      <c r="E16" s="119" t="s">
        <v>210</v>
      </c>
      <c r="F16" s="120" t="s">
        <v>216</v>
      </c>
      <c r="G16" s="121" t="s">
        <v>177</v>
      </c>
      <c r="H16" s="144">
        <v>2920</v>
      </c>
      <c r="I16" s="123">
        <v>73</v>
      </c>
      <c r="J16" s="123">
        <v>2</v>
      </c>
      <c r="K16" s="160">
        <v>2</v>
      </c>
      <c r="L16" s="155">
        <f t="shared" si="2"/>
        <v>292</v>
      </c>
      <c r="M16" s="156">
        <f t="shared" si="3"/>
        <v>852.64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/>
      <c r="C17" s="117" t="s">
        <v>185</v>
      </c>
      <c r="D17" s="118" t="s">
        <v>221</v>
      </c>
      <c r="E17" s="119" t="s">
        <v>210</v>
      </c>
      <c r="F17" s="120" t="s">
        <v>216</v>
      </c>
      <c r="G17" s="121" t="s">
        <v>177</v>
      </c>
      <c r="H17" s="144">
        <v>2920</v>
      </c>
      <c r="I17" s="123">
        <v>73</v>
      </c>
      <c r="J17" s="123">
        <v>4</v>
      </c>
      <c r="K17" s="160">
        <v>2</v>
      </c>
      <c r="L17" s="155">
        <f t="shared" si="2"/>
        <v>584</v>
      </c>
      <c r="M17" s="156">
        <f t="shared" si="3"/>
        <v>1705.28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/>
      <c r="C18" s="117" t="s">
        <v>185</v>
      </c>
      <c r="D18" s="118" t="s">
        <v>221</v>
      </c>
      <c r="E18" s="119" t="s">
        <v>212</v>
      </c>
      <c r="F18" s="120" t="s">
        <v>215</v>
      </c>
      <c r="G18" s="121" t="s">
        <v>177</v>
      </c>
      <c r="H18" s="144">
        <v>2920</v>
      </c>
      <c r="I18" s="123">
        <v>38</v>
      </c>
      <c r="J18" s="123">
        <v>1</v>
      </c>
      <c r="K18" s="160">
        <v>1</v>
      </c>
      <c r="L18" s="155">
        <f t="shared" si="2"/>
        <v>38</v>
      </c>
      <c r="M18" s="156">
        <f t="shared" si="3"/>
        <v>110.96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/>
      <c r="C19" s="117" t="s">
        <v>185</v>
      </c>
      <c r="D19" s="118" t="s">
        <v>170</v>
      </c>
      <c r="E19" s="119" t="s">
        <v>210</v>
      </c>
      <c r="F19" s="120" t="s">
        <v>172</v>
      </c>
      <c r="G19" s="121" t="s">
        <v>177</v>
      </c>
      <c r="H19" s="144">
        <v>2920</v>
      </c>
      <c r="I19" s="123">
        <v>73</v>
      </c>
      <c r="J19" s="123">
        <v>6</v>
      </c>
      <c r="K19" s="160">
        <v>2</v>
      </c>
      <c r="L19" s="155">
        <f t="shared" si="2"/>
        <v>876</v>
      </c>
      <c r="M19" s="156">
        <f t="shared" si="3"/>
        <v>2557.92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/>
      <c r="C20" s="117" t="s">
        <v>185</v>
      </c>
      <c r="D20" s="118" t="s">
        <v>181</v>
      </c>
      <c r="E20" s="119" t="s">
        <v>222</v>
      </c>
      <c r="F20" s="120" t="s">
        <v>172</v>
      </c>
      <c r="G20" s="121" t="s">
        <v>197</v>
      </c>
      <c r="H20" s="144">
        <v>2920</v>
      </c>
      <c r="I20" s="123">
        <v>36</v>
      </c>
      <c r="J20" s="123">
        <v>4</v>
      </c>
      <c r="K20" s="160">
        <v>1</v>
      </c>
      <c r="L20" s="155">
        <f t="shared" si="2"/>
        <v>144</v>
      </c>
      <c r="M20" s="156">
        <f t="shared" si="3"/>
        <v>420.48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/>
      <c r="C21" s="117" t="s">
        <v>185</v>
      </c>
      <c r="D21" s="118" t="s">
        <v>193</v>
      </c>
      <c r="E21" s="119" t="s">
        <v>210</v>
      </c>
      <c r="F21" s="120" t="s">
        <v>223</v>
      </c>
      <c r="G21" s="121" t="s">
        <v>177</v>
      </c>
      <c r="H21" s="144">
        <v>2920</v>
      </c>
      <c r="I21" s="123">
        <v>73</v>
      </c>
      <c r="J21" s="123">
        <v>1</v>
      </c>
      <c r="K21" s="160">
        <v>2</v>
      </c>
      <c r="L21" s="155">
        <f t="shared" si="2"/>
        <v>146</v>
      </c>
      <c r="M21" s="156">
        <f t="shared" si="3"/>
        <v>426.32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/>
      <c r="C22" s="117" t="s">
        <v>185</v>
      </c>
      <c r="D22" s="118" t="s">
        <v>183</v>
      </c>
      <c r="E22" s="119" t="s">
        <v>184</v>
      </c>
      <c r="F22" s="154" t="s">
        <v>224</v>
      </c>
      <c r="G22" s="121" t="s">
        <v>225</v>
      </c>
      <c r="H22" s="144">
        <v>2920</v>
      </c>
      <c r="I22" s="123">
        <v>90</v>
      </c>
      <c r="J22" s="123">
        <v>1</v>
      </c>
      <c r="K22" s="160">
        <v>1</v>
      </c>
      <c r="L22" s="155">
        <f t="shared" si="2"/>
        <v>90</v>
      </c>
      <c r="M22" s="156">
        <f t="shared" si="3"/>
        <v>262.8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hidden="1" x14ac:dyDescent="0.4">
      <c r="A23" s="116">
        <v>15</v>
      </c>
      <c r="B23" s="116"/>
      <c r="C23" s="117"/>
      <c r="D23" s="118"/>
      <c r="E23" s="119"/>
      <c r="F23" s="120"/>
      <c r="G23" s="121"/>
      <c r="H23" s="125"/>
      <c r="I23" s="123"/>
      <c r="J23" s="123"/>
      <c r="K23" s="160"/>
      <c r="L23" s="155">
        <f t="shared" si="2"/>
        <v>0</v>
      </c>
      <c r="M23" s="156">
        <f t="shared" si="3"/>
        <v>0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hidden="1" x14ac:dyDescent="0.4">
      <c r="A24" s="116">
        <v>16</v>
      </c>
      <c r="B24" s="116"/>
      <c r="C24" s="117"/>
      <c r="D24" s="118"/>
      <c r="E24" s="119"/>
      <c r="F24" s="120"/>
      <c r="G24" s="121"/>
      <c r="H24" s="125"/>
      <c r="I24" s="123"/>
      <c r="J24" s="123"/>
      <c r="K24" s="160"/>
      <c r="L24" s="155">
        <f t="shared" si="2"/>
        <v>0</v>
      </c>
      <c r="M24" s="156">
        <f t="shared" si="3"/>
        <v>0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hidden="1" x14ac:dyDescent="0.4">
      <c r="A25" s="116">
        <v>17</v>
      </c>
      <c r="B25" s="116"/>
      <c r="C25" s="117"/>
      <c r="D25" s="118"/>
      <c r="E25" s="119"/>
      <c r="F25" s="120"/>
      <c r="G25" s="121"/>
      <c r="H25" s="125"/>
      <c r="I25" s="123"/>
      <c r="J25" s="123"/>
      <c r="K25" s="160"/>
      <c r="L25" s="155">
        <f t="shared" si="2"/>
        <v>0</v>
      </c>
      <c r="M25" s="156">
        <f t="shared" si="3"/>
        <v>0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hidden="1" x14ac:dyDescent="0.4">
      <c r="A26" s="116">
        <v>18</v>
      </c>
      <c r="B26" s="116"/>
      <c r="C26" s="117"/>
      <c r="D26" s="118"/>
      <c r="E26" s="119"/>
      <c r="F26" s="120"/>
      <c r="G26" s="121"/>
      <c r="H26" s="125"/>
      <c r="I26" s="123"/>
      <c r="J26" s="123"/>
      <c r="K26" s="160"/>
      <c r="L26" s="155">
        <f t="shared" si="2"/>
        <v>0</v>
      </c>
      <c r="M26" s="156">
        <f t="shared" si="3"/>
        <v>0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hidden="1" x14ac:dyDescent="0.4">
      <c r="A27" s="116">
        <v>19</v>
      </c>
      <c r="B27" s="116"/>
      <c r="C27" s="117"/>
      <c r="D27" s="118"/>
      <c r="E27" s="119"/>
      <c r="F27" s="120"/>
      <c r="G27" s="121"/>
      <c r="H27" s="125"/>
      <c r="I27" s="123"/>
      <c r="J27" s="123"/>
      <c r="K27" s="160"/>
      <c r="L27" s="155">
        <f t="shared" si="2"/>
        <v>0</v>
      </c>
      <c r="M27" s="156">
        <f t="shared" si="3"/>
        <v>0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hidden="1" x14ac:dyDescent="0.4">
      <c r="A28" s="116">
        <v>20</v>
      </c>
      <c r="B28" s="116"/>
      <c r="C28" s="117"/>
      <c r="D28" s="118"/>
      <c r="E28" s="119"/>
      <c r="F28" s="120"/>
      <c r="G28" s="121"/>
      <c r="H28" s="125"/>
      <c r="I28" s="123"/>
      <c r="J28" s="123"/>
      <c r="K28" s="160"/>
      <c r="L28" s="155">
        <f t="shared" si="2"/>
        <v>0</v>
      </c>
      <c r="M28" s="156">
        <f t="shared" si="3"/>
        <v>0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hidden="1" x14ac:dyDescent="0.4">
      <c r="A29" s="116">
        <v>21</v>
      </c>
      <c r="B29" s="116"/>
      <c r="C29" s="117"/>
      <c r="D29" s="118"/>
      <c r="E29" s="119"/>
      <c r="F29" s="120"/>
      <c r="G29" s="121"/>
      <c r="H29" s="125"/>
      <c r="I29" s="123"/>
      <c r="J29" s="123"/>
      <c r="K29" s="160"/>
      <c r="L29" s="155">
        <f t="shared" si="2"/>
        <v>0</v>
      </c>
      <c r="M29" s="156">
        <f t="shared" si="3"/>
        <v>0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hidden="1" x14ac:dyDescent="0.4">
      <c r="A30" s="116">
        <v>22</v>
      </c>
      <c r="B30" s="116"/>
      <c r="C30" s="117"/>
      <c r="D30" s="118"/>
      <c r="E30" s="119"/>
      <c r="F30" s="120"/>
      <c r="G30" s="121"/>
      <c r="H30" s="125"/>
      <c r="I30" s="123"/>
      <c r="J30" s="123"/>
      <c r="K30" s="160"/>
      <c r="L30" s="155">
        <f t="shared" si="2"/>
        <v>0</v>
      </c>
      <c r="M30" s="156">
        <f t="shared" si="3"/>
        <v>0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hidden="1" x14ac:dyDescent="0.4">
      <c r="A31" s="116">
        <v>23</v>
      </c>
      <c r="B31" s="116"/>
      <c r="C31" s="117"/>
      <c r="D31" s="118"/>
      <c r="E31" s="119"/>
      <c r="F31" s="120"/>
      <c r="G31" s="121"/>
      <c r="H31" s="125"/>
      <c r="I31" s="123"/>
      <c r="J31" s="123"/>
      <c r="K31" s="160"/>
      <c r="L31" s="155">
        <f t="shared" si="2"/>
        <v>0</v>
      </c>
      <c r="M31" s="156">
        <f t="shared" si="3"/>
        <v>0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hidden="1" x14ac:dyDescent="0.4">
      <c r="A32" s="116">
        <v>24</v>
      </c>
      <c r="B32" s="116"/>
      <c r="C32" s="117"/>
      <c r="D32" s="118"/>
      <c r="E32" s="119"/>
      <c r="F32" s="120"/>
      <c r="G32" s="121"/>
      <c r="H32" s="125"/>
      <c r="I32" s="123"/>
      <c r="J32" s="123"/>
      <c r="K32" s="160"/>
      <c r="L32" s="155">
        <f t="shared" si="2"/>
        <v>0</v>
      </c>
      <c r="M32" s="156">
        <f t="shared" si="3"/>
        <v>0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  <c r="Y32" s="166"/>
      <c r="Z32" s="166"/>
      <c r="AA32" s="166"/>
      <c r="AB32" s="166"/>
      <c r="AC32" s="168"/>
    </row>
    <row r="33" spans="1:29" s="165" customFormat="1" hidden="1" x14ac:dyDescent="0.4">
      <c r="A33" s="116">
        <v>25</v>
      </c>
      <c r="B33" s="116"/>
      <c r="C33" s="117"/>
      <c r="D33" s="118"/>
      <c r="E33" s="119"/>
      <c r="F33" s="120"/>
      <c r="G33" s="121"/>
      <c r="H33" s="125"/>
      <c r="I33" s="123"/>
      <c r="J33" s="123"/>
      <c r="K33" s="160"/>
      <c r="L33" s="155">
        <f t="shared" si="2"/>
        <v>0</v>
      </c>
      <c r="M33" s="156">
        <f t="shared" si="3"/>
        <v>0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hidden="1" x14ac:dyDescent="0.4">
      <c r="A34" s="116">
        <v>26</v>
      </c>
      <c r="B34" s="116"/>
      <c r="C34" s="117"/>
      <c r="D34" s="118"/>
      <c r="E34" s="119"/>
      <c r="F34" s="120"/>
      <c r="G34" s="121"/>
      <c r="H34" s="125"/>
      <c r="I34" s="123"/>
      <c r="J34" s="123"/>
      <c r="K34" s="160"/>
      <c r="L34" s="155">
        <f t="shared" si="2"/>
        <v>0</v>
      </c>
      <c r="M34" s="156">
        <f t="shared" si="3"/>
        <v>0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hidden="1" x14ac:dyDescent="0.4">
      <c r="A35" s="116">
        <v>27</v>
      </c>
      <c r="B35" s="116"/>
      <c r="C35" s="117"/>
      <c r="D35" s="118"/>
      <c r="E35" s="119"/>
      <c r="F35" s="120"/>
      <c r="G35" s="121"/>
      <c r="H35" s="125"/>
      <c r="I35" s="123"/>
      <c r="J35" s="123"/>
      <c r="K35" s="160"/>
      <c r="L35" s="155">
        <f t="shared" si="2"/>
        <v>0</v>
      </c>
      <c r="M35" s="156">
        <f t="shared" si="3"/>
        <v>0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hidden="1" x14ac:dyDescent="0.4">
      <c r="A36" s="116">
        <v>28</v>
      </c>
      <c r="B36" s="116"/>
      <c r="C36" s="117"/>
      <c r="D36" s="118"/>
      <c r="E36" s="119"/>
      <c r="F36" s="120"/>
      <c r="G36" s="121"/>
      <c r="H36" s="125"/>
      <c r="I36" s="123"/>
      <c r="J36" s="123"/>
      <c r="K36" s="160"/>
      <c r="L36" s="155">
        <f t="shared" si="2"/>
        <v>0</v>
      </c>
      <c r="M36" s="156">
        <f t="shared" si="3"/>
        <v>0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hidden="1" x14ac:dyDescent="0.4">
      <c r="A37" s="116">
        <v>29</v>
      </c>
      <c r="B37" s="116"/>
      <c r="C37" s="117"/>
      <c r="D37" s="118"/>
      <c r="E37" s="119"/>
      <c r="F37" s="120"/>
      <c r="G37" s="121"/>
      <c r="H37" s="125"/>
      <c r="I37" s="123"/>
      <c r="J37" s="123"/>
      <c r="K37" s="160"/>
      <c r="L37" s="155">
        <f t="shared" si="2"/>
        <v>0</v>
      </c>
      <c r="M37" s="156">
        <f t="shared" si="3"/>
        <v>0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hidden="1" x14ac:dyDescent="0.4">
      <c r="A38" s="116">
        <v>30</v>
      </c>
      <c r="B38" s="116"/>
      <c r="C38" s="117"/>
      <c r="D38" s="118"/>
      <c r="E38" s="119"/>
      <c r="F38" s="120"/>
      <c r="G38" s="121"/>
      <c r="H38" s="125"/>
      <c r="I38" s="123"/>
      <c r="J38" s="123"/>
      <c r="K38" s="160"/>
      <c r="L38" s="155">
        <f t="shared" si="2"/>
        <v>0</v>
      </c>
      <c r="M38" s="156">
        <f t="shared" si="3"/>
        <v>0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hidden="1" x14ac:dyDescent="0.4">
      <c r="A39" s="116">
        <v>31</v>
      </c>
      <c r="B39" s="116"/>
      <c r="C39" s="117"/>
      <c r="D39" s="118"/>
      <c r="E39" s="119"/>
      <c r="F39" s="120"/>
      <c r="G39" s="121"/>
      <c r="H39" s="125"/>
      <c r="I39" s="123"/>
      <c r="J39" s="123"/>
      <c r="K39" s="160"/>
      <c r="L39" s="155">
        <f t="shared" si="2"/>
        <v>0</v>
      </c>
      <c r="M39" s="156">
        <f t="shared" si="3"/>
        <v>0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hidden="1" x14ac:dyDescent="0.4">
      <c r="A40" s="116">
        <v>32</v>
      </c>
      <c r="B40" s="116"/>
      <c r="C40" s="117"/>
      <c r="D40" s="118"/>
      <c r="E40" s="119"/>
      <c r="F40" s="120"/>
      <c r="G40" s="121"/>
      <c r="H40" s="125"/>
      <c r="I40" s="123"/>
      <c r="J40" s="123"/>
      <c r="K40" s="160"/>
      <c r="L40" s="155">
        <f t="shared" si="2"/>
        <v>0</v>
      </c>
      <c r="M40" s="156">
        <f t="shared" si="3"/>
        <v>0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hidden="1" x14ac:dyDescent="0.4">
      <c r="A41" s="116">
        <v>33</v>
      </c>
      <c r="B41" s="116"/>
      <c r="C41" s="117"/>
      <c r="D41" s="118"/>
      <c r="E41" s="119"/>
      <c r="F41" s="120"/>
      <c r="G41" s="121"/>
      <c r="H41" s="125"/>
      <c r="I41" s="123"/>
      <c r="J41" s="123"/>
      <c r="K41" s="160"/>
      <c r="L41" s="155">
        <f t="shared" si="2"/>
        <v>0</v>
      </c>
      <c r="M41" s="156">
        <f t="shared" si="3"/>
        <v>0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hidden="1" x14ac:dyDescent="0.4">
      <c r="A42" s="116">
        <v>34</v>
      </c>
      <c r="B42" s="116"/>
      <c r="C42" s="117"/>
      <c r="D42" s="118"/>
      <c r="E42" s="119"/>
      <c r="F42" s="120"/>
      <c r="G42" s="121"/>
      <c r="H42" s="125"/>
      <c r="I42" s="123"/>
      <c r="J42" s="123"/>
      <c r="K42" s="160"/>
      <c r="L42" s="155">
        <f t="shared" si="2"/>
        <v>0</v>
      </c>
      <c r="M42" s="156">
        <f t="shared" si="3"/>
        <v>0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hidden="1" x14ac:dyDescent="0.4">
      <c r="A43" s="116">
        <v>35</v>
      </c>
      <c r="B43" s="116"/>
      <c r="C43" s="117"/>
      <c r="D43" s="118"/>
      <c r="E43" s="119"/>
      <c r="F43" s="120"/>
      <c r="G43" s="121"/>
      <c r="H43" s="125"/>
      <c r="I43" s="123"/>
      <c r="J43" s="123"/>
      <c r="K43" s="160"/>
      <c r="L43" s="155">
        <f t="shared" si="2"/>
        <v>0</v>
      </c>
      <c r="M43" s="156">
        <f t="shared" si="3"/>
        <v>0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hidden="1" x14ac:dyDescent="0.4">
      <c r="A44" s="116">
        <v>36</v>
      </c>
      <c r="B44" s="116"/>
      <c r="C44" s="117"/>
      <c r="D44" s="118"/>
      <c r="E44" s="119"/>
      <c r="F44" s="120"/>
      <c r="G44" s="121"/>
      <c r="H44" s="125"/>
      <c r="I44" s="123"/>
      <c r="J44" s="123"/>
      <c r="K44" s="160"/>
      <c r="L44" s="155">
        <f t="shared" si="2"/>
        <v>0</v>
      </c>
      <c r="M44" s="156">
        <f t="shared" si="3"/>
        <v>0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hidden="1" x14ac:dyDescent="0.4">
      <c r="A45" s="116">
        <v>37</v>
      </c>
      <c r="B45" s="116"/>
      <c r="C45" s="117"/>
      <c r="D45" s="118"/>
      <c r="E45" s="119"/>
      <c r="F45" s="120"/>
      <c r="G45" s="121"/>
      <c r="H45" s="125"/>
      <c r="I45" s="123"/>
      <c r="J45" s="123"/>
      <c r="K45" s="160"/>
      <c r="L45" s="155">
        <f t="shared" si="2"/>
        <v>0</v>
      </c>
      <c r="M45" s="156">
        <f t="shared" si="3"/>
        <v>0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hidden="1" x14ac:dyDescent="0.4">
      <c r="A46" s="116">
        <v>38</v>
      </c>
      <c r="B46" s="116"/>
      <c r="C46" s="117"/>
      <c r="D46" s="118"/>
      <c r="E46" s="119"/>
      <c r="F46" s="120"/>
      <c r="G46" s="121"/>
      <c r="H46" s="125"/>
      <c r="I46" s="123"/>
      <c r="J46" s="123"/>
      <c r="K46" s="160"/>
      <c r="L46" s="155">
        <f t="shared" si="2"/>
        <v>0</v>
      </c>
      <c r="M46" s="156">
        <f t="shared" si="3"/>
        <v>0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hidden="1" x14ac:dyDescent="0.4">
      <c r="A47" s="116">
        <v>39</v>
      </c>
      <c r="B47" s="116"/>
      <c r="C47" s="117"/>
      <c r="D47" s="118"/>
      <c r="E47" s="119"/>
      <c r="F47" s="120"/>
      <c r="G47" s="121"/>
      <c r="H47" s="125"/>
      <c r="I47" s="123"/>
      <c r="J47" s="123"/>
      <c r="K47" s="160"/>
      <c r="L47" s="155">
        <f t="shared" si="2"/>
        <v>0</v>
      </c>
      <c r="M47" s="156">
        <f t="shared" si="3"/>
        <v>0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hidden="1" x14ac:dyDescent="0.4">
      <c r="A48" s="116">
        <v>40</v>
      </c>
      <c r="B48" s="116"/>
      <c r="C48" s="117"/>
      <c r="D48" s="118"/>
      <c r="E48" s="119"/>
      <c r="F48" s="120"/>
      <c r="G48" s="121"/>
      <c r="H48" s="125"/>
      <c r="I48" s="123"/>
      <c r="J48" s="123"/>
      <c r="K48" s="160"/>
      <c r="L48" s="155">
        <f t="shared" si="2"/>
        <v>0</v>
      </c>
      <c r="M48" s="156">
        <f t="shared" si="3"/>
        <v>0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hidden="1" x14ac:dyDescent="0.4">
      <c r="A49" s="116">
        <v>41</v>
      </c>
      <c r="B49" s="116"/>
      <c r="C49" s="117"/>
      <c r="D49" s="118"/>
      <c r="E49" s="119"/>
      <c r="F49" s="120"/>
      <c r="G49" s="121"/>
      <c r="H49" s="125"/>
      <c r="I49" s="123"/>
      <c r="J49" s="123"/>
      <c r="K49" s="160"/>
      <c r="L49" s="155">
        <f t="shared" si="2"/>
        <v>0</v>
      </c>
      <c r="M49" s="156">
        <f t="shared" si="3"/>
        <v>0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hidden="1" x14ac:dyDescent="0.4">
      <c r="A50" s="116">
        <v>42</v>
      </c>
      <c r="B50" s="116"/>
      <c r="C50" s="117"/>
      <c r="D50" s="118"/>
      <c r="E50" s="119"/>
      <c r="F50" s="120"/>
      <c r="G50" s="121"/>
      <c r="H50" s="125"/>
      <c r="I50" s="123"/>
      <c r="J50" s="123"/>
      <c r="K50" s="160"/>
      <c r="L50" s="155">
        <f t="shared" si="2"/>
        <v>0</v>
      </c>
      <c r="M50" s="156">
        <f t="shared" si="3"/>
        <v>0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hidden="1" x14ac:dyDescent="0.4">
      <c r="A51" s="116">
        <v>43</v>
      </c>
      <c r="B51" s="116"/>
      <c r="C51" s="117"/>
      <c r="D51" s="118"/>
      <c r="E51" s="119"/>
      <c r="F51" s="120"/>
      <c r="G51" s="121"/>
      <c r="H51" s="125"/>
      <c r="I51" s="123"/>
      <c r="J51" s="123"/>
      <c r="K51" s="160"/>
      <c r="L51" s="155">
        <f t="shared" si="2"/>
        <v>0</v>
      </c>
      <c r="M51" s="156">
        <f t="shared" si="3"/>
        <v>0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hidden="1" x14ac:dyDescent="0.4">
      <c r="A52" s="116">
        <v>44</v>
      </c>
      <c r="B52" s="116"/>
      <c r="C52" s="117"/>
      <c r="D52" s="118"/>
      <c r="E52" s="119"/>
      <c r="F52" s="120"/>
      <c r="G52" s="121"/>
      <c r="H52" s="125"/>
      <c r="I52" s="123"/>
      <c r="J52" s="123"/>
      <c r="K52" s="160"/>
      <c r="L52" s="155">
        <f t="shared" si="2"/>
        <v>0</v>
      </c>
      <c r="M52" s="156">
        <f t="shared" si="3"/>
        <v>0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hidden="1" x14ac:dyDescent="0.4">
      <c r="A53" s="116">
        <v>45</v>
      </c>
      <c r="B53" s="116"/>
      <c r="C53" s="117"/>
      <c r="D53" s="118"/>
      <c r="E53" s="119"/>
      <c r="F53" s="120"/>
      <c r="G53" s="121"/>
      <c r="H53" s="125"/>
      <c r="I53" s="123"/>
      <c r="J53" s="123"/>
      <c r="K53" s="160"/>
      <c r="L53" s="155">
        <f t="shared" si="2"/>
        <v>0</v>
      </c>
      <c r="M53" s="156">
        <f t="shared" si="3"/>
        <v>0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hidden="1" x14ac:dyDescent="0.4">
      <c r="A54" s="116">
        <v>46</v>
      </c>
      <c r="B54" s="116"/>
      <c r="C54" s="117"/>
      <c r="D54" s="118"/>
      <c r="E54" s="119"/>
      <c r="F54" s="120"/>
      <c r="G54" s="121"/>
      <c r="H54" s="125"/>
      <c r="I54" s="123"/>
      <c r="J54" s="123"/>
      <c r="K54" s="160"/>
      <c r="L54" s="155">
        <f t="shared" si="2"/>
        <v>0</v>
      </c>
      <c r="M54" s="156">
        <f t="shared" si="3"/>
        <v>0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hidden="1" x14ac:dyDescent="0.4">
      <c r="A55" s="116">
        <v>47</v>
      </c>
      <c r="B55" s="116"/>
      <c r="C55" s="117"/>
      <c r="D55" s="118"/>
      <c r="E55" s="119"/>
      <c r="F55" s="120"/>
      <c r="G55" s="121"/>
      <c r="H55" s="125"/>
      <c r="I55" s="123"/>
      <c r="J55" s="123"/>
      <c r="K55" s="160"/>
      <c r="L55" s="155">
        <f t="shared" si="2"/>
        <v>0</v>
      </c>
      <c r="M55" s="156">
        <f t="shared" si="3"/>
        <v>0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hidden="1" x14ac:dyDescent="0.4">
      <c r="A56" s="116">
        <v>48</v>
      </c>
      <c r="B56" s="116"/>
      <c r="C56" s="117"/>
      <c r="D56" s="118"/>
      <c r="E56" s="119"/>
      <c r="F56" s="120"/>
      <c r="G56" s="121"/>
      <c r="H56" s="125"/>
      <c r="I56" s="123"/>
      <c r="J56" s="123"/>
      <c r="K56" s="160"/>
      <c r="L56" s="155">
        <f t="shared" si="2"/>
        <v>0</v>
      </c>
      <c r="M56" s="156">
        <f t="shared" si="3"/>
        <v>0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hidden="1" x14ac:dyDescent="0.4">
      <c r="A57" s="116">
        <v>49</v>
      </c>
      <c r="B57" s="116"/>
      <c r="C57" s="117"/>
      <c r="D57" s="118"/>
      <c r="E57" s="119"/>
      <c r="F57" s="120"/>
      <c r="G57" s="121"/>
      <c r="H57" s="125"/>
      <c r="I57" s="123"/>
      <c r="J57" s="123"/>
      <c r="K57" s="160"/>
      <c r="L57" s="155">
        <f t="shared" si="2"/>
        <v>0</v>
      </c>
      <c r="M57" s="156">
        <f t="shared" si="3"/>
        <v>0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hidden="1" x14ac:dyDescent="0.4">
      <c r="A58" s="116">
        <v>50</v>
      </c>
      <c r="B58" s="116"/>
      <c r="C58" s="117"/>
      <c r="D58" s="118"/>
      <c r="E58" s="119"/>
      <c r="F58" s="120"/>
      <c r="G58" s="121"/>
      <c r="H58" s="125"/>
      <c r="I58" s="123"/>
      <c r="J58" s="123"/>
      <c r="K58" s="160"/>
      <c r="L58" s="155">
        <f t="shared" si="2"/>
        <v>0</v>
      </c>
      <c r="M58" s="156">
        <f t="shared" si="3"/>
        <v>0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hidden="1" x14ac:dyDescent="0.4">
      <c r="A59" s="116">
        <v>51</v>
      </c>
      <c r="B59" s="116"/>
      <c r="C59" s="117"/>
      <c r="D59" s="118"/>
      <c r="E59" s="119"/>
      <c r="F59" s="120"/>
      <c r="G59" s="121"/>
      <c r="H59" s="125"/>
      <c r="I59" s="123"/>
      <c r="J59" s="123"/>
      <c r="K59" s="160"/>
      <c r="L59" s="155">
        <f t="shared" si="2"/>
        <v>0</v>
      </c>
      <c r="M59" s="156">
        <f t="shared" si="3"/>
        <v>0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hidden="1" x14ac:dyDescent="0.4">
      <c r="A60" s="116">
        <v>52</v>
      </c>
      <c r="B60" s="116"/>
      <c r="C60" s="117"/>
      <c r="D60" s="118"/>
      <c r="E60" s="119"/>
      <c r="F60" s="120"/>
      <c r="G60" s="121"/>
      <c r="H60" s="125"/>
      <c r="I60" s="123"/>
      <c r="J60" s="123"/>
      <c r="K60" s="160"/>
      <c r="L60" s="155">
        <f t="shared" si="2"/>
        <v>0</v>
      </c>
      <c r="M60" s="156">
        <f t="shared" si="3"/>
        <v>0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hidden="1" x14ac:dyDescent="0.4">
      <c r="A61" s="116">
        <v>53</v>
      </c>
      <c r="B61" s="116"/>
      <c r="C61" s="117"/>
      <c r="D61" s="118"/>
      <c r="E61" s="119"/>
      <c r="F61" s="120"/>
      <c r="G61" s="121"/>
      <c r="H61" s="125"/>
      <c r="I61" s="123"/>
      <c r="J61" s="123"/>
      <c r="K61" s="160"/>
      <c r="L61" s="155">
        <f t="shared" si="2"/>
        <v>0</v>
      </c>
      <c r="M61" s="156">
        <f t="shared" si="3"/>
        <v>0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hidden="1" x14ac:dyDescent="0.4">
      <c r="A62" s="116">
        <v>54</v>
      </c>
      <c r="B62" s="116"/>
      <c r="C62" s="117"/>
      <c r="D62" s="118"/>
      <c r="E62" s="119"/>
      <c r="F62" s="120"/>
      <c r="G62" s="121"/>
      <c r="H62" s="125"/>
      <c r="I62" s="123"/>
      <c r="J62" s="123"/>
      <c r="K62" s="160"/>
      <c r="L62" s="155">
        <f t="shared" si="2"/>
        <v>0</v>
      </c>
      <c r="M62" s="156">
        <f t="shared" si="3"/>
        <v>0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hidden="1" x14ac:dyDescent="0.4">
      <c r="A63" s="116">
        <v>55</v>
      </c>
      <c r="B63" s="116"/>
      <c r="C63" s="117"/>
      <c r="D63" s="118"/>
      <c r="E63" s="119"/>
      <c r="F63" s="120"/>
      <c r="G63" s="121"/>
      <c r="H63" s="125"/>
      <c r="I63" s="123"/>
      <c r="J63" s="123"/>
      <c r="K63" s="160"/>
      <c r="L63" s="155">
        <f t="shared" si="2"/>
        <v>0</v>
      </c>
      <c r="M63" s="156">
        <f t="shared" si="3"/>
        <v>0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hidden="1" x14ac:dyDescent="0.4">
      <c r="A64" s="116">
        <v>56</v>
      </c>
      <c r="B64" s="116"/>
      <c r="C64" s="117"/>
      <c r="D64" s="118"/>
      <c r="E64" s="119"/>
      <c r="F64" s="120"/>
      <c r="G64" s="121"/>
      <c r="H64" s="125"/>
      <c r="I64" s="123"/>
      <c r="J64" s="123"/>
      <c r="K64" s="160"/>
      <c r="L64" s="155">
        <f t="shared" si="2"/>
        <v>0</v>
      </c>
      <c r="M64" s="156">
        <f t="shared" si="3"/>
        <v>0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hidden="1" x14ac:dyDescent="0.4">
      <c r="A65" s="116">
        <v>57</v>
      </c>
      <c r="B65" s="116"/>
      <c r="C65" s="117"/>
      <c r="D65" s="118"/>
      <c r="E65" s="119"/>
      <c r="F65" s="120"/>
      <c r="G65" s="121"/>
      <c r="H65" s="125"/>
      <c r="I65" s="123"/>
      <c r="J65" s="123"/>
      <c r="K65" s="160"/>
      <c r="L65" s="155">
        <f t="shared" si="2"/>
        <v>0</v>
      </c>
      <c r="M65" s="156">
        <f t="shared" si="3"/>
        <v>0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hidden="1" x14ac:dyDescent="0.4">
      <c r="A66" s="116">
        <v>58</v>
      </c>
      <c r="B66" s="116"/>
      <c r="C66" s="117"/>
      <c r="D66" s="118"/>
      <c r="E66" s="119"/>
      <c r="F66" s="120"/>
      <c r="G66" s="121"/>
      <c r="H66" s="125"/>
      <c r="I66" s="123"/>
      <c r="J66" s="123"/>
      <c r="K66" s="160"/>
      <c r="L66" s="155">
        <f t="shared" si="2"/>
        <v>0</v>
      </c>
      <c r="M66" s="156">
        <f t="shared" si="3"/>
        <v>0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hidden="1" x14ac:dyDescent="0.4">
      <c r="A67" s="116">
        <v>59</v>
      </c>
      <c r="B67" s="116"/>
      <c r="C67" s="117"/>
      <c r="D67" s="118"/>
      <c r="E67" s="119"/>
      <c r="F67" s="120"/>
      <c r="G67" s="121"/>
      <c r="H67" s="125"/>
      <c r="I67" s="123"/>
      <c r="J67" s="123"/>
      <c r="K67" s="160"/>
      <c r="L67" s="155">
        <f t="shared" si="2"/>
        <v>0</v>
      </c>
      <c r="M67" s="156">
        <f t="shared" si="3"/>
        <v>0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hidden="1" x14ac:dyDescent="0.4">
      <c r="A68" s="116">
        <v>60</v>
      </c>
      <c r="B68" s="116"/>
      <c r="C68" s="117"/>
      <c r="D68" s="118"/>
      <c r="E68" s="119"/>
      <c r="F68" s="120"/>
      <c r="G68" s="121"/>
      <c r="H68" s="125"/>
      <c r="I68" s="123"/>
      <c r="J68" s="123"/>
      <c r="K68" s="160"/>
      <c r="L68" s="155">
        <f t="shared" si="2"/>
        <v>0</v>
      </c>
      <c r="M68" s="156">
        <f t="shared" si="3"/>
        <v>0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hidden="1" x14ac:dyDescent="0.4">
      <c r="A69" s="116">
        <v>61</v>
      </c>
      <c r="B69" s="116"/>
      <c r="C69" s="117"/>
      <c r="D69" s="118"/>
      <c r="E69" s="119"/>
      <c r="F69" s="120"/>
      <c r="G69" s="121"/>
      <c r="H69" s="125"/>
      <c r="I69" s="123"/>
      <c r="J69" s="123"/>
      <c r="K69" s="160"/>
      <c r="L69" s="155">
        <f t="shared" si="2"/>
        <v>0</v>
      </c>
      <c r="M69" s="156">
        <f t="shared" si="3"/>
        <v>0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hidden="1" x14ac:dyDescent="0.4">
      <c r="A70" s="116">
        <v>62</v>
      </c>
      <c r="B70" s="116"/>
      <c r="C70" s="117"/>
      <c r="D70" s="118"/>
      <c r="E70" s="119"/>
      <c r="F70" s="120"/>
      <c r="G70" s="121"/>
      <c r="H70" s="125"/>
      <c r="I70" s="123"/>
      <c r="J70" s="123"/>
      <c r="K70" s="160"/>
      <c r="L70" s="155">
        <f t="shared" si="2"/>
        <v>0</v>
      </c>
      <c r="M70" s="156">
        <f t="shared" si="3"/>
        <v>0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hidden="1" x14ac:dyDescent="0.4">
      <c r="A71" s="116">
        <v>63</v>
      </c>
      <c r="B71" s="116"/>
      <c r="C71" s="117"/>
      <c r="D71" s="118"/>
      <c r="E71" s="119"/>
      <c r="F71" s="120"/>
      <c r="G71" s="121"/>
      <c r="H71" s="125"/>
      <c r="I71" s="123"/>
      <c r="J71" s="123"/>
      <c r="K71" s="160"/>
      <c r="L71" s="155">
        <f t="shared" si="2"/>
        <v>0</v>
      </c>
      <c r="M71" s="156">
        <f t="shared" si="3"/>
        <v>0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hidden="1" x14ac:dyDescent="0.4">
      <c r="A72" s="116">
        <v>64</v>
      </c>
      <c r="B72" s="116"/>
      <c r="C72" s="117"/>
      <c r="D72" s="118"/>
      <c r="E72" s="119"/>
      <c r="F72" s="120"/>
      <c r="G72" s="121"/>
      <c r="H72" s="125"/>
      <c r="I72" s="123"/>
      <c r="J72" s="123"/>
      <c r="K72" s="160"/>
      <c r="L72" s="155">
        <f t="shared" si="2"/>
        <v>0</v>
      </c>
      <c r="M72" s="156">
        <f t="shared" si="3"/>
        <v>0</v>
      </c>
      <c r="N72" s="155"/>
      <c r="O72" s="155"/>
      <c r="P72" s="155"/>
      <c r="Q72" s="155"/>
      <c r="R72" s="155"/>
      <c r="S72" s="156"/>
      <c r="T72" s="156">
        <f t="shared" si="0"/>
        <v>0</v>
      </c>
      <c r="U72" s="156">
        <f t="shared" si="1"/>
        <v>0</v>
      </c>
      <c r="V72" s="157"/>
      <c r="Y72" s="166"/>
      <c r="Z72" s="166"/>
      <c r="AA72" s="166"/>
      <c r="AB72" s="166"/>
      <c r="AC72" s="167"/>
    </row>
    <row r="73" spans="1:29" s="165" customFormat="1" hidden="1" x14ac:dyDescent="0.4">
      <c r="A73" s="116">
        <v>65</v>
      </c>
      <c r="B73" s="116"/>
      <c r="C73" s="117"/>
      <c r="D73" s="118"/>
      <c r="E73" s="119"/>
      <c r="F73" s="120"/>
      <c r="G73" s="121"/>
      <c r="H73" s="125"/>
      <c r="I73" s="123"/>
      <c r="J73" s="123"/>
      <c r="K73" s="160"/>
      <c r="L73" s="155">
        <f t="shared" si="2"/>
        <v>0</v>
      </c>
      <c r="M73" s="156">
        <f t="shared" si="3"/>
        <v>0</v>
      </c>
      <c r="N73" s="155"/>
      <c r="O73" s="155"/>
      <c r="P73" s="155"/>
      <c r="Q73" s="155"/>
      <c r="R73" s="155"/>
      <c r="S73" s="156"/>
      <c r="T73" s="156">
        <f t="shared" ref="T73:T136" si="4">IFERROR(S73*R73,"－")</f>
        <v>0</v>
      </c>
      <c r="U73" s="156">
        <f t="shared" ref="U73:U136" si="5">IFERROR(T73*H73/1000,"－")</f>
        <v>0</v>
      </c>
      <c r="V73" s="157"/>
      <c r="Y73" s="166"/>
      <c r="Z73" s="166"/>
      <c r="AA73" s="166"/>
      <c r="AB73" s="166"/>
      <c r="AC73" s="167"/>
    </row>
    <row r="74" spans="1:29" s="165" customFormat="1" hidden="1" x14ac:dyDescent="0.4">
      <c r="A74" s="116">
        <v>66</v>
      </c>
      <c r="B74" s="116"/>
      <c r="C74" s="117"/>
      <c r="D74" s="118"/>
      <c r="E74" s="119"/>
      <c r="F74" s="120"/>
      <c r="G74" s="121"/>
      <c r="H74" s="125"/>
      <c r="I74" s="123"/>
      <c r="J74" s="123"/>
      <c r="K74" s="160"/>
      <c r="L74" s="155">
        <f t="shared" ref="L74:L137" si="6">IFERROR(I74*J74*K74,"ー")</f>
        <v>0</v>
      </c>
      <c r="M74" s="156">
        <f t="shared" ref="M74:M137" si="7">IFERROR(L74*H74/1000,"ー")</f>
        <v>0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hidden="1" x14ac:dyDescent="0.4">
      <c r="A75" s="116">
        <v>67</v>
      </c>
      <c r="B75" s="116"/>
      <c r="C75" s="117"/>
      <c r="D75" s="118"/>
      <c r="E75" s="119"/>
      <c r="F75" s="120"/>
      <c r="G75" s="121"/>
      <c r="H75" s="125"/>
      <c r="I75" s="123"/>
      <c r="J75" s="123"/>
      <c r="K75" s="160"/>
      <c r="L75" s="155">
        <f t="shared" si="6"/>
        <v>0</v>
      </c>
      <c r="M75" s="156">
        <f t="shared" si="7"/>
        <v>0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hidden="1" x14ac:dyDescent="0.4">
      <c r="A76" s="116">
        <v>68</v>
      </c>
      <c r="B76" s="116"/>
      <c r="C76" s="117"/>
      <c r="D76" s="118"/>
      <c r="E76" s="119"/>
      <c r="F76" s="120"/>
      <c r="G76" s="121"/>
      <c r="H76" s="125"/>
      <c r="I76" s="123"/>
      <c r="J76" s="123"/>
      <c r="K76" s="160"/>
      <c r="L76" s="155">
        <f t="shared" si="6"/>
        <v>0</v>
      </c>
      <c r="M76" s="156">
        <f t="shared" si="7"/>
        <v>0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hidden="1" x14ac:dyDescent="0.4">
      <c r="A77" s="116">
        <v>69</v>
      </c>
      <c r="B77" s="116"/>
      <c r="C77" s="117"/>
      <c r="D77" s="118"/>
      <c r="E77" s="119"/>
      <c r="F77" s="120"/>
      <c r="G77" s="121"/>
      <c r="H77" s="125"/>
      <c r="I77" s="123"/>
      <c r="J77" s="123"/>
      <c r="K77" s="160"/>
      <c r="L77" s="155">
        <f t="shared" si="6"/>
        <v>0</v>
      </c>
      <c r="M77" s="156">
        <f t="shared" si="7"/>
        <v>0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7"/>
      <c r="Y77" s="166"/>
      <c r="Z77" s="166"/>
      <c r="AA77" s="166"/>
      <c r="AB77" s="166"/>
      <c r="AC77" s="167"/>
    </row>
    <row r="78" spans="1:29" s="165" customFormat="1" hidden="1" x14ac:dyDescent="0.4">
      <c r="A78" s="116">
        <v>70</v>
      </c>
      <c r="B78" s="116"/>
      <c r="C78" s="117"/>
      <c r="D78" s="118"/>
      <c r="E78" s="119"/>
      <c r="F78" s="120"/>
      <c r="G78" s="121"/>
      <c r="H78" s="125"/>
      <c r="I78" s="123"/>
      <c r="J78" s="123"/>
      <c r="K78" s="160"/>
      <c r="L78" s="155">
        <f t="shared" si="6"/>
        <v>0</v>
      </c>
      <c r="M78" s="156">
        <f t="shared" si="7"/>
        <v>0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8"/>
      <c r="Y78" s="166"/>
      <c r="Z78" s="166"/>
      <c r="AA78" s="166"/>
      <c r="AB78" s="166"/>
      <c r="AC78" s="168"/>
    </row>
    <row r="79" spans="1:29" s="165" customFormat="1" hidden="1" x14ac:dyDescent="0.4">
      <c r="A79" s="116">
        <v>71</v>
      </c>
      <c r="B79" s="116"/>
      <c r="C79" s="117"/>
      <c r="D79" s="118"/>
      <c r="E79" s="119"/>
      <c r="F79" s="120"/>
      <c r="G79" s="121"/>
      <c r="H79" s="125"/>
      <c r="I79" s="123"/>
      <c r="J79" s="123"/>
      <c r="K79" s="160"/>
      <c r="L79" s="155">
        <f t="shared" si="6"/>
        <v>0</v>
      </c>
      <c r="M79" s="156">
        <f t="shared" si="7"/>
        <v>0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hidden="1" x14ac:dyDescent="0.4">
      <c r="A80" s="116">
        <v>72</v>
      </c>
      <c r="B80" s="116"/>
      <c r="C80" s="117"/>
      <c r="D80" s="118"/>
      <c r="E80" s="119"/>
      <c r="F80" s="120"/>
      <c r="G80" s="121"/>
      <c r="H80" s="125"/>
      <c r="I80" s="123"/>
      <c r="J80" s="123"/>
      <c r="K80" s="160"/>
      <c r="L80" s="155">
        <f t="shared" si="6"/>
        <v>0</v>
      </c>
      <c r="M80" s="156">
        <f t="shared" si="7"/>
        <v>0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hidden="1" x14ac:dyDescent="0.4">
      <c r="A81" s="116">
        <v>73</v>
      </c>
      <c r="B81" s="116"/>
      <c r="C81" s="117"/>
      <c r="D81" s="118"/>
      <c r="E81" s="119"/>
      <c r="F81" s="120"/>
      <c r="G81" s="121"/>
      <c r="H81" s="125"/>
      <c r="I81" s="123"/>
      <c r="J81" s="123"/>
      <c r="K81" s="160"/>
      <c r="L81" s="155">
        <f t="shared" si="6"/>
        <v>0</v>
      </c>
      <c r="M81" s="156">
        <f t="shared" si="7"/>
        <v>0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hidden="1" x14ac:dyDescent="0.4">
      <c r="A82" s="116">
        <v>74</v>
      </c>
      <c r="B82" s="116"/>
      <c r="C82" s="117"/>
      <c r="D82" s="118"/>
      <c r="E82" s="119"/>
      <c r="F82" s="120"/>
      <c r="G82" s="121"/>
      <c r="H82" s="125"/>
      <c r="I82" s="123"/>
      <c r="J82" s="123"/>
      <c r="K82" s="160"/>
      <c r="L82" s="155">
        <f t="shared" si="6"/>
        <v>0</v>
      </c>
      <c r="M82" s="156">
        <f t="shared" si="7"/>
        <v>0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hidden="1" x14ac:dyDescent="0.4">
      <c r="A83" s="116">
        <v>75</v>
      </c>
      <c r="B83" s="116"/>
      <c r="C83" s="117"/>
      <c r="D83" s="118"/>
      <c r="E83" s="119"/>
      <c r="F83" s="120"/>
      <c r="G83" s="121"/>
      <c r="H83" s="125"/>
      <c r="I83" s="123"/>
      <c r="J83" s="123"/>
      <c r="K83" s="160"/>
      <c r="L83" s="155">
        <f t="shared" si="6"/>
        <v>0</v>
      </c>
      <c r="M83" s="156">
        <f t="shared" si="7"/>
        <v>0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hidden="1" x14ac:dyDescent="0.4">
      <c r="A84" s="116">
        <v>76</v>
      </c>
      <c r="B84" s="116"/>
      <c r="C84" s="117"/>
      <c r="D84" s="118"/>
      <c r="E84" s="119"/>
      <c r="F84" s="120"/>
      <c r="G84" s="121"/>
      <c r="H84" s="125"/>
      <c r="I84" s="123"/>
      <c r="J84" s="123"/>
      <c r="K84" s="160"/>
      <c r="L84" s="155">
        <f t="shared" si="6"/>
        <v>0</v>
      </c>
      <c r="M84" s="156">
        <f t="shared" si="7"/>
        <v>0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7"/>
      <c r="Y84" s="166"/>
      <c r="Z84" s="166"/>
      <c r="AA84" s="166"/>
      <c r="AB84" s="166"/>
      <c r="AC84" s="167"/>
    </row>
    <row r="85" spans="1:29" s="165" customFormat="1" hidden="1" x14ac:dyDescent="0.4">
      <c r="A85" s="116">
        <v>77</v>
      </c>
      <c r="B85" s="116"/>
      <c r="C85" s="117"/>
      <c r="D85" s="118"/>
      <c r="E85" s="119"/>
      <c r="F85" s="120"/>
      <c r="G85" s="121"/>
      <c r="H85" s="125"/>
      <c r="I85" s="123"/>
      <c r="J85" s="123"/>
      <c r="K85" s="160"/>
      <c r="L85" s="155">
        <f t="shared" si="6"/>
        <v>0</v>
      </c>
      <c r="M85" s="156">
        <f t="shared" si="7"/>
        <v>0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8"/>
      <c r="Y85" s="166"/>
      <c r="Z85" s="166"/>
      <c r="AA85" s="166"/>
      <c r="AB85" s="166"/>
      <c r="AC85" s="168"/>
    </row>
    <row r="86" spans="1:29" s="165" customFormat="1" hidden="1" x14ac:dyDescent="0.4">
      <c r="A86" s="116">
        <v>78</v>
      </c>
      <c r="B86" s="116"/>
      <c r="C86" s="117"/>
      <c r="D86" s="118"/>
      <c r="E86" s="119"/>
      <c r="F86" s="120"/>
      <c r="G86" s="121"/>
      <c r="H86" s="125"/>
      <c r="I86" s="123"/>
      <c r="J86" s="123"/>
      <c r="K86" s="160"/>
      <c r="L86" s="155">
        <f t="shared" si="6"/>
        <v>0</v>
      </c>
      <c r="M86" s="156">
        <f t="shared" si="7"/>
        <v>0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hidden="1" x14ac:dyDescent="0.4">
      <c r="A87" s="116">
        <v>79</v>
      </c>
      <c r="B87" s="116"/>
      <c r="C87" s="117"/>
      <c r="D87" s="118"/>
      <c r="E87" s="119"/>
      <c r="F87" s="120"/>
      <c r="G87" s="121"/>
      <c r="H87" s="125"/>
      <c r="I87" s="123"/>
      <c r="J87" s="123"/>
      <c r="K87" s="160"/>
      <c r="L87" s="155">
        <f t="shared" si="6"/>
        <v>0</v>
      </c>
      <c r="M87" s="156">
        <f t="shared" si="7"/>
        <v>0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hidden="1" x14ac:dyDescent="0.4">
      <c r="A88" s="116">
        <v>80</v>
      </c>
      <c r="B88" s="116"/>
      <c r="C88" s="117"/>
      <c r="D88" s="118"/>
      <c r="E88" s="119"/>
      <c r="F88" s="120"/>
      <c r="G88" s="121"/>
      <c r="H88" s="125"/>
      <c r="I88" s="123"/>
      <c r="J88" s="123"/>
      <c r="K88" s="160"/>
      <c r="L88" s="155">
        <f t="shared" si="6"/>
        <v>0</v>
      </c>
      <c r="M88" s="156">
        <f t="shared" si="7"/>
        <v>0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hidden="1" x14ac:dyDescent="0.4">
      <c r="A89" s="116">
        <v>81</v>
      </c>
      <c r="B89" s="116"/>
      <c r="C89" s="117"/>
      <c r="D89" s="118"/>
      <c r="E89" s="119"/>
      <c r="F89" s="120"/>
      <c r="G89" s="121"/>
      <c r="H89" s="125"/>
      <c r="I89" s="123"/>
      <c r="J89" s="123"/>
      <c r="K89" s="160"/>
      <c r="L89" s="155">
        <f t="shared" si="6"/>
        <v>0</v>
      </c>
      <c r="M89" s="156">
        <f t="shared" si="7"/>
        <v>0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hidden="1" x14ac:dyDescent="0.4">
      <c r="A90" s="116">
        <v>82</v>
      </c>
      <c r="B90" s="116"/>
      <c r="C90" s="117"/>
      <c r="D90" s="118"/>
      <c r="E90" s="119"/>
      <c r="F90" s="120"/>
      <c r="G90" s="121"/>
      <c r="H90" s="125"/>
      <c r="I90" s="123"/>
      <c r="J90" s="123"/>
      <c r="K90" s="160"/>
      <c r="L90" s="155">
        <f t="shared" si="6"/>
        <v>0</v>
      </c>
      <c r="M90" s="156">
        <f t="shared" si="7"/>
        <v>0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hidden="1" x14ac:dyDescent="0.4">
      <c r="A91" s="116">
        <v>83</v>
      </c>
      <c r="B91" s="116"/>
      <c r="C91" s="117"/>
      <c r="D91" s="118"/>
      <c r="E91" s="119"/>
      <c r="F91" s="120"/>
      <c r="G91" s="121"/>
      <c r="H91" s="125"/>
      <c r="I91" s="123"/>
      <c r="J91" s="123"/>
      <c r="K91" s="160"/>
      <c r="L91" s="155">
        <f t="shared" si="6"/>
        <v>0</v>
      </c>
      <c r="M91" s="156">
        <f t="shared" si="7"/>
        <v>0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hidden="1" x14ac:dyDescent="0.4">
      <c r="A92" s="116">
        <v>84</v>
      </c>
      <c r="B92" s="116"/>
      <c r="C92" s="117"/>
      <c r="D92" s="118"/>
      <c r="E92" s="119"/>
      <c r="F92" s="120"/>
      <c r="G92" s="121"/>
      <c r="H92" s="125"/>
      <c r="I92" s="123"/>
      <c r="J92" s="123"/>
      <c r="K92" s="160"/>
      <c r="L92" s="155">
        <f t="shared" si="6"/>
        <v>0</v>
      </c>
      <c r="M92" s="156">
        <f t="shared" si="7"/>
        <v>0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hidden="1" x14ac:dyDescent="0.4">
      <c r="A93" s="116">
        <v>85</v>
      </c>
      <c r="B93" s="116"/>
      <c r="C93" s="117"/>
      <c r="D93" s="118"/>
      <c r="E93" s="119"/>
      <c r="F93" s="120"/>
      <c r="G93" s="121"/>
      <c r="H93" s="125"/>
      <c r="I93" s="123"/>
      <c r="J93" s="123"/>
      <c r="K93" s="160"/>
      <c r="L93" s="155">
        <f t="shared" si="6"/>
        <v>0</v>
      </c>
      <c r="M93" s="156">
        <f t="shared" si="7"/>
        <v>0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hidden="1" x14ac:dyDescent="0.4">
      <c r="A94" s="116">
        <v>86</v>
      </c>
      <c r="B94" s="116"/>
      <c r="C94" s="117"/>
      <c r="D94" s="118"/>
      <c r="E94" s="119"/>
      <c r="F94" s="120"/>
      <c r="G94" s="121"/>
      <c r="H94" s="125"/>
      <c r="I94" s="123"/>
      <c r="J94" s="123"/>
      <c r="K94" s="160"/>
      <c r="L94" s="155">
        <f t="shared" si="6"/>
        <v>0</v>
      </c>
      <c r="M94" s="156">
        <f t="shared" si="7"/>
        <v>0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hidden="1" x14ac:dyDescent="0.4">
      <c r="A95" s="116">
        <v>87</v>
      </c>
      <c r="B95" s="116"/>
      <c r="C95" s="117"/>
      <c r="D95" s="118"/>
      <c r="E95" s="119"/>
      <c r="F95" s="120"/>
      <c r="G95" s="121"/>
      <c r="H95" s="125"/>
      <c r="I95" s="123"/>
      <c r="J95" s="123"/>
      <c r="K95" s="160"/>
      <c r="L95" s="155">
        <f t="shared" si="6"/>
        <v>0</v>
      </c>
      <c r="M95" s="156">
        <f t="shared" si="7"/>
        <v>0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hidden="1" x14ac:dyDescent="0.4">
      <c r="A96" s="116">
        <v>88</v>
      </c>
      <c r="B96" s="116"/>
      <c r="C96" s="117"/>
      <c r="D96" s="118"/>
      <c r="E96" s="119"/>
      <c r="F96" s="120"/>
      <c r="G96" s="121"/>
      <c r="H96" s="125"/>
      <c r="I96" s="123"/>
      <c r="J96" s="123"/>
      <c r="K96" s="160"/>
      <c r="L96" s="155">
        <f t="shared" si="6"/>
        <v>0</v>
      </c>
      <c r="M96" s="156">
        <f t="shared" si="7"/>
        <v>0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hidden="1" x14ac:dyDescent="0.4">
      <c r="A97" s="116">
        <v>89</v>
      </c>
      <c r="B97" s="116"/>
      <c r="C97" s="117"/>
      <c r="D97" s="118"/>
      <c r="E97" s="119"/>
      <c r="F97" s="120"/>
      <c r="G97" s="121"/>
      <c r="H97" s="125"/>
      <c r="I97" s="123"/>
      <c r="J97" s="123"/>
      <c r="K97" s="160"/>
      <c r="L97" s="155">
        <f t="shared" si="6"/>
        <v>0</v>
      </c>
      <c r="M97" s="156">
        <f t="shared" si="7"/>
        <v>0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  <c r="Y97" s="166"/>
      <c r="Z97" s="166"/>
      <c r="AA97" s="166"/>
      <c r="AB97" s="166"/>
      <c r="AC97" s="167"/>
    </row>
    <row r="98" spans="1:29" s="165" customFormat="1" hidden="1" x14ac:dyDescent="0.4">
      <c r="A98" s="116">
        <v>90</v>
      </c>
      <c r="B98" s="116"/>
      <c r="C98" s="117"/>
      <c r="D98" s="118"/>
      <c r="E98" s="119"/>
      <c r="F98" s="120"/>
      <c r="G98" s="121"/>
      <c r="H98" s="125"/>
      <c r="I98" s="123"/>
      <c r="J98" s="123"/>
      <c r="K98" s="160"/>
      <c r="L98" s="155">
        <f t="shared" si="6"/>
        <v>0</v>
      </c>
      <c r="M98" s="156">
        <f t="shared" si="7"/>
        <v>0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  <c r="Y98" s="166"/>
      <c r="Z98" s="166"/>
      <c r="AA98" s="166"/>
      <c r="AB98" s="166"/>
      <c r="AC98" s="167"/>
    </row>
    <row r="99" spans="1:29" s="165" customFormat="1" hidden="1" x14ac:dyDescent="0.4">
      <c r="A99" s="116">
        <v>91</v>
      </c>
      <c r="B99" s="116"/>
      <c r="C99" s="117"/>
      <c r="D99" s="118"/>
      <c r="E99" s="119"/>
      <c r="F99" s="120"/>
      <c r="G99" s="121"/>
      <c r="H99" s="125"/>
      <c r="I99" s="123"/>
      <c r="J99" s="123"/>
      <c r="K99" s="160"/>
      <c r="L99" s="155">
        <f t="shared" si="6"/>
        <v>0</v>
      </c>
      <c r="M99" s="156">
        <f t="shared" si="7"/>
        <v>0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8"/>
      <c r="Y99" s="166"/>
      <c r="Z99" s="166"/>
      <c r="AA99" s="166"/>
      <c r="AB99" s="166"/>
      <c r="AC99" s="168"/>
    </row>
    <row r="100" spans="1:29" s="165" customFormat="1" hidden="1" x14ac:dyDescent="0.4">
      <c r="A100" s="116">
        <v>92</v>
      </c>
      <c r="B100" s="116"/>
      <c r="C100" s="117"/>
      <c r="D100" s="118"/>
      <c r="E100" s="119"/>
      <c r="F100" s="120"/>
      <c r="G100" s="121"/>
      <c r="H100" s="125"/>
      <c r="I100" s="123"/>
      <c r="J100" s="123"/>
      <c r="K100" s="160"/>
      <c r="L100" s="155">
        <f t="shared" si="6"/>
        <v>0</v>
      </c>
      <c r="M100" s="156">
        <f t="shared" si="7"/>
        <v>0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  <c r="Y100" s="166"/>
      <c r="Z100" s="166"/>
      <c r="AA100" s="166"/>
      <c r="AB100" s="166"/>
      <c r="AC100" s="167"/>
    </row>
    <row r="101" spans="1:29" s="165" customFormat="1" hidden="1" x14ac:dyDescent="0.4">
      <c r="A101" s="116">
        <v>93</v>
      </c>
      <c r="B101" s="116"/>
      <c r="C101" s="117"/>
      <c r="D101" s="118"/>
      <c r="E101" s="119"/>
      <c r="F101" s="120"/>
      <c r="G101" s="121"/>
      <c r="H101" s="125"/>
      <c r="I101" s="123"/>
      <c r="J101" s="123"/>
      <c r="K101" s="160"/>
      <c r="L101" s="155">
        <f t="shared" si="6"/>
        <v>0</v>
      </c>
      <c r="M101" s="156">
        <f t="shared" si="7"/>
        <v>0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  <c r="Y101" s="166"/>
      <c r="Z101" s="166"/>
      <c r="AA101" s="166"/>
      <c r="AB101" s="166"/>
      <c r="AC101" s="167"/>
    </row>
    <row r="102" spans="1:29" s="165" customFormat="1" hidden="1" x14ac:dyDescent="0.4">
      <c r="A102" s="116">
        <v>94</v>
      </c>
      <c r="B102" s="116"/>
      <c r="C102" s="117"/>
      <c r="D102" s="118"/>
      <c r="E102" s="119"/>
      <c r="F102" s="120"/>
      <c r="G102" s="121"/>
      <c r="H102" s="125"/>
      <c r="I102" s="123"/>
      <c r="J102" s="123"/>
      <c r="K102" s="160"/>
      <c r="L102" s="155">
        <f t="shared" si="6"/>
        <v>0</v>
      </c>
      <c r="M102" s="156">
        <f t="shared" si="7"/>
        <v>0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8"/>
      <c r="Y102" s="166"/>
      <c r="Z102" s="166"/>
      <c r="AA102" s="166"/>
      <c r="AB102" s="166"/>
      <c r="AC102" s="168"/>
    </row>
    <row r="103" spans="1:29" s="165" customFormat="1" hidden="1" x14ac:dyDescent="0.4">
      <c r="A103" s="116">
        <v>95</v>
      </c>
      <c r="B103" s="116"/>
      <c r="C103" s="117"/>
      <c r="D103" s="118"/>
      <c r="E103" s="119"/>
      <c r="F103" s="120"/>
      <c r="G103" s="121"/>
      <c r="H103" s="125"/>
      <c r="I103" s="123"/>
      <c r="J103" s="123"/>
      <c r="K103" s="160"/>
      <c r="L103" s="155">
        <f t="shared" si="6"/>
        <v>0</v>
      </c>
      <c r="M103" s="156">
        <f t="shared" si="7"/>
        <v>0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hidden="1" x14ac:dyDescent="0.4">
      <c r="A104" s="116">
        <v>96</v>
      </c>
      <c r="B104" s="116"/>
      <c r="C104" s="117"/>
      <c r="D104" s="118"/>
      <c r="E104" s="119"/>
      <c r="F104" s="120"/>
      <c r="G104" s="121"/>
      <c r="H104" s="125"/>
      <c r="I104" s="123"/>
      <c r="J104" s="123"/>
      <c r="K104" s="160"/>
      <c r="L104" s="155">
        <f t="shared" si="6"/>
        <v>0</v>
      </c>
      <c r="M104" s="156">
        <f t="shared" si="7"/>
        <v>0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  <c r="Y104" s="166"/>
      <c r="Z104" s="166"/>
      <c r="AA104" s="166"/>
      <c r="AB104" s="166"/>
      <c r="AC104" s="167"/>
    </row>
    <row r="105" spans="1:29" s="165" customFormat="1" hidden="1" x14ac:dyDescent="0.4">
      <c r="A105" s="116">
        <v>97</v>
      </c>
      <c r="B105" s="116"/>
      <c r="C105" s="117"/>
      <c r="D105" s="118"/>
      <c r="E105" s="119"/>
      <c r="F105" s="120"/>
      <c r="G105" s="121"/>
      <c r="H105" s="125"/>
      <c r="I105" s="123"/>
      <c r="J105" s="123"/>
      <c r="K105" s="160"/>
      <c r="L105" s="155">
        <f t="shared" si="6"/>
        <v>0</v>
      </c>
      <c r="M105" s="156">
        <f t="shared" si="7"/>
        <v>0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  <c r="Y105" s="166"/>
      <c r="Z105" s="166"/>
      <c r="AA105" s="166"/>
      <c r="AB105" s="166"/>
      <c r="AC105" s="167"/>
    </row>
    <row r="106" spans="1:29" s="165" customFormat="1" hidden="1" x14ac:dyDescent="0.4">
      <c r="A106" s="116">
        <v>98</v>
      </c>
      <c r="B106" s="116"/>
      <c r="C106" s="117"/>
      <c r="D106" s="118"/>
      <c r="E106" s="119"/>
      <c r="F106" s="120"/>
      <c r="G106" s="121"/>
      <c r="H106" s="125"/>
      <c r="I106" s="123"/>
      <c r="J106" s="123"/>
      <c r="K106" s="160"/>
      <c r="L106" s="155">
        <f t="shared" si="6"/>
        <v>0</v>
      </c>
      <c r="M106" s="156">
        <f t="shared" si="7"/>
        <v>0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8"/>
      <c r="Y106" s="166"/>
      <c r="Z106" s="166"/>
      <c r="AA106" s="166"/>
      <c r="AB106" s="166"/>
      <c r="AC106" s="168"/>
    </row>
    <row r="107" spans="1:29" s="165" customFormat="1" hidden="1" x14ac:dyDescent="0.4">
      <c r="A107" s="116">
        <v>99</v>
      </c>
      <c r="B107" s="116"/>
      <c r="C107" s="117"/>
      <c r="D107" s="118"/>
      <c r="E107" s="119"/>
      <c r="F107" s="120"/>
      <c r="G107" s="121"/>
      <c r="H107" s="125"/>
      <c r="I107" s="123"/>
      <c r="J107" s="123"/>
      <c r="K107" s="160"/>
      <c r="L107" s="155">
        <f t="shared" si="6"/>
        <v>0</v>
      </c>
      <c r="M107" s="156">
        <f t="shared" si="7"/>
        <v>0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hidden="1" x14ac:dyDescent="0.4">
      <c r="A108" s="116">
        <v>100</v>
      </c>
      <c r="B108" s="116"/>
      <c r="C108" s="117"/>
      <c r="D108" s="118"/>
      <c r="E108" s="119"/>
      <c r="F108" s="120"/>
      <c r="G108" s="121"/>
      <c r="H108" s="125"/>
      <c r="I108" s="123"/>
      <c r="J108" s="123"/>
      <c r="K108" s="160"/>
      <c r="L108" s="155">
        <f t="shared" si="6"/>
        <v>0</v>
      </c>
      <c r="M108" s="156">
        <f t="shared" si="7"/>
        <v>0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hidden="1" x14ac:dyDescent="0.4">
      <c r="A109" s="116">
        <v>101</v>
      </c>
      <c r="B109" s="116"/>
      <c r="C109" s="117"/>
      <c r="D109" s="118"/>
      <c r="E109" s="119"/>
      <c r="F109" s="120"/>
      <c r="G109" s="121"/>
      <c r="H109" s="125"/>
      <c r="I109" s="123"/>
      <c r="J109" s="123"/>
      <c r="K109" s="160"/>
      <c r="L109" s="155">
        <f t="shared" si="6"/>
        <v>0</v>
      </c>
      <c r="M109" s="156">
        <f t="shared" si="7"/>
        <v>0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hidden="1" x14ac:dyDescent="0.4">
      <c r="A110" s="116">
        <v>102</v>
      </c>
      <c r="B110" s="116"/>
      <c r="C110" s="117"/>
      <c r="D110" s="118"/>
      <c r="E110" s="119"/>
      <c r="F110" s="120"/>
      <c r="G110" s="121"/>
      <c r="H110" s="125"/>
      <c r="I110" s="123"/>
      <c r="J110" s="123"/>
      <c r="K110" s="160"/>
      <c r="L110" s="155">
        <f t="shared" si="6"/>
        <v>0</v>
      </c>
      <c r="M110" s="156">
        <f t="shared" si="7"/>
        <v>0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hidden="1" x14ac:dyDescent="0.4">
      <c r="A111" s="116">
        <v>103</v>
      </c>
      <c r="B111" s="116"/>
      <c r="C111" s="117"/>
      <c r="D111" s="118"/>
      <c r="E111" s="119"/>
      <c r="F111" s="120"/>
      <c r="G111" s="121"/>
      <c r="H111" s="125"/>
      <c r="I111" s="123"/>
      <c r="J111" s="123"/>
      <c r="K111" s="160"/>
      <c r="L111" s="155">
        <f t="shared" si="6"/>
        <v>0</v>
      </c>
      <c r="M111" s="156">
        <f t="shared" si="7"/>
        <v>0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hidden="1" x14ac:dyDescent="0.4">
      <c r="A112" s="116">
        <v>104</v>
      </c>
      <c r="B112" s="116"/>
      <c r="C112" s="117"/>
      <c r="D112" s="118"/>
      <c r="E112" s="119"/>
      <c r="F112" s="120"/>
      <c r="G112" s="121"/>
      <c r="H112" s="125"/>
      <c r="I112" s="123"/>
      <c r="J112" s="123"/>
      <c r="K112" s="160"/>
      <c r="L112" s="155">
        <f t="shared" si="6"/>
        <v>0</v>
      </c>
      <c r="M112" s="156">
        <f t="shared" si="7"/>
        <v>0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hidden="1" x14ac:dyDescent="0.4">
      <c r="A113" s="116">
        <v>105</v>
      </c>
      <c r="B113" s="116"/>
      <c r="C113" s="117"/>
      <c r="D113" s="118"/>
      <c r="E113" s="119"/>
      <c r="F113" s="120"/>
      <c r="G113" s="121"/>
      <c r="H113" s="125"/>
      <c r="I113" s="123"/>
      <c r="J113" s="123"/>
      <c r="K113" s="160"/>
      <c r="L113" s="155">
        <f t="shared" si="6"/>
        <v>0</v>
      </c>
      <c r="M113" s="156">
        <f t="shared" si="7"/>
        <v>0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7"/>
      <c r="Y113" s="166"/>
      <c r="Z113" s="166"/>
      <c r="AA113" s="166"/>
      <c r="AB113" s="166"/>
      <c r="AC113" s="167"/>
    </row>
    <row r="114" spans="1:29" s="165" customFormat="1" hidden="1" x14ac:dyDescent="0.4">
      <c r="A114" s="116">
        <v>106</v>
      </c>
      <c r="B114" s="116"/>
      <c r="C114" s="117"/>
      <c r="D114" s="118"/>
      <c r="E114" s="119"/>
      <c r="F114" s="120"/>
      <c r="G114" s="121"/>
      <c r="H114" s="125"/>
      <c r="I114" s="123"/>
      <c r="J114" s="123"/>
      <c r="K114" s="160"/>
      <c r="L114" s="155">
        <f t="shared" si="6"/>
        <v>0</v>
      </c>
      <c r="M114" s="156">
        <f t="shared" si="7"/>
        <v>0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  <c r="Y114" s="166"/>
      <c r="Z114" s="166"/>
      <c r="AA114" s="166"/>
      <c r="AB114" s="166"/>
      <c r="AC114" s="167"/>
    </row>
    <row r="115" spans="1:29" s="165" customFormat="1" hidden="1" x14ac:dyDescent="0.4">
      <c r="A115" s="116">
        <v>107</v>
      </c>
      <c r="B115" s="116"/>
      <c r="C115" s="117"/>
      <c r="D115" s="118"/>
      <c r="E115" s="119"/>
      <c r="F115" s="120"/>
      <c r="G115" s="121"/>
      <c r="H115" s="125"/>
      <c r="I115" s="123"/>
      <c r="J115" s="123"/>
      <c r="K115" s="160"/>
      <c r="L115" s="155">
        <f t="shared" si="6"/>
        <v>0</v>
      </c>
      <c r="M115" s="156">
        <f t="shared" si="7"/>
        <v>0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8"/>
      <c r="Y115" s="166"/>
      <c r="Z115" s="166"/>
      <c r="AA115" s="166"/>
      <c r="AB115" s="166"/>
      <c r="AC115" s="168"/>
    </row>
    <row r="116" spans="1:29" s="165" customFormat="1" hidden="1" x14ac:dyDescent="0.4">
      <c r="A116" s="116">
        <v>108</v>
      </c>
      <c r="B116" s="116"/>
      <c r="C116" s="117"/>
      <c r="D116" s="118"/>
      <c r="E116" s="119"/>
      <c r="F116" s="120"/>
      <c r="G116" s="121"/>
      <c r="H116" s="125"/>
      <c r="I116" s="123"/>
      <c r="J116" s="123"/>
      <c r="K116" s="160"/>
      <c r="L116" s="155">
        <f t="shared" si="6"/>
        <v>0</v>
      </c>
      <c r="M116" s="156">
        <f t="shared" si="7"/>
        <v>0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hidden="1" x14ac:dyDescent="0.4">
      <c r="A117" s="116">
        <v>109</v>
      </c>
      <c r="B117" s="116"/>
      <c r="C117" s="117"/>
      <c r="D117" s="118"/>
      <c r="E117" s="119"/>
      <c r="F117" s="120"/>
      <c r="G117" s="121"/>
      <c r="H117" s="125"/>
      <c r="I117" s="123"/>
      <c r="J117" s="123"/>
      <c r="K117" s="160"/>
      <c r="L117" s="155">
        <f t="shared" si="6"/>
        <v>0</v>
      </c>
      <c r="M117" s="156">
        <f t="shared" si="7"/>
        <v>0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hidden="1" x14ac:dyDescent="0.4">
      <c r="A118" s="116">
        <v>110</v>
      </c>
      <c r="B118" s="116"/>
      <c r="C118" s="117"/>
      <c r="D118" s="118"/>
      <c r="E118" s="119"/>
      <c r="F118" s="120"/>
      <c r="G118" s="121"/>
      <c r="H118" s="125"/>
      <c r="I118" s="123"/>
      <c r="J118" s="123"/>
      <c r="K118" s="160"/>
      <c r="L118" s="155">
        <f t="shared" si="6"/>
        <v>0</v>
      </c>
      <c r="M118" s="156">
        <f t="shared" si="7"/>
        <v>0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hidden="1" x14ac:dyDescent="0.4">
      <c r="A119" s="116">
        <v>111</v>
      </c>
      <c r="B119" s="116"/>
      <c r="C119" s="117"/>
      <c r="D119" s="118"/>
      <c r="E119" s="119"/>
      <c r="F119" s="120"/>
      <c r="G119" s="121"/>
      <c r="H119" s="125"/>
      <c r="I119" s="123"/>
      <c r="J119" s="123"/>
      <c r="K119" s="160"/>
      <c r="L119" s="155">
        <f t="shared" si="6"/>
        <v>0</v>
      </c>
      <c r="M119" s="156">
        <f t="shared" si="7"/>
        <v>0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7"/>
      <c r="Y119" s="166"/>
      <c r="Z119" s="166"/>
      <c r="AA119" s="166"/>
      <c r="AB119" s="166"/>
      <c r="AC119" s="167"/>
    </row>
    <row r="120" spans="1:29" s="165" customFormat="1" hidden="1" x14ac:dyDescent="0.4">
      <c r="A120" s="116">
        <v>112</v>
      </c>
      <c r="B120" s="116"/>
      <c r="C120" s="117"/>
      <c r="D120" s="118"/>
      <c r="E120" s="119"/>
      <c r="F120" s="120"/>
      <c r="G120" s="121"/>
      <c r="H120" s="125"/>
      <c r="I120" s="123"/>
      <c r="J120" s="123"/>
      <c r="K120" s="160"/>
      <c r="L120" s="155">
        <f t="shared" si="6"/>
        <v>0</v>
      </c>
      <c r="M120" s="156">
        <f t="shared" si="7"/>
        <v>0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  <c r="Y120" s="166"/>
      <c r="Z120" s="166"/>
      <c r="AA120" s="166"/>
      <c r="AB120" s="166"/>
      <c r="AC120" s="167"/>
    </row>
    <row r="121" spans="1:29" s="165" customFormat="1" hidden="1" x14ac:dyDescent="0.4">
      <c r="A121" s="116">
        <v>113</v>
      </c>
      <c r="B121" s="116"/>
      <c r="C121" s="117"/>
      <c r="D121" s="118"/>
      <c r="E121" s="119"/>
      <c r="F121" s="120"/>
      <c r="G121" s="121"/>
      <c r="H121" s="125"/>
      <c r="I121" s="123"/>
      <c r="J121" s="123"/>
      <c r="K121" s="160"/>
      <c r="L121" s="155">
        <f t="shared" si="6"/>
        <v>0</v>
      </c>
      <c r="M121" s="156">
        <f t="shared" si="7"/>
        <v>0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8"/>
      <c r="Y121" s="166"/>
      <c r="Z121" s="166"/>
      <c r="AA121" s="166"/>
      <c r="AB121" s="166"/>
      <c r="AC121" s="168"/>
    </row>
    <row r="122" spans="1:29" s="165" customFormat="1" hidden="1" x14ac:dyDescent="0.4">
      <c r="A122" s="116">
        <v>114</v>
      </c>
      <c r="B122" s="116"/>
      <c r="C122" s="117"/>
      <c r="D122" s="118"/>
      <c r="E122" s="119"/>
      <c r="F122" s="120"/>
      <c r="G122" s="121"/>
      <c r="H122" s="125"/>
      <c r="I122" s="123"/>
      <c r="J122" s="123"/>
      <c r="K122" s="160"/>
      <c r="L122" s="155">
        <f t="shared" si="6"/>
        <v>0</v>
      </c>
      <c r="M122" s="156">
        <f t="shared" si="7"/>
        <v>0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hidden="1" x14ac:dyDescent="0.4">
      <c r="A123" s="116">
        <v>115</v>
      </c>
      <c r="B123" s="116"/>
      <c r="C123" s="117"/>
      <c r="D123" s="118"/>
      <c r="E123" s="119"/>
      <c r="F123" s="120"/>
      <c r="G123" s="121"/>
      <c r="H123" s="125"/>
      <c r="I123" s="123"/>
      <c r="J123" s="123"/>
      <c r="K123" s="160"/>
      <c r="L123" s="155">
        <f t="shared" si="6"/>
        <v>0</v>
      </c>
      <c r="M123" s="156">
        <f t="shared" si="7"/>
        <v>0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hidden="1" x14ac:dyDescent="0.4">
      <c r="A124" s="116">
        <v>116</v>
      </c>
      <c r="B124" s="116"/>
      <c r="C124" s="117"/>
      <c r="D124" s="118"/>
      <c r="E124" s="119"/>
      <c r="F124" s="120"/>
      <c r="G124" s="121"/>
      <c r="H124" s="125"/>
      <c r="I124" s="123"/>
      <c r="J124" s="123"/>
      <c r="K124" s="160"/>
      <c r="L124" s="155">
        <f t="shared" si="6"/>
        <v>0</v>
      </c>
      <c r="M124" s="156">
        <f t="shared" si="7"/>
        <v>0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hidden="1" x14ac:dyDescent="0.4">
      <c r="A125" s="116">
        <v>117</v>
      </c>
      <c r="B125" s="116"/>
      <c r="C125" s="117"/>
      <c r="D125" s="118"/>
      <c r="E125" s="119"/>
      <c r="F125" s="120"/>
      <c r="G125" s="121"/>
      <c r="H125" s="125"/>
      <c r="I125" s="123"/>
      <c r="J125" s="123"/>
      <c r="K125" s="160"/>
      <c r="L125" s="155">
        <f t="shared" si="6"/>
        <v>0</v>
      </c>
      <c r="M125" s="156">
        <f t="shared" si="7"/>
        <v>0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hidden="1" x14ac:dyDescent="0.4">
      <c r="A126" s="116">
        <v>118</v>
      </c>
      <c r="B126" s="116"/>
      <c r="C126" s="117"/>
      <c r="D126" s="118"/>
      <c r="E126" s="119"/>
      <c r="F126" s="120"/>
      <c r="G126" s="121"/>
      <c r="H126" s="125"/>
      <c r="I126" s="123"/>
      <c r="J126" s="123"/>
      <c r="K126" s="160"/>
      <c r="L126" s="155">
        <f t="shared" si="6"/>
        <v>0</v>
      </c>
      <c r="M126" s="156">
        <f t="shared" si="7"/>
        <v>0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hidden="1" x14ac:dyDescent="0.4">
      <c r="A127" s="116">
        <v>119</v>
      </c>
      <c r="B127" s="116"/>
      <c r="C127" s="117"/>
      <c r="D127" s="118"/>
      <c r="E127" s="119"/>
      <c r="F127" s="120"/>
      <c r="G127" s="121"/>
      <c r="H127" s="125"/>
      <c r="I127" s="123"/>
      <c r="J127" s="123"/>
      <c r="K127" s="160"/>
      <c r="L127" s="155">
        <f t="shared" si="6"/>
        <v>0</v>
      </c>
      <c r="M127" s="156">
        <f t="shared" si="7"/>
        <v>0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hidden="1" x14ac:dyDescent="0.4">
      <c r="A128" s="116">
        <v>120</v>
      </c>
      <c r="B128" s="116"/>
      <c r="C128" s="117"/>
      <c r="D128" s="118"/>
      <c r="E128" s="119"/>
      <c r="F128" s="120"/>
      <c r="G128" s="121"/>
      <c r="H128" s="125"/>
      <c r="I128" s="123"/>
      <c r="J128" s="123"/>
      <c r="K128" s="160"/>
      <c r="L128" s="155">
        <f t="shared" si="6"/>
        <v>0</v>
      </c>
      <c r="M128" s="156">
        <f t="shared" si="7"/>
        <v>0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hidden="1" x14ac:dyDescent="0.4">
      <c r="A129" s="116">
        <v>121</v>
      </c>
      <c r="B129" s="116"/>
      <c r="C129" s="117"/>
      <c r="D129" s="118"/>
      <c r="E129" s="119"/>
      <c r="F129" s="120"/>
      <c r="G129" s="121"/>
      <c r="H129" s="125"/>
      <c r="I129" s="123"/>
      <c r="J129" s="123"/>
      <c r="K129" s="160"/>
      <c r="L129" s="155">
        <f t="shared" si="6"/>
        <v>0</v>
      </c>
      <c r="M129" s="156">
        <f t="shared" si="7"/>
        <v>0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  <c r="Y129" s="166"/>
      <c r="Z129" s="166"/>
      <c r="AA129" s="166"/>
      <c r="AB129" s="166"/>
      <c r="AC129" s="167"/>
    </row>
    <row r="130" spans="1:29" s="165" customFormat="1" hidden="1" x14ac:dyDescent="0.4">
      <c r="A130" s="116">
        <v>122</v>
      </c>
      <c r="B130" s="116"/>
      <c r="C130" s="117"/>
      <c r="D130" s="118"/>
      <c r="E130" s="119"/>
      <c r="F130" s="120"/>
      <c r="G130" s="121"/>
      <c r="H130" s="125"/>
      <c r="I130" s="123"/>
      <c r="J130" s="123"/>
      <c r="K130" s="160"/>
      <c r="L130" s="155">
        <f t="shared" si="6"/>
        <v>0</v>
      </c>
      <c r="M130" s="156">
        <f t="shared" si="7"/>
        <v>0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  <c r="Y130" s="166"/>
      <c r="Z130" s="166"/>
      <c r="AA130" s="166"/>
      <c r="AB130" s="166"/>
      <c r="AC130" s="167"/>
    </row>
    <row r="131" spans="1:29" s="165" customFormat="1" hidden="1" x14ac:dyDescent="0.4">
      <c r="A131" s="116">
        <v>123</v>
      </c>
      <c r="B131" s="116"/>
      <c r="C131" s="117"/>
      <c r="D131" s="118"/>
      <c r="E131" s="119"/>
      <c r="F131" s="120"/>
      <c r="G131" s="121"/>
      <c r="H131" s="125"/>
      <c r="I131" s="123"/>
      <c r="J131" s="123"/>
      <c r="K131" s="160"/>
      <c r="L131" s="155">
        <f t="shared" si="6"/>
        <v>0</v>
      </c>
      <c r="M131" s="156">
        <f t="shared" si="7"/>
        <v>0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  <c r="Y131" s="166"/>
      <c r="Z131" s="166"/>
      <c r="AA131" s="166"/>
      <c r="AB131" s="166"/>
      <c r="AC131" s="167"/>
    </row>
    <row r="132" spans="1:29" s="165" customFormat="1" hidden="1" x14ac:dyDescent="0.4">
      <c r="A132" s="116">
        <v>124</v>
      </c>
      <c r="B132" s="116"/>
      <c r="C132" s="117"/>
      <c r="D132" s="118"/>
      <c r="E132" s="119"/>
      <c r="F132" s="120"/>
      <c r="G132" s="121"/>
      <c r="H132" s="125"/>
      <c r="I132" s="123"/>
      <c r="J132" s="123"/>
      <c r="K132" s="160"/>
      <c r="L132" s="155">
        <f t="shared" si="6"/>
        <v>0</v>
      </c>
      <c r="M132" s="156">
        <f t="shared" si="7"/>
        <v>0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  <c r="Y132" s="166"/>
      <c r="Z132" s="166"/>
      <c r="AA132" s="166"/>
      <c r="AB132" s="166"/>
      <c r="AC132" s="167"/>
    </row>
    <row r="133" spans="1:29" s="165" customFormat="1" hidden="1" x14ac:dyDescent="0.4">
      <c r="A133" s="116">
        <v>125</v>
      </c>
      <c r="B133" s="116"/>
      <c r="C133" s="117"/>
      <c r="D133" s="118"/>
      <c r="E133" s="119"/>
      <c r="F133" s="120"/>
      <c r="G133" s="121"/>
      <c r="H133" s="125"/>
      <c r="I133" s="123"/>
      <c r="J133" s="123"/>
      <c r="K133" s="160"/>
      <c r="L133" s="155">
        <f t="shared" si="6"/>
        <v>0</v>
      </c>
      <c r="M133" s="156">
        <f t="shared" si="7"/>
        <v>0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  <c r="Y133" s="166"/>
      <c r="Z133" s="166"/>
      <c r="AA133" s="166"/>
      <c r="AB133" s="166"/>
      <c r="AC133" s="167"/>
    </row>
    <row r="134" spans="1:29" s="165" customFormat="1" hidden="1" x14ac:dyDescent="0.4">
      <c r="A134" s="116">
        <v>126</v>
      </c>
      <c r="B134" s="116"/>
      <c r="C134" s="117"/>
      <c r="D134" s="118"/>
      <c r="E134" s="119"/>
      <c r="F134" s="120"/>
      <c r="G134" s="121"/>
      <c r="H134" s="125"/>
      <c r="I134" s="123"/>
      <c r="J134" s="123"/>
      <c r="K134" s="160"/>
      <c r="L134" s="155">
        <f t="shared" si="6"/>
        <v>0</v>
      </c>
      <c r="M134" s="156">
        <f t="shared" si="7"/>
        <v>0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  <c r="Y134" s="166"/>
      <c r="Z134" s="166"/>
      <c r="AA134" s="166"/>
      <c r="AB134" s="166"/>
      <c r="AC134" s="167"/>
    </row>
    <row r="135" spans="1:29" s="165" customFormat="1" hidden="1" x14ac:dyDescent="0.4">
      <c r="A135" s="116">
        <v>127</v>
      </c>
      <c r="B135" s="116"/>
      <c r="C135" s="117"/>
      <c r="D135" s="118"/>
      <c r="E135" s="119"/>
      <c r="F135" s="120"/>
      <c r="G135" s="121"/>
      <c r="H135" s="125"/>
      <c r="I135" s="123"/>
      <c r="J135" s="123"/>
      <c r="K135" s="160"/>
      <c r="L135" s="155">
        <f t="shared" si="6"/>
        <v>0</v>
      </c>
      <c r="M135" s="156">
        <f t="shared" si="7"/>
        <v>0</v>
      </c>
      <c r="N135" s="155"/>
      <c r="O135" s="155"/>
      <c r="P135" s="155"/>
      <c r="Q135" s="155"/>
      <c r="R135" s="155"/>
      <c r="S135" s="156"/>
      <c r="T135" s="156">
        <f t="shared" si="4"/>
        <v>0</v>
      </c>
      <c r="U135" s="156">
        <f t="shared" si="5"/>
        <v>0</v>
      </c>
      <c r="V135" s="157"/>
      <c r="Y135" s="166"/>
      <c r="Z135" s="166"/>
      <c r="AA135" s="166"/>
      <c r="AB135" s="166"/>
      <c r="AC135" s="167"/>
    </row>
    <row r="136" spans="1:29" s="165" customFormat="1" hidden="1" x14ac:dyDescent="0.4">
      <c r="A136" s="116">
        <v>128</v>
      </c>
      <c r="B136" s="116"/>
      <c r="C136" s="117"/>
      <c r="D136" s="118"/>
      <c r="E136" s="119"/>
      <c r="F136" s="120"/>
      <c r="G136" s="121"/>
      <c r="H136" s="125"/>
      <c r="I136" s="123"/>
      <c r="J136" s="123"/>
      <c r="K136" s="160"/>
      <c r="L136" s="155">
        <f t="shared" si="6"/>
        <v>0</v>
      </c>
      <c r="M136" s="156">
        <f t="shared" si="7"/>
        <v>0</v>
      </c>
      <c r="N136" s="155"/>
      <c r="O136" s="155"/>
      <c r="P136" s="155"/>
      <c r="Q136" s="155"/>
      <c r="R136" s="155"/>
      <c r="S136" s="156"/>
      <c r="T136" s="156">
        <f t="shared" si="4"/>
        <v>0</v>
      </c>
      <c r="U136" s="156">
        <f t="shared" si="5"/>
        <v>0</v>
      </c>
      <c r="V136" s="157"/>
      <c r="Y136" s="166"/>
      <c r="Z136" s="166"/>
      <c r="AA136" s="166"/>
      <c r="AB136" s="166"/>
      <c r="AC136" s="167"/>
    </row>
    <row r="137" spans="1:29" s="165" customFormat="1" hidden="1" x14ac:dyDescent="0.4">
      <c r="A137" s="116">
        <v>129</v>
      </c>
      <c r="B137" s="116"/>
      <c r="C137" s="117"/>
      <c r="D137" s="118"/>
      <c r="E137" s="119"/>
      <c r="F137" s="120"/>
      <c r="G137" s="121"/>
      <c r="H137" s="125"/>
      <c r="I137" s="123"/>
      <c r="J137" s="123"/>
      <c r="K137" s="160"/>
      <c r="L137" s="155">
        <f t="shared" si="6"/>
        <v>0</v>
      </c>
      <c r="M137" s="156">
        <f t="shared" si="7"/>
        <v>0</v>
      </c>
      <c r="N137" s="155"/>
      <c r="O137" s="155"/>
      <c r="P137" s="155"/>
      <c r="Q137" s="155"/>
      <c r="R137" s="155"/>
      <c r="S137" s="156"/>
      <c r="T137" s="156">
        <f t="shared" ref="T137:T200" si="8">IFERROR(S137*R137,"－")</f>
        <v>0</v>
      </c>
      <c r="U137" s="156">
        <f t="shared" ref="U137:U200" si="9">IFERROR(T137*H137/1000,"－")</f>
        <v>0</v>
      </c>
      <c r="V137" s="157"/>
      <c r="Y137" s="166"/>
      <c r="Z137" s="166"/>
      <c r="AA137" s="166"/>
      <c r="AB137" s="166"/>
      <c r="AC137" s="167"/>
    </row>
    <row r="138" spans="1:29" s="165" customFormat="1" hidden="1" x14ac:dyDescent="0.4">
      <c r="A138" s="116">
        <v>130</v>
      </c>
      <c r="B138" s="116"/>
      <c r="C138" s="117"/>
      <c r="D138" s="118"/>
      <c r="E138" s="119"/>
      <c r="F138" s="120"/>
      <c r="G138" s="121"/>
      <c r="H138" s="125"/>
      <c r="I138" s="123"/>
      <c r="J138" s="123"/>
      <c r="K138" s="160"/>
      <c r="L138" s="155">
        <f t="shared" ref="L138:L172" si="10">IFERROR(I138*J138*K138,"ー")</f>
        <v>0</v>
      </c>
      <c r="M138" s="156">
        <f t="shared" ref="M138:M172" si="11">IFERROR(L138*H138/1000,"ー")</f>
        <v>0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hidden="1" x14ac:dyDescent="0.4">
      <c r="A139" s="116">
        <v>131</v>
      </c>
      <c r="B139" s="116"/>
      <c r="C139" s="117"/>
      <c r="D139" s="118"/>
      <c r="E139" s="119"/>
      <c r="F139" s="120"/>
      <c r="G139" s="121"/>
      <c r="H139" s="125"/>
      <c r="I139" s="123"/>
      <c r="J139" s="123"/>
      <c r="K139" s="160"/>
      <c r="L139" s="155">
        <f t="shared" si="10"/>
        <v>0</v>
      </c>
      <c r="M139" s="156">
        <f t="shared" si="11"/>
        <v>0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hidden="1" x14ac:dyDescent="0.4">
      <c r="A140" s="116">
        <v>132</v>
      </c>
      <c r="B140" s="116"/>
      <c r="C140" s="117"/>
      <c r="D140" s="118"/>
      <c r="E140" s="119"/>
      <c r="F140" s="120"/>
      <c r="G140" s="121"/>
      <c r="H140" s="125"/>
      <c r="I140" s="123"/>
      <c r="J140" s="123"/>
      <c r="K140" s="160"/>
      <c r="L140" s="155">
        <f t="shared" si="10"/>
        <v>0</v>
      </c>
      <c r="M140" s="156">
        <f t="shared" si="11"/>
        <v>0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hidden="1" x14ac:dyDescent="0.4">
      <c r="A141" s="116">
        <v>133</v>
      </c>
      <c r="B141" s="116"/>
      <c r="C141" s="117"/>
      <c r="D141" s="118"/>
      <c r="E141" s="119"/>
      <c r="F141" s="120"/>
      <c r="G141" s="121"/>
      <c r="H141" s="125"/>
      <c r="I141" s="123"/>
      <c r="J141" s="123"/>
      <c r="K141" s="160"/>
      <c r="L141" s="155">
        <f t="shared" si="10"/>
        <v>0</v>
      </c>
      <c r="M141" s="156">
        <f t="shared" si="11"/>
        <v>0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hidden="1" x14ac:dyDescent="0.4">
      <c r="A142" s="116">
        <v>134</v>
      </c>
      <c r="B142" s="116"/>
      <c r="C142" s="117"/>
      <c r="D142" s="118"/>
      <c r="E142" s="119"/>
      <c r="F142" s="120"/>
      <c r="G142" s="121"/>
      <c r="H142" s="125"/>
      <c r="I142" s="123"/>
      <c r="J142" s="123"/>
      <c r="K142" s="160"/>
      <c r="L142" s="155">
        <f t="shared" si="10"/>
        <v>0</v>
      </c>
      <c r="M142" s="156">
        <f t="shared" si="11"/>
        <v>0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hidden="1" x14ac:dyDescent="0.4">
      <c r="A143" s="116">
        <v>135</v>
      </c>
      <c r="B143" s="116"/>
      <c r="C143" s="117"/>
      <c r="D143" s="118"/>
      <c r="E143" s="119"/>
      <c r="F143" s="120"/>
      <c r="G143" s="121"/>
      <c r="H143" s="125"/>
      <c r="I143" s="123"/>
      <c r="J143" s="123"/>
      <c r="K143" s="160"/>
      <c r="L143" s="155">
        <f t="shared" si="10"/>
        <v>0</v>
      </c>
      <c r="M143" s="156">
        <f t="shared" si="11"/>
        <v>0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hidden="1" x14ac:dyDescent="0.4">
      <c r="A144" s="116">
        <v>136</v>
      </c>
      <c r="B144" s="116"/>
      <c r="C144" s="117"/>
      <c r="D144" s="118"/>
      <c r="E144" s="119"/>
      <c r="F144" s="120"/>
      <c r="G144" s="121"/>
      <c r="H144" s="125"/>
      <c r="I144" s="123"/>
      <c r="J144" s="123"/>
      <c r="K144" s="160"/>
      <c r="L144" s="155">
        <f t="shared" si="10"/>
        <v>0</v>
      </c>
      <c r="M144" s="156">
        <f t="shared" si="11"/>
        <v>0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hidden="1" x14ac:dyDescent="0.4">
      <c r="A145" s="116">
        <v>137</v>
      </c>
      <c r="B145" s="116"/>
      <c r="C145" s="117"/>
      <c r="D145" s="118"/>
      <c r="E145" s="119"/>
      <c r="F145" s="120"/>
      <c r="G145" s="121"/>
      <c r="H145" s="125"/>
      <c r="I145" s="123"/>
      <c r="J145" s="123"/>
      <c r="K145" s="160"/>
      <c r="L145" s="155">
        <f t="shared" si="10"/>
        <v>0</v>
      </c>
      <c r="M145" s="156">
        <f t="shared" si="11"/>
        <v>0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hidden="1" x14ac:dyDescent="0.4">
      <c r="A146" s="116">
        <v>138</v>
      </c>
      <c r="B146" s="116"/>
      <c r="C146" s="117"/>
      <c r="D146" s="118"/>
      <c r="E146" s="119"/>
      <c r="F146" s="120"/>
      <c r="G146" s="121"/>
      <c r="H146" s="125"/>
      <c r="I146" s="123"/>
      <c r="J146" s="123"/>
      <c r="K146" s="160"/>
      <c r="L146" s="155">
        <f t="shared" si="10"/>
        <v>0</v>
      </c>
      <c r="M146" s="156">
        <f t="shared" si="11"/>
        <v>0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hidden="1" x14ac:dyDescent="0.4">
      <c r="A147" s="116">
        <v>139</v>
      </c>
      <c r="B147" s="116"/>
      <c r="C147" s="117"/>
      <c r="D147" s="118"/>
      <c r="E147" s="119"/>
      <c r="F147" s="120"/>
      <c r="G147" s="121"/>
      <c r="H147" s="125"/>
      <c r="I147" s="123"/>
      <c r="J147" s="123"/>
      <c r="K147" s="160"/>
      <c r="L147" s="155">
        <f t="shared" si="10"/>
        <v>0</v>
      </c>
      <c r="M147" s="156">
        <f t="shared" si="11"/>
        <v>0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hidden="1" x14ac:dyDescent="0.4">
      <c r="A148" s="116">
        <v>140</v>
      </c>
      <c r="B148" s="116"/>
      <c r="C148" s="117"/>
      <c r="D148" s="118"/>
      <c r="E148" s="119"/>
      <c r="F148" s="120"/>
      <c r="G148" s="121"/>
      <c r="H148" s="125"/>
      <c r="I148" s="123"/>
      <c r="J148" s="123"/>
      <c r="K148" s="160"/>
      <c r="L148" s="155">
        <f t="shared" si="10"/>
        <v>0</v>
      </c>
      <c r="M148" s="156">
        <f t="shared" si="11"/>
        <v>0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hidden="1" x14ac:dyDescent="0.4">
      <c r="A149" s="116">
        <v>141</v>
      </c>
      <c r="B149" s="116"/>
      <c r="C149" s="117"/>
      <c r="D149" s="118"/>
      <c r="E149" s="119"/>
      <c r="F149" s="120"/>
      <c r="G149" s="121"/>
      <c r="H149" s="125"/>
      <c r="I149" s="123"/>
      <c r="J149" s="123"/>
      <c r="K149" s="160"/>
      <c r="L149" s="155">
        <f t="shared" si="10"/>
        <v>0</v>
      </c>
      <c r="M149" s="156">
        <f t="shared" si="11"/>
        <v>0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hidden="1" x14ac:dyDescent="0.4">
      <c r="A150" s="116">
        <v>142</v>
      </c>
      <c r="B150" s="116"/>
      <c r="C150" s="117"/>
      <c r="D150" s="118"/>
      <c r="E150" s="119"/>
      <c r="F150" s="120"/>
      <c r="G150" s="121"/>
      <c r="H150" s="125"/>
      <c r="I150" s="123"/>
      <c r="J150" s="123"/>
      <c r="K150" s="160"/>
      <c r="L150" s="155">
        <f t="shared" si="10"/>
        <v>0</v>
      </c>
      <c r="M150" s="156">
        <f t="shared" si="11"/>
        <v>0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hidden="1" x14ac:dyDescent="0.4">
      <c r="A151" s="116">
        <v>143</v>
      </c>
      <c r="B151" s="116"/>
      <c r="C151" s="117"/>
      <c r="D151" s="118"/>
      <c r="E151" s="119"/>
      <c r="F151" s="120"/>
      <c r="G151" s="121"/>
      <c r="H151" s="125"/>
      <c r="I151" s="123"/>
      <c r="J151" s="123"/>
      <c r="K151" s="160"/>
      <c r="L151" s="155">
        <f t="shared" si="10"/>
        <v>0</v>
      </c>
      <c r="M151" s="156">
        <f t="shared" si="11"/>
        <v>0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hidden="1" x14ac:dyDescent="0.4">
      <c r="A152" s="116">
        <v>144</v>
      </c>
      <c r="B152" s="116"/>
      <c r="C152" s="117"/>
      <c r="D152" s="118"/>
      <c r="E152" s="119"/>
      <c r="F152" s="120"/>
      <c r="G152" s="121"/>
      <c r="H152" s="125"/>
      <c r="I152" s="123"/>
      <c r="J152" s="123"/>
      <c r="K152" s="160"/>
      <c r="L152" s="155">
        <f t="shared" si="10"/>
        <v>0</v>
      </c>
      <c r="M152" s="156">
        <f t="shared" si="11"/>
        <v>0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hidden="1" x14ac:dyDescent="0.4">
      <c r="A153" s="116">
        <v>145</v>
      </c>
      <c r="B153" s="116"/>
      <c r="C153" s="117"/>
      <c r="D153" s="118"/>
      <c r="E153" s="119"/>
      <c r="F153" s="120"/>
      <c r="G153" s="121"/>
      <c r="H153" s="125"/>
      <c r="I153" s="123"/>
      <c r="J153" s="123"/>
      <c r="K153" s="160"/>
      <c r="L153" s="155">
        <f t="shared" si="10"/>
        <v>0</v>
      </c>
      <c r="M153" s="156">
        <f t="shared" si="11"/>
        <v>0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hidden="1" x14ac:dyDescent="0.4">
      <c r="A154" s="116">
        <v>146</v>
      </c>
      <c r="B154" s="116"/>
      <c r="C154" s="117"/>
      <c r="D154" s="118"/>
      <c r="E154" s="119"/>
      <c r="F154" s="120"/>
      <c r="G154" s="121"/>
      <c r="H154" s="125"/>
      <c r="I154" s="123"/>
      <c r="J154" s="123"/>
      <c r="K154" s="160"/>
      <c r="L154" s="155">
        <f t="shared" si="10"/>
        <v>0</v>
      </c>
      <c r="M154" s="156">
        <f t="shared" si="11"/>
        <v>0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hidden="1" x14ac:dyDescent="0.4">
      <c r="A155" s="116">
        <v>147</v>
      </c>
      <c r="B155" s="116"/>
      <c r="C155" s="117"/>
      <c r="D155" s="118"/>
      <c r="E155" s="119"/>
      <c r="F155" s="120"/>
      <c r="G155" s="121"/>
      <c r="H155" s="125"/>
      <c r="I155" s="123"/>
      <c r="J155" s="123"/>
      <c r="K155" s="160"/>
      <c r="L155" s="155">
        <f t="shared" si="10"/>
        <v>0</v>
      </c>
      <c r="M155" s="156">
        <f t="shared" si="11"/>
        <v>0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hidden="1" x14ac:dyDescent="0.4">
      <c r="A156" s="116">
        <v>148</v>
      </c>
      <c r="B156" s="116"/>
      <c r="C156" s="117"/>
      <c r="D156" s="118"/>
      <c r="E156" s="119"/>
      <c r="F156" s="120"/>
      <c r="G156" s="121"/>
      <c r="H156" s="125"/>
      <c r="I156" s="123"/>
      <c r="J156" s="123"/>
      <c r="K156" s="160"/>
      <c r="L156" s="155">
        <f t="shared" si="10"/>
        <v>0</v>
      </c>
      <c r="M156" s="156">
        <f t="shared" si="11"/>
        <v>0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hidden="1" x14ac:dyDescent="0.4">
      <c r="A157" s="116">
        <v>149</v>
      </c>
      <c r="B157" s="116"/>
      <c r="C157" s="117"/>
      <c r="D157" s="118"/>
      <c r="E157" s="119"/>
      <c r="F157" s="120"/>
      <c r="G157" s="121"/>
      <c r="H157" s="125"/>
      <c r="I157" s="123"/>
      <c r="J157" s="123"/>
      <c r="K157" s="160"/>
      <c r="L157" s="155">
        <f t="shared" si="10"/>
        <v>0</v>
      </c>
      <c r="M157" s="156">
        <f t="shared" si="11"/>
        <v>0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hidden="1" x14ac:dyDescent="0.4">
      <c r="A158" s="116">
        <v>150</v>
      </c>
      <c r="B158" s="116"/>
      <c r="C158" s="117"/>
      <c r="D158" s="118"/>
      <c r="E158" s="119"/>
      <c r="F158" s="120"/>
      <c r="G158" s="121"/>
      <c r="H158" s="125"/>
      <c r="I158" s="123"/>
      <c r="J158" s="123"/>
      <c r="K158" s="160"/>
      <c r="L158" s="155">
        <f t="shared" si="10"/>
        <v>0</v>
      </c>
      <c r="M158" s="156">
        <f t="shared" si="11"/>
        <v>0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hidden="1" x14ac:dyDescent="0.4">
      <c r="A159" s="116">
        <v>151</v>
      </c>
      <c r="B159" s="116"/>
      <c r="C159" s="117"/>
      <c r="D159" s="118"/>
      <c r="E159" s="119"/>
      <c r="F159" s="120"/>
      <c r="G159" s="121"/>
      <c r="H159" s="125"/>
      <c r="I159" s="123"/>
      <c r="J159" s="123"/>
      <c r="K159" s="160"/>
      <c r="L159" s="155">
        <f t="shared" si="10"/>
        <v>0</v>
      </c>
      <c r="M159" s="156">
        <f t="shared" si="11"/>
        <v>0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hidden="1" x14ac:dyDescent="0.4">
      <c r="A160" s="116">
        <v>152</v>
      </c>
      <c r="B160" s="116"/>
      <c r="C160" s="117"/>
      <c r="D160" s="118"/>
      <c r="E160" s="119"/>
      <c r="F160" s="120"/>
      <c r="G160" s="121"/>
      <c r="H160" s="125"/>
      <c r="I160" s="123"/>
      <c r="J160" s="123"/>
      <c r="K160" s="160"/>
      <c r="L160" s="155">
        <f t="shared" si="10"/>
        <v>0</v>
      </c>
      <c r="M160" s="156">
        <f t="shared" si="11"/>
        <v>0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hidden="1" x14ac:dyDescent="0.4">
      <c r="A161" s="116">
        <v>153</v>
      </c>
      <c r="B161" s="116"/>
      <c r="C161" s="117"/>
      <c r="D161" s="118"/>
      <c r="E161" s="119"/>
      <c r="F161" s="120"/>
      <c r="G161" s="121"/>
      <c r="H161" s="125"/>
      <c r="I161" s="123"/>
      <c r="J161" s="123"/>
      <c r="K161" s="160"/>
      <c r="L161" s="155">
        <f t="shared" si="10"/>
        <v>0</v>
      </c>
      <c r="M161" s="156">
        <f t="shared" si="11"/>
        <v>0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hidden="1" x14ac:dyDescent="0.4">
      <c r="A162" s="116">
        <v>154</v>
      </c>
      <c r="B162" s="116"/>
      <c r="C162" s="117"/>
      <c r="D162" s="118"/>
      <c r="E162" s="119"/>
      <c r="F162" s="120"/>
      <c r="G162" s="121"/>
      <c r="H162" s="125"/>
      <c r="I162" s="123"/>
      <c r="J162" s="123"/>
      <c r="K162" s="160"/>
      <c r="L162" s="155">
        <f t="shared" si="10"/>
        <v>0</v>
      </c>
      <c r="M162" s="156">
        <f t="shared" si="11"/>
        <v>0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hidden="1" x14ac:dyDescent="0.4">
      <c r="A163" s="116">
        <v>155</v>
      </c>
      <c r="B163" s="116"/>
      <c r="C163" s="117"/>
      <c r="D163" s="118"/>
      <c r="E163" s="119"/>
      <c r="F163" s="120"/>
      <c r="G163" s="121"/>
      <c r="H163" s="125"/>
      <c r="I163" s="123"/>
      <c r="J163" s="123"/>
      <c r="K163" s="160"/>
      <c r="L163" s="155">
        <f t="shared" si="10"/>
        <v>0</v>
      </c>
      <c r="M163" s="156">
        <f t="shared" si="11"/>
        <v>0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hidden="1" x14ac:dyDescent="0.4">
      <c r="A164" s="116">
        <v>156</v>
      </c>
      <c r="B164" s="116"/>
      <c r="C164" s="117"/>
      <c r="D164" s="118"/>
      <c r="E164" s="119"/>
      <c r="F164" s="120"/>
      <c r="G164" s="121"/>
      <c r="H164" s="125"/>
      <c r="I164" s="123"/>
      <c r="J164" s="123"/>
      <c r="K164" s="160"/>
      <c r="L164" s="155">
        <f t="shared" si="10"/>
        <v>0</v>
      </c>
      <c r="M164" s="156">
        <f t="shared" si="11"/>
        <v>0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hidden="1" x14ac:dyDescent="0.4">
      <c r="A165" s="116">
        <v>157</v>
      </c>
      <c r="B165" s="116"/>
      <c r="C165" s="117"/>
      <c r="D165" s="118"/>
      <c r="E165" s="119"/>
      <c r="F165" s="120"/>
      <c r="G165" s="121"/>
      <c r="H165" s="125"/>
      <c r="I165" s="123"/>
      <c r="J165" s="123"/>
      <c r="K165" s="160"/>
      <c r="L165" s="155">
        <f t="shared" si="10"/>
        <v>0</v>
      </c>
      <c r="M165" s="156">
        <f t="shared" si="11"/>
        <v>0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hidden="1" x14ac:dyDescent="0.4">
      <c r="A166" s="116">
        <v>158</v>
      </c>
      <c r="B166" s="116"/>
      <c r="C166" s="117"/>
      <c r="D166" s="118"/>
      <c r="E166" s="119"/>
      <c r="F166" s="120"/>
      <c r="G166" s="121"/>
      <c r="H166" s="125"/>
      <c r="I166" s="123"/>
      <c r="J166" s="123"/>
      <c r="K166" s="160"/>
      <c r="L166" s="155">
        <f t="shared" si="10"/>
        <v>0</v>
      </c>
      <c r="M166" s="156">
        <f t="shared" si="11"/>
        <v>0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hidden="1" x14ac:dyDescent="0.4">
      <c r="A167" s="116">
        <v>159</v>
      </c>
      <c r="B167" s="116"/>
      <c r="C167" s="117"/>
      <c r="D167" s="118"/>
      <c r="E167" s="119"/>
      <c r="F167" s="120"/>
      <c r="G167" s="121"/>
      <c r="H167" s="125"/>
      <c r="I167" s="123"/>
      <c r="J167" s="123"/>
      <c r="K167" s="160"/>
      <c r="L167" s="155">
        <f t="shared" si="10"/>
        <v>0</v>
      </c>
      <c r="M167" s="156">
        <f t="shared" si="11"/>
        <v>0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hidden="1" x14ac:dyDescent="0.4">
      <c r="A168" s="116">
        <v>160</v>
      </c>
      <c r="B168" s="116"/>
      <c r="C168" s="117"/>
      <c r="D168" s="118"/>
      <c r="E168" s="119"/>
      <c r="F168" s="120"/>
      <c r="G168" s="121"/>
      <c r="H168" s="125"/>
      <c r="I168" s="123"/>
      <c r="J168" s="123"/>
      <c r="K168" s="160"/>
      <c r="L168" s="155">
        <f t="shared" si="10"/>
        <v>0</v>
      </c>
      <c r="M168" s="156">
        <f t="shared" si="11"/>
        <v>0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hidden="1" x14ac:dyDescent="0.4">
      <c r="A169" s="116">
        <v>161</v>
      </c>
      <c r="B169" s="116"/>
      <c r="C169" s="117"/>
      <c r="D169" s="118"/>
      <c r="E169" s="119"/>
      <c r="F169" s="120"/>
      <c r="G169" s="121"/>
      <c r="H169" s="125"/>
      <c r="I169" s="123"/>
      <c r="J169" s="123"/>
      <c r="K169" s="160"/>
      <c r="L169" s="155">
        <f t="shared" si="10"/>
        <v>0</v>
      </c>
      <c r="M169" s="156">
        <f t="shared" si="11"/>
        <v>0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hidden="1" x14ac:dyDescent="0.4">
      <c r="A170" s="116">
        <v>162</v>
      </c>
      <c r="B170" s="116"/>
      <c r="C170" s="117"/>
      <c r="D170" s="118"/>
      <c r="E170" s="119"/>
      <c r="F170" s="120"/>
      <c r="G170" s="121"/>
      <c r="H170" s="125"/>
      <c r="I170" s="123"/>
      <c r="J170" s="123"/>
      <c r="K170" s="160"/>
      <c r="L170" s="155">
        <f t="shared" si="10"/>
        <v>0</v>
      </c>
      <c r="M170" s="156">
        <f t="shared" si="11"/>
        <v>0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hidden="1" x14ac:dyDescent="0.4">
      <c r="A171" s="116">
        <v>163</v>
      </c>
      <c r="B171" s="116"/>
      <c r="C171" s="117"/>
      <c r="D171" s="118"/>
      <c r="E171" s="119"/>
      <c r="F171" s="120"/>
      <c r="G171" s="121"/>
      <c r="H171" s="125"/>
      <c r="I171" s="123"/>
      <c r="J171" s="123"/>
      <c r="K171" s="160"/>
      <c r="L171" s="155">
        <f t="shared" si="10"/>
        <v>0</v>
      </c>
      <c r="M171" s="156">
        <f t="shared" si="11"/>
        <v>0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hidden="1" x14ac:dyDescent="0.4">
      <c r="A172" s="116">
        <v>164</v>
      </c>
      <c r="B172" s="116"/>
      <c r="C172" s="117"/>
      <c r="D172" s="118"/>
      <c r="E172" s="119"/>
      <c r="F172" s="120"/>
      <c r="G172" s="121"/>
      <c r="H172" s="125"/>
      <c r="I172" s="123"/>
      <c r="J172" s="123"/>
      <c r="K172" s="160"/>
      <c r="L172" s="155">
        <f t="shared" si="10"/>
        <v>0</v>
      </c>
      <c r="M172" s="156">
        <f t="shared" si="11"/>
        <v>0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hidden="1" x14ac:dyDescent="0.4">
      <c r="A173" s="116">
        <v>165</v>
      </c>
      <c r="B173" s="116"/>
      <c r="C173" s="117"/>
      <c r="D173" s="118"/>
      <c r="E173" s="119"/>
      <c r="F173" s="120"/>
      <c r="G173" s="121"/>
      <c r="H173" s="125"/>
      <c r="I173" s="123"/>
      <c r="J173" s="123"/>
      <c r="K173" s="160"/>
      <c r="L173" s="155">
        <f t="shared" ref="L173:L236" si="12">IFERROR(I173*J173*K173,"ー")</f>
        <v>0</v>
      </c>
      <c r="M173" s="156">
        <f t="shared" ref="M173:M236" si="13">IFERROR(L173*H173/1000,"ー")</f>
        <v>0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hidden="1" x14ac:dyDescent="0.4">
      <c r="A174" s="116">
        <v>166</v>
      </c>
      <c r="B174" s="116"/>
      <c r="C174" s="117"/>
      <c r="D174" s="118"/>
      <c r="E174" s="119"/>
      <c r="F174" s="120"/>
      <c r="G174" s="121"/>
      <c r="H174" s="125"/>
      <c r="I174" s="123"/>
      <c r="J174" s="123"/>
      <c r="K174" s="160"/>
      <c r="L174" s="155">
        <f t="shared" si="12"/>
        <v>0</v>
      </c>
      <c r="M174" s="156">
        <f t="shared" si="13"/>
        <v>0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hidden="1" x14ac:dyDescent="0.4">
      <c r="A175" s="116">
        <v>167</v>
      </c>
      <c r="B175" s="116"/>
      <c r="C175" s="117"/>
      <c r="D175" s="118"/>
      <c r="E175" s="119"/>
      <c r="F175" s="120"/>
      <c r="G175" s="121"/>
      <c r="H175" s="125"/>
      <c r="I175" s="123"/>
      <c r="J175" s="123"/>
      <c r="K175" s="160"/>
      <c r="L175" s="155">
        <f t="shared" si="12"/>
        <v>0</v>
      </c>
      <c r="M175" s="156">
        <f t="shared" si="13"/>
        <v>0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hidden="1" x14ac:dyDescent="0.4">
      <c r="A176" s="116">
        <v>168</v>
      </c>
      <c r="B176" s="116"/>
      <c r="C176" s="117"/>
      <c r="D176" s="118"/>
      <c r="E176" s="119"/>
      <c r="F176" s="120"/>
      <c r="G176" s="121"/>
      <c r="H176" s="125"/>
      <c r="I176" s="123"/>
      <c r="J176" s="123"/>
      <c r="K176" s="160"/>
      <c r="L176" s="155">
        <f t="shared" si="12"/>
        <v>0</v>
      </c>
      <c r="M176" s="156">
        <f t="shared" si="13"/>
        <v>0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hidden="1" x14ac:dyDescent="0.4">
      <c r="A177" s="116">
        <v>169</v>
      </c>
      <c r="B177" s="116"/>
      <c r="C177" s="117"/>
      <c r="D177" s="118"/>
      <c r="E177" s="119"/>
      <c r="F177" s="120"/>
      <c r="G177" s="121"/>
      <c r="H177" s="125"/>
      <c r="I177" s="123"/>
      <c r="J177" s="123"/>
      <c r="K177" s="160"/>
      <c r="L177" s="155">
        <f t="shared" si="12"/>
        <v>0</v>
      </c>
      <c r="M177" s="156">
        <f t="shared" si="13"/>
        <v>0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hidden="1" x14ac:dyDescent="0.4">
      <c r="A178" s="116">
        <v>170</v>
      </c>
      <c r="B178" s="116"/>
      <c r="C178" s="117"/>
      <c r="D178" s="118"/>
      <c r="E178" s="119"/>
      <c r="F178" s="120"/>
      <c r="G178" s="121"/>
      <c r="H178" s="125"/>
      <c r="I178" s="123"/>
      <c r="J178" s="123"/>
      <c r="K178" s="160"/>
      <c r="L178" s="155">
        <f t="shared" si="12"/>
        <v>0</v>
      </c>
      <c r="M178" s="156">
        <f t="shared" si="13"/>
        <v>0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hidden="1" x14ac:dyDescent="0.4">
      <c r="A179" s="116">
        <v>171</v>
      </c>
      <c r="B179" s="116"/>
      <c r="C179" s="117"/>
      <c r="D179" s="118"/>
      <c r="E179" s="119"/>
      <c r="F179" s="120"/>
      <c r="G179" s="121"/>
      <c r="H179" s="125"/>
      <c r="I179" s="123"/>
      <c r="J179" s="123"/>
      <c r="K179" s="160"/>
      <c r="L179" s="155">
        <f t="shared" si="12"/>
        <v>0</v>
      </c>
      <c r="M179" s="156">
        <f t="shared" si="13"/>
        <v>0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hidden="1" x14ac:dyDescent="0.4">
      <c r="A180" s="116">
        <v>172</v>
      </c>
      <c r="B180" s="116"/>
      <c r="C180" s="117"/>
      <c r="D180" s="118"/>
      <c r="E180" s="119"/>
      <c r="F180" s="120"/>
      <c r="G180" s="121"/>
      <c r="H180" s="125"/>
      <c r="I180" s="123"/>
      <c r="J180" s="123"/>
      <c r="K180" s="160"/>
      <c r="L180" s="155">
        <f t="shared" si="12"/>
        <v>0</v>
      </c>
      <c r="M180" s="156">
        <f t="shared" si="13"/>
        <v>0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hidden="1" x14ac:dyDescent="0.4">
      <c r="A181" s="116">
        <v>173</v>
      </c>
      <c r="B181" s="116"/>
      <c r="C181" s="117"/>
      <c r="D181" s="118"/>
      <c r="E181" s="119"/>
      <c r="F181" s="120"/>
      <c r="G181" s="121"/>
      <c r="H181" s="125"/>
      <c r="I181" s="123"/>
      <c r="J181" s="123"/>
      <c r="K181" s="160"/>
      <c r="L181" s="155">
        <f t="shared" si="12"/>
        <v>0</v>
      </c>
      <c r="M181" s="156">
        <f t="shared" si="13"/>
        <v>0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hidden="1" x14ac:dyDescent="0.4">
      <c r="A182" s="116">
        <v>174</v>
      </c>
      <c r="B182" s="116"/>
      <c r="C182" s="117"/>
      <c r="D182" s="118"/>
      <c r="E182" s="119"/>
      <c r="F182" s="120"/>
      <c r="G182" s="121"/>
      <c r="H182" s="125"/>
      <c r="I182" s="123"/>
      <c r="J182" s="123"/>
      <c r="K182" s="160"/>
      <c r="L182" s="155">
        <f t="shared" si="12"/>
        <v>0</v>
      </c>
      <c r="M182" s="156">
        <f t="shared" si="13"/>
        <v>0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hidden="1" x14ac:dyDescent="0.4">
      <c r="A183" s="116">
        <v>175</v>
      </c>
      <c r="B183" s="116"/>
      <c r="C183" s="117"/>
      <c r="D183" s="118"/>
      <c r="E183" s="119"/>
      <c r="F183" s="120"/>
      <c r="G183" s="121"/>
      <c r="H183" s="125"/>
      <c r="I183" s="123"/>
      <c r="J183" s="123"/>
      <c r="K183" s="160"/>
      <c r="L183" s="155">
        <f t="shared" si="12"/>
        <v>0</v>
      </c>
      <c r="M183" s="156">
        <f t="shared" si="13"/>
        <v>0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hidden="1" x14ac:dyDescent="0.4">
      <c r="A184" s="116">
        <v>176</v>
      </c>
      <c r="B184" s="116"/>
      <c r="C184" s="117"/>
      <c r="D184" s="118"/>
      <c r="E184" s="119"/>
      <c r="F184" s="120"/>
      <c r="G184" s="121"/>
      <c r="H184" s="125"/>
      <c r="I184" s="123"/>
      <c r="J184" s="123"/>
      <c r="K184" s="160"/>
      <c r="L184" s="155">
        <f t="shared" si="12"/>
        <v>0</v>
      </c>
      <c r="M184" s="156">
        <f t="shared" si="13"/>
        <v>0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hidden="1" x14ac:dyDescent="0.4">
      <c r="A185" s="116">
        <v>177</v>
      </c>
      <c r="B185" s="116"/>
      <c r="C185" s="117"/>
      <c r="D185" s="118"/>
      <c r="E185" s="119"/>
      <c r="F185" s="120"/>
      <c r="G185" s="121"/>
      <c r="H185" s="125"/>
      <c r="I185" s="123"/>
      <c r="J185" s="123"/>
      <c r="K185" s="160"/>
      <c r="L185" s="155">
        <f t="shared" si="12"/>
        <v>0</v>
      </c>
      <c r="M185" s="156">
        <f t="shared" si="13"/>
        <v>0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hidden="1" x14ac:dyDescent="0.4">
      <c r="A186" s="116">
        <v>178</v>
      </c>
      <c r="B186" s="116"/>
      <c r="C186" s="117"/>
      <c r="D186" s="118"/>
      <c r="E186" s="119"/>
      <c r="F186" s="120"/>
      <c r="G186" s="121"/>
      <c r="H186" s="125"/>
      <c r="I186" s="123"/>
      <c r="J186" s="123"/>
      <c r="K186" s="160"/>
      <c r="L186" s="155">
        <f t="shared" si="12"/>
        <v>0</v>
      </c>
      <c r="M186" s="156">
        <f t="shared" si="13"/>
        <v>0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hidden="1" x14ac:dyDescent="0.4">
      <c r="A187" s="116">
        <v>179</v>
      </c>
      <c r="B187" s="116"/>
      <c r="C187" s="117"/>
      <c r="D187" s="118"/>
      <c r="E187" s="119"/>
      <c r="F187" s="120"/>
      <c r="G187" s="121"/>
      <c r="H187" s="125"/>
      <c r="I187" s="123"/>
      <c r="J187" s="123"/>
      <c r="K187" s="160"/>
      <c r="L187" s="155">
        <f t="shared" si="12"/>
        <v>0</v>
      </c>
      <c r="M187" s="156">
        <f t="shared" si="13"/>
        <v>0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hidden="1" x14ac:dyDescent="0.4">
      <c r="A188" s="116">
        <v>180</v>
      </c>
      <c r="B188" s="116"/>
      <c r="C188" s="117"/>
      <c r="D188" s="118"/>
      <c r="E188" s="119"/>
      <c r="F188" s="120"/>
      <c r="G188" s="121"/>
      <c r="H188" s="125"/>
      <c r="I188" s="123"/>
      <c r="J188" s="123"/>
      <c r="K188" s="160"/>
      <c r="L188" s="155">
        <f t="shared" si="12"/>
        <v>0</v>
      </c>
      <c r="M188" s="156">
        <f t="shared" si="13"/>
        <v>0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hidden="1" x14ac:dyDescent="0.4">
      <c r="A189" s="116">
        <v>181</v>
      </c>
      <c r="B189" s="116"/>
      <c r="C189" s="117"/>
      <c r="D189" s="118"/>
      <c r="E189" s="119"/>
      <c r="F189" s="120"/>
      <c r="G189" s="121"/>
      <c r="H189" s="125"/>
      <c r="I189" s="123"/>
      <c r="J189" s="123"/>
      <c r="K189" s="160"/>
      <c r="L189" s="155">
        <f t="shared" si="12"/>
        <v>0</v>
      </c>
      <c r="M189" s="156">
        <f t="shared" si="13"/>
        <v>0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hidden="1" x14ac:dyDescent="0.4">
      <c r="A190" s="116">
        <v>182</v>
      </c>
      <c r="B190" s="116"/>
      <c r="C190" s="117"/>
      <c r="D190" s="118"/>
      <c r="E190" s="119"/>
      <c r="F190" s="120"/>
      <c r="G190" s="121"/>
      <c r="H190" s="125"/>
      <c r="I190" s="123"/>
      <c r="J190" s="123"/>
      <c r="K190" s="160"/>
      <c r="L190" s="155">
        <f t="shared" si="12"/>
        <v>0</v>
      </c>
      <c r="M190" s="156">
        <f t="shared" si="13"/>
        <v>0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hidden="1" x14ac:dyDescent="0.4">
      <c r="A191" s="116">
        <v>183</v>
      </c>
      <c r="B191" s="116"/>
      <c r="C191" s="117"/>
      <c r="D191" s="118"/>
      <c r="E191" s="119"/>
      <c r="F191" s="120"/>
      <c r="G191" s="121"/>
      <c r="H191" s="125"/>
      <c r="I191" s="123"/>
      <c r="J191" s="123"/>
      <c r="K191" s="160"/>
      <c r="L191" s="155">
        <f t="shared" si="12"/>
        <v>0</v>
      </c>
      <c r="M191" s="156">
        <f t="shared" si="13"/>
        <v>0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hidden="1" x14ac:dyDescent="0.4">
      <c r="A192" s="116">
        <v>184</v>
      </c>
      <c r="B192" s="116"/>
      <c r="C192" s="117"/>
      <c r="D192" s="118"/>
      <c r="E192" s="119"/>
      <c r="F192" s="120"/>
      <c r="G192" s="121"/>
      <c r="H192" s="125"/>
      <c r="I192" s="123"/>
      <c r="J192" s="123"/>
      <c r="K192" s="160"/>
      <c r="L192" s="155">
        <f t="shared" si="12"/>
        <v>0</v>
      </c>
      <c r="M192" s="156">
        <f t="shared" si="13"/>
        <v>0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  <c r="Y192" s="166"/>
      <c r="Z192" s="166"/>
      <c r="AA192" s="166"/>
      <c r="AB192" s="166"/>
      <c r="AC192" s="167"/>
    </row>
    <row r="193" spans="1:29" s="165" customFormat="1" hidden="1" x14ac:dyDescent="0.4">
      <c r="A193" s="116">
        <v>185</v>
      </c>
      <c r="B193" s="116"/>
      <c r="C193" s="117"/>
      <c r="D193" s="118"/>
      <c r="E193" s="119"/>
      <c r="F193" s="120"/>
      <c r="G193" s="121"/>
      <c r="H193" s="125"/>
      <c r="I193" s="123"/>
      <c r="J193" s="123"/>
      <c r="K193" s="160"/>
      <c r="L193" s="155">
        <f t="shared" si="12"/>
        <v>0</v>
      </c>
      <c r="M193" s="156">
        <f t="shared" si="13"/>
        <v>0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  <c r="Y193" s="166"/>
      <c r="Z193" s="166"/>
      <c r="AA193" s="166"/>
      <c r="AB193" s="166"/>
      <c r="AC193" s="167"/>
    </row>
    <row r="194" spans="1:29" s="165" customFormat="1" hidden="1" x14ac:dyDescent="0.4">
      <c r="A194" s="116">
        <v>186</v>
      </c>
      <c r="B194" s="116"/>
      <c r="C194" s="117"/>
      <c r="D194" s="118"/>
      <c r="E194" s="119"/>
      <c r="F194" s="120"/>
      <c r="G194" s="121"/>
      <c r="H194" s="125"/>
      <c r="I194" s="123"/>
      <c r="J194" s="123"/>
      <c r="K194" s="160"/>
      <c r="L194" s="155">
        <f t="shared" si="12"/>
        <v>0</v>
      </c>
      <c r="M194" s="156">
        <f t="shared" si="13"/>
        <v>0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  <c r="Y194" s="166"/>
      <c r="Z194" s="166"/>
      <c r="AA194" s="166"/>
      <c r="AB194" s="166"/>
      <c r="AC194" s="167"/>
    </row>
    <row r="195" spans="1:29" s="165" customFormat="1" hidden="1" x14ac:dyDescent="0.4">
      <c r="A195" s="116">
        <v>187</v>
      </c>
      <c r="B195" s="116"/>
      <c r="C195" s="117"/>
      <c r="D195" s="118"/>
      <c r="E195" s="119"/>
      <c r="F195" s="120"/>
      <c r="G195" s="121"/>
      <c r="H195" s="125"/>
      <c r="I195" s="123"/>
      <c r="J195" s="123"/>
      <c r="K195" s="160"/>
      <c r="L195" s="155">
        <f t="shared" si="12"/>
        <v>0</v>
      </c>
      <c r="M195" s="156">
        <f t="shared" si="13"/>
        <v>0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  <c r="Y195" s="166"/>
      <c r="Z195" s="166"/>
      <c r="AA195" s="166"/>
      <c r="AB195" s="166"/>
      <c r="AC195" s="167"/>
    </row>
    <row r="196" spans="1:29" s="165" customFormat="1" hidden="1" x14ac:dyDescent="0.4">
      <c r="A196" s="116">
        <v>188</v>
      </c>
      <c r="B196" s="116"/>
      <c r="C196" s="117"/>
      <c r="D196" s="118"/>
      <c r="E196" s="119"/>
      <c r="F196" s="120"/>
      <c r="G196" s="121"/>
      <c r="H196" s="125"/>
      <c r="I196" s="123"/>
      <c r="J196" s="123"/>
      <c r="K196" s="160"/>
      <c r="L196" s="155">
        <f t="shared" si="12"/>
        <v>0</v>
      </c>
      <c r="M196" s="156">
        <f t="shared" si="13"/>
        <v>0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  <c r="Y196" s="166"/>
      <c r="Z196" s="166"/>
      <c r="AA196" s="166"/>
      <c r="AB196" s="166"/>
      <c r="AC196" s="167"/>
    </row>
    <row r="197" spans="1:29" s="165" customFormat="1" hidden="1" x14ac:dyDescent="0.4">
      <c r="A197" s="116">
        <v>189</v>
      </c>
      <c r="B197" s="116"/>
      <c r="C197" s="117"/>
      <c r="D197" s="118"/>
      <c r="E197" s="119"/>
      <c r="F197" s="120"/>
      <c r="G197" s="121"/>
      <c r="H197" s="125"/>
      <c r="I197" s="123"/>
      <c r="J197" s="123"/>
      <c r="K197" s="160"/>
      <c r="L197" s="155">
        <f t="shared" si="12"/>
        <v>0</v>
      </c>
      <c r="M197" s="156">
        <f t="shared" si="13"/>
        <v>0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7"/>
      <c r="Y197" s="166"/>
      <c r="Z197" s="166"/>
      <c r="AA197" s="166"/>
      <c r="AB197" s="166"/>
      <c r="AC197" s="167"/>
    </row>
    <row r="198" spans="1:29" s="165" customFormat="1" hidden="1" x14ac:dyDescent="0.4">
      <c r="A198" s="116">
        <v>190</v>
      </c>
      <c r="B198" s="116"/>
      <c r="C198" s="117"/>
      <c r="D198" s="118"/>
      <c r="E198" s="119"/>
      <c r="F198" s="120"/>
      <c r="G198" s="121"/>
      <c r="H198" s="125"/>
      <c r="I198" s="123"/>
      <c r="J198" s="123"/>
      <c r="K198" s="160"/>
      <c r="L198" s="155">
        <f t="shared" si="12"/>
        <v>0</v>
      </c>
      <c r="M198" s="156">
        <f t="shared" si="13"/>
        <v>0</v>
      </c>
      <c r="N198" s="155"/>
      <c r="O198" s="155"/>
      <c r="P198" s="155"/>
      <c r="Q198" s="155"/>
      <c r="R198" s="155"/>
      <c r="S198" s="156"/>
      <c r="T198" s="156">
        <f t="shared" si="8"/>
        <v>0</v>
      </c>
      <c r="U198" s="156">
        <f t="shared" si="9"/>
        <v>0</v>
      </c>
      <c r="V198" s="157"/>
      <c r="Y198" s="166"/>
      <c r="Z198" s="166"/>
      <c r="AA198" s="166"/>
      <c r="AB198" s="166"/>
      <c r="AC198" s="167"/>
    </row>
    <row r="199" spans="1:29" s="165" customFormat="1" hidden="1" x14ac:dyDescent="0.4">
      <c r="A199" s="116">
        <v>191</v>
      </c>
      <c r="B199" s="116"/>
      <c r="C199" s="117"/>
      <c r="D199" s="118"/>
      <c r="E199" s="119"/>
      <c r="F199" s="120"/>
      <c r="G199" s="121"/>
      <c r="H199" s="125"/>
      <c r="I199" s="123"/>
      <c r="J199" s="123"/>
      <c r="K199" s="160"/>
      <c r="L199" s="155">
        <f t="shared" si="12"/>
        <v>0</v>
      </c>
      <c r="M199" s="156">
        <f t="shared" si="13"/>
        <v>0</v>
      </c>
      <c r="N199" s="155"/>
      <c r="O199" s="155"/>
      <c r="P199" s="155"/>
      <c r="Q199" s="155"/>
      <c r="R199" s="155"/>
      <c r="S199" s="156"/>
      <c r="T199" s="156">
        <f t="shared" si="8"/>
        <v>0</v>
      </c>
      <c r="U199" s="156">
        <f t="shared" si="9"/>
        <v>0</v>
      </c>
      <c r="V199" s="157"/>
      <c r="Y199" s="166"/>
      <c r="Z199" s="166"/>
      <c r="AA199" s="166"/>
      <c r="AB199" s="166"/>
      <c r="AC199" s="167"/>
    </row>
    <row r="200" spans="1:29" s="165" customFormat="1" hidden="1" x14ac:dyDescent="0.4">
      <c r="A200" s="116">
        <v>192</v>
      </c>
      <c r="B200" s="116"/>
      <c r="C200" s="117"/>
      <c r="D200" s="118"/>
      <c r="E200" s="119"/>
      <c r="F200" s="120"/>
      <c r="G200" s="121"/>
      <c r="H200" s="125"/>
      <c r="I200" s="123"/>
      <c r="J200" s="123"/>
      <c r="K200" s="160"/>
      <c r="L200" s="155">
        <f t="shared" si="12"/>
        <v>0</v>
      </c>
      <c r="M200" s="156">
        <f t="shared" si="13"/>
        <v>0</v>
      </c>
      <c r="N200" s="155"/>
      <c r="O200" s="155"/>
      <c r="P200" s="155"/>
      <c r="Q200" s="155"/>
      <c r="R200" s="155"/>
      <c r="S200" s="156"/>
      <c r="T200" s="156">
        <f t="shared" si="8"/>
        <v>0</v>
      </c>
      <c r="U200" s="156">
        <f t="shared" si="9"/>
        <v>0</v>
      </c>
      <c r="V200" s="157"/>
      <c r="Y200" s="166"/>
      <c r="Z200" s="166"/>
      <c r="AA200" s="166"/>
      <c r="AB200" s="166"/>
      <c r="AC200" s="167"/>
    </row>
    <row r="201" spans="1:29" s="165" customFormat="1" hidden="1" x14ac:dyDescent="0.4">
      <c r="A201" s="116">
        <v>193</v>
      </c>
      <c r="B201" s="116"/>
      <c r="C201" s="117"/>
      <c r="D201" s="118"/>
      <c r="E201" s="119"/>
      <c r="F201" s="120"/>
      <c r="G201" s="121"/>
      <c r="H201" s="125"/>
      <c r="I201" s="123"/>
      <c r="J201" s="123"/>
      <c r="K201" s="160"/>
      <c r="L201" s="155">
        <f t="shared" si="12"/>
        <v>0</v>
      </c>
      <c r="M201" s="156">
        <f t="shared" si="13"/>
        <v>0</v>
      </c>
      <c r="N201" s="155"/>
      <c r="O201" s="155"/>
      <c r="P201" s="155"/>
      <c r="Q201" s="155"/>
      <c r="R201" s="155"/>
      <c r="S201" s="156"/>
      <c r="T201" s="156">
        <f t="shared" ref="T201:T264" si="14">IFERROR(S201*R201,"－")</f>
        <v>0</v>
      </c>
      <c r="U201" s="156">
        <f t="shared" ref="U201:U264" si="15">IFERROR(T201*H201/1000,"－")</f>
        <v>0</v>
      </c>
      <c r="V201" s="157"/>
      <c r="Y201" s="166"/>
      <c r="Z201" s="166"/>
      <c r="AA201" s="166"/>
      <c r="AB201" s="166"/>
      <c r="AC201" s="167"/>
    </row>
    <row r="202" spans="1:29" s="165" customFormat="1" hidden="1" x14ac:dyDescent="0.4">
      <c r="A202" s="116">
        <v>194</v>
      </c>
      <c r="B202" s="116"/>
      <c r="C202" s="117"/>
      <c r="D202" s="118"/>
      <c r="E202" s="119"/>
      <c r="F202" s="120"/>
      <c r="G202" s="121"/>
      <c r="H202" s="125"/>
      <c r="I202" s="123"/>
      <c r="J202" s="123"/>
      <c r="K202" s="160"/>
      <c r="L202" s="155">
        <f t="shared" si="12"/>
        <v>0</v>
      </c>
      <c r="M202" s="156">
        <f t="shared" si="13"/>
        <v>0</v>
      </c>
      <c r="N202" s="155"/>
      <c r="O202" s="155"/>
      <c r="P202" s="155"/>
      <c r="Q202" s="155"/>
      <c r="R202" s="155"/>
      <c r="S202" s="156"/>
      <c r="T202" s="156">
        <f t="shared" si="14"/>
        <v>0</v>
      </c>
      <c r="U202" s="156">
        <f t="shared" si="15"/>
        <v>0</v>
      </c>
      <c r="V202" s="157"/>
      <c r="Y202" s="166"/>
      <c r="Z202" s="166"/>
      <c r="AA202" s="166"/>
      <c r="AB202" s="166"/>
      <c r="AC202" s="167"/>
    </row>
    <row r="203" spans="1:29" s="165" customFormat="1" hidden="1" x14ac:dyDescent="0.4">
      <c r="A203" s="116">
        <v>195</v>
      </c>
      <c r="B203" s="116"/>
      <c r="C203" s="117"/>
      <c r="D203" s="118"/>
      <c r="E203" s="119"/>
      <c r="F203" s="120"/>
      <c r="G203" s="121"/>
      <c r="H203" s="125"/>
      <c r="I203" s="123"/>
      <c r="J203" s="123"/>
      <c r="K203" s="160"/>
      <c r="L203" s="155">
        <f t="shared" si="12"/>
        <v>0</v>
      </c>
      <c r="M203" s="156">
        <f t="shared" si="13"/>
        <v>0</v>
      </c>
      <c r="N203" s="155"/>
      <c r="O203" s="155"/>
      <c r="P203" s="155"/>
      <c r="Q203" s="155"/>
      <c r="R203" s="155"/>
      <c r="S203" s="156"/>
      <c r="T203" s="156">
        <f t="shared" si="14"/>
        <v>0</v>
      </c>
      <c r="U203" s="156">
        <f t="shared" si="15"/>
        <v>0</v>
      </c>
      <c r="V203" s="157"/>
      <c r="Y203" s="166"/>
      <c r="Z203" s="166"/>
      <c r="AA203" s="166"/>
      <c r="AB203" s="166"/>
      <c r="AC203" s="167"/>
    </row>
    <row r="204" spans="1:29" s="165" customFormat="1" hidden="1" x14ac:dyDescent="0.4">
      <c r="A204" s="116">
        <v>196</v>
      </c>
      <c r="B204" s="116"/>
      <c r="C204" s="117"/>
      <c r="D204" s="118"/>
      <c r="E204" s="119"/>
      <c r="F204" s="120"/>
      <c r="G204" s="121"/>
      <c r="H204" s="125"/>
      <c r="I204" s="123"/>
      <c r="J204" s="123"/>
      <c r="K204" s="160"/>
      <c r="L204" s="155">
        <f t="shared" si="12"/>
        <v>0</v>
      </c>
      <c r="M204" s="156">
        <f t="shared" si="13"/>
        <v>0</v>
      </c>
      <c r="N204" s="155"/>
      <c r="O204" s="155"/>
      <c r="P204" s="155"/>
      <c r="Q204" s="155"/>
      <c r="R204" s="155"/>
      <c r="S204" s="156"/>
      <c r="T204" s="156">
        <f t="shared" si="14"/>
        <v>0</v>
      </c>
      <c r="U204" s="156">
        <f t="shared" si="15"/>
        <v>0</v>
      </c>
      <c r="V204" s="157"/>
      <c r="Y204" s="166"/>
      <c r="Z204" s="166"/>
      <c r="AA204" s="166"/>
      <c r="AB204" s="166"/>
      <c r="AC204" s="167"/>
    </row>
    <row r="205" spans="1:29" s="165" customFormat="1" hidden="1" x14ac:dyDescent="0.4">
      <c r="A205" s="116">
        <v>197</v>
      </c>
      <c r="B205" s="116"/>
      <c r="C205" s="117"/>
      <c r="D205" s="118"/>
      <c r="E205" s="119"/>
      <c r="F205" s="120"/>
      <c r="G205" s="121"/>
      <c r="H205" s="125"/>
      <c r="I205" s="123"/>
      <c r="J205" s="123"/>
      <c r="K205" s="160"/>
      <c r="L205" s="155">
        <f t="shared" si="12"/>
        <v>0</v>
      </c>
      <c r="M205" s="156">
        <f t="shared" si="13"/>
        <v>0</v>
      </c>
      <c r="N205" s="155"/>
      <c r="O205" s="155"/>
      <c r="P205" s="155"/>
      <c r="Q205" s="155"/>
      <c r="R205" s="155"/>
      <c r="S205" s="156"/>
      <c r="T205" s="156">
        <f t="shared" si="14"/>
        <v>0</v>
      </c>
      <c r="U205" s="156">
        <f t="shared" si="15"/>
        <v>0</v>
      </c>
      <c r="V205" s="157"/>
      <c r="Y205" s="166"/>
      <c r="Z205" s="166"/>
      <c r="AA205" s="166"/>
      <c r="AB205" s="166"/>
      <c r="AC205" s="167"/>
    </row>
    <row r="206" spans="1:29" s="165" customFormat="1" hidden="1" x14ac:dyDescent="0.4">
      <c r="A206" s="116">
        <v>198</v>
      </c>
      <c r="B206" s="116"/>
      <c r="C206" s="117"/>
      <c r="D206" s="118"/>
      <c r="E206" s="119"/>
      <c r="F206" s="120"/>
      <c r="G206" s="121"/>
      <c r="H206" s="125"/>
      <c r="I206" s="123"/>
      <c r="J206" s="123"/>
      <c r="K206" s="160"/>
      <c r="L206" s="155">
        <f t="shared" si="12"/>
        <v>0</v>
      </c>
      <c r="M206" s="156">
        <f t="shared" si="13"/>
        <v>0</v>
      </c>
      <c r="N206" s="155"/>
      <c r="O206" s="155"/>
      <c r="P206" s="155"/>
      <c r="Q206" s="155"/>
      <c r="R206" s="155"/>
      <c r="S206" s="156"/>
      <c r="T206" s="156">
        <f t="shared" si="14"/>
        <v>0</v>
      </c>
      <c r="U206" s="156">
        <f t="shared" si="15"/>
        <v>0</v>
      </c>
      <c r="V206" s="157"/>
      <c r="Y206" s="166"/>
      <c r="Z206" s="166"/>
      <c r="AA206" s="166"/>
      <c r="AB206" s="166"/>
      <c r="AC206" s="167"/>
    </row>
    <row r="207" spans="1:29" s="165" customFormat="1" hidden="1" x14ac:dyDescent="0.4">
      <c r="A207" s="116">
        <v>199</v>
      </c>
      <c r="B207" s="116"/>
      <c r="C207" s="117"/>
      <c r="D207" s="118"/>
      <c r="E207" s="119"/>
      <c r="F207" s="120"/>
      <c r="G207" s="121"/>
      <c r="H207" s="125"/>
      <c r="I207" s="123"/>
      <c r="J207" s="123"/>
      <c r="K207" s="160"/>
      <c r="L207" s="155">
        <f t="shared" si="12"/>
        <v>0</v>
      </c>
      <c r="M207" s="156">
        <f t="shared" si="13"/>
        <v>0</v>
      </c>
      <c r="N207" s="155"/>
      <c r="O207" s="155"/>
      <c r="P207" s="155"/>
      <c r="Q207" s="155"/>
      <c r="R207" s="155"/>
      <c r="S207" s="156"/>
      <c r="T207" s="156">
        <f t="shared" si="14"/>
        <v>0</v>
      </c>
      <c r="U207" s="156">
        <f t="shared" si="15"/>
        <v>0</v>
      </c>
      <c r="V207" s="157"/>
      <c r="Y207" s="166"/>
      <c r="Z207" s="166"/>
      <c r="AA207" s="166"/>
      <c r="AB207" s="166"/>
      <c r="AC207" s="167"/>
    </row>
    <row r="208" spans="1:29" s="165" customFormat="1" hidden="1" x14ac:dyDescent="0.4">
      <c r="A208" s="116">
        <v>200</v>
      </c>
      <c r="B208" s="116"/>
      <c r="C208" s="117"/>
      <c r="D208" s="118"/>
      <c r="E208" s="119"/>
      <c r="F208" s="120"/>
      <c r="G208" s="121"/>
      <c r="H208" s="125"/>
      <c r="I208" s="123"/>
      <c r="J208" s="123"/>
      <c r="K208" s="160"/>
      <c r="L208" s="155">
        <f t="shared" si="12"/>
        <v>0</v>
      </c>
      <c r="M208" s="156">
        <f t="shared" si="13"/>
        <v>0</v>
      </c>
      <c r="N208" s="155"/>
      <c r="O208" s="155"/>
      <c r="P208" s="155"/>
      <c r="Q208" s="155"/>
      <c r="R208" s="155"/>
      <c r="S208" s="156"/>
      <c r="T208" s="156">
        <f t="shared" si="14"/>
        <v>0</v>
      </c>
      <c r="U208" s="156">
        <f t="shared" si="15"/>
        <v>0</v>
      </c>
      <c r="V208" s="157"/>
      <c r="Y208" s="166"/>
      <c r="Z208" s="166"/>
      <c r="AA208" s="166"/>
      <c r="AB208" s="166"/>
      <c r="AC208" s="167"/>
    </row>
    <row r="209" spans="1:29" s="165" customFormat="1" hidden="1" x14ac:dyDescent="0.4">
      <c r="A209" s="116">
        <v>201</v>
      </c>
      <c r="B209" s="116"/>
      <c r="C209" s="117"/>
      <c r="D209" s="118"/>
      <c r="E209" s="119"/>
      <c r="F209" s="120"/>
      <c r="G209" s="121"/>
      <c r="H209" s="125"/>
      <c r="I209" s="123"/>
      <c r="J209" s="123"/>
      <c r="K209" s="160"/>
      <c r="L209" s="155">
        <f t="shared" si="12"/>
        <v>0</v>
      </c>
      <c r="M209" s="156">
        <f t="shared" si="13"/>
        <v>0</v>
      </c>
      <c r="N209" s="155"/>
      <c r="O209" s="155"/>
      <c r="P209" s="155"/>
      <c r="Q209" s="155"/>
      <c r="R209" s="155"/>
      <c r="S209" s="156"/>
      <c r="T209" s="156">
        <f t="shared" si="14"/>
        <v>0</v>
      </c>
      <c r="U209" s="156">
        <f t="shared" si="15"/>
        <v>0</v>
      </c>
      <c r="V209" s="157"/>
      <c r="Y209" s="166"/>
      <c r="Z209" s="166"/>
      <c r="AA209" s="166"/>
      <c r="AB209" s="166"/>
      <c r="AC209" s="167"/>
    </row>
    <row r="210" spans="1:29" s="165" customFormat="1" hidden="1" x14ac:dyDescent="0.4">
      <c r="A210" s="116">
        <v>202</v>
      </c>
      <c r="B210" s="116"/>
      <c r="C210" s="117"/>
      <c r="D210" s="118"/>
      <c r="E210" s="119"/>
      <c r="F210" s="120"/>
      <c r="G210" s="121"/>
      <c r="H210" s="125"/>
      <c r="I210" s="123"/>
      <c r="J210" s="123"/>
      <c r="K210" s="160"/>
      <c r="L210" s="155">
        <f t="shared" si="12"/>
        <v>0</v>
      </c>
      <c r="M210" s="156">
        <f t="shared" si="13"/>
        <v>0</v>
      </c>
      <c r="N210" s="155"/>
      <c r="O210" s="155"/>
      <c r="P210" s="155"/>
      <c r="Q210" s="155"/>
      <c r="R210" s="155"/>
      <c r="S210" s="156"/>
      <c r="T210" s="156">
        <f t="shared" si="14"/>
        <v>0</v>
      </c>
      <c r="U210" s="156">
        <f t="shared" si="15"/>
        <v>0</v>
      </c>
      <c r="V210" s="157"/>
      <c r="Y210" s="166"/>
      <c r="Z210" s="166"/>
      <c r="AA210" s="166"/>
      <c r="AB210" s="166"/>
      <c r="AC210" s="167"/>
    </row>
    <row r="211" spans="1:29" s="165" customFormat="1" hidden="1" x14ac:dyDescent="0.4">
      <c r="A211" s="116">
        <v>203</v>
      </c>
      <c r="B211" s="116"/>
      <c r="C211" s="117"/>
      <c r="D211" s="118"/>
      <c r="E211" s="119"/>
      <c r="F211" s="120"/>
      <c r="G211" s="121"/>
      <c r="H211" s="125"/>
      <c r="I211" s="123"/>
      <c r="J211" s="123"/>
      <c r="K211" s="160"/>
      <c r="L211" s="155">
        <f t="shared" si="12"/>
        <v>0</v>
      </c>
      <c r="M211" s="156">
        <f t="shared" si="13"/>
        <v>0</v>
      </c>
      <c r="N211" s="155"/>
      <c r="O211" s="155"/>
      <c r="P211" s="155"/>
      <c r="Q211" s="155"/>
      <c r="R211" s="155"/>
      <c r="S211" s="156"/>
      <c r="T211" s="156">
        <f t="shared" si="14"/>
        <v>0</v>
      </c>
      <c r="U211" s="156">
        <f t="shared" si="15"/>
        <v>0</v>
      </c>
      <c r="V211" s="157"/>
      <c r="Y211" s="166"/>
      <c r="Z211" s="166"/>
      <c r="AA211" s="166"/>
      <c r="AB211" s="166"/>
      <c r="AC211" s="167"/>
    </row>
    <row r="212" spans="1:29" s="165" customFormat="1" hidden="1" x14ac:dyDescent="0.4">
      <c r="A212" s="116">
        <v>204</v>
      </c>
      <c r="B212" s="116"/>
      <c r="C212" s="117"/>
      <c r="D212" s="118"/>
      <c r="E212" s="119"/>
      <c r="F212" s="120"/>
      <c r="G212" s="121"/>
      <c r="H212" s="125"/>
      <c r="I212" s="123"/>
      <c r="J212" s="123"/>
      <c r="K212" s="160"/>
      <c r="L212" s="155">
        <f t="shared" si="12"/>
        <v>0</v>
      </c>
      <c r="M212" s="156">
        <f t="shared" si="13"/>
        <v>0</v>
      </c>
      <c r="N212" s="155"/>
      <c r="O212" s="155"/>
      <c r="P212" s="155"/>
      <c r="Q212" s="155"/>
      <c r="R212" s="155"/>
      <c r="S212" s="156"/>
      <c r="T212" s="156">
        <f t="shared" si="14"/>
        <v>0</v>
      </c>
      <c r="U212" s="156">
        <f t="shared" si="15"/>
        <v>0</v>
      </c>
      <c r="V212" s="157"/>
      <c r="Y212" s="166"/>
      <c r="Z212" s="166"/>
      <c r="AA212" s="166"/>
      <c r="AB212" s="166"/>
      <c r="AC212" s="167"/>
    </row>
    <row r="213" spans="1:29" s="165" customFormat="1" hidden="1" x14ac:dyDescent="0.4">
      <c r="A213" s="116">
        <v>205</v>
      </c>
      <c r="B213" s="116"/>
      <c r="C213" s="117"/>
      <c r="D213" s="118"/>
      <c r="E213" s="119"/>
      <c r="F213" s="120"/>
      <c r="G213" s="121"/>
      <c r="H213" s="125"/>
      <c r="I213" s="123"/>
      <c r="J213" s="123"/>
      <c r="K213" s="160"/>
      <c r="L213" s="155">
        <f t="shared" si="12"/>
        <v>0</v>
      </c>
      <c r="M213" s="156">
        <f t="shared" si="13"/>
        <v>0</v>
      </c>
      <c r="N213" s="155"/>
      <c r="O213" s="155"/>
      <c r="P213" s="155"/>
      <c r="Q213" s="155"/>
      <c r="R213" s="155"/>
      <c r="S213" s="156"/>
      <c r="T213" s="156">
        <f t="shared" si="14"/>
        <v>0</v>
      </c>
      <c r="U213" s="156">
        <f t="shared" si="15"/>
        <v>0</v>
      </c>
      <c r="V213" s="157"/>
      <c r="Y213" s="166"/>
      <c r="Z213" s="166"/>
      <c r="AA213" s="166"/>
      <c r="AB213" s="166"/>
      <c r="AC213" s="167"/>
    </row>
    <row r="214" spans="1:29" s="165" customFormat="1" hidden="1" x14ac:dyDescent="0.4">
      <c r="A214" s="116">
        <v>206</v>
      </c>
      <c r="B214" s="116"/>
      <c r="C214" s="117"/>
      <c r="D214" s="118"/>
      <c r="E214" s="119"/>
      <c r="F214" s="120"/>
      <c r="G214" s="121"/>
      <c r="H214" s="125"/>
      <c r="I214" s="123"/>
      <c r="J214" s="123"/>
      <c r="K214" s="160"/>
      <c r="L214" s="155">
        <f t="shared" si="12"/>
        <v>0</v>
      </c>
      <c r="M214" s="156">
        <f t="shared" si="13"/>
        <v>0</v>
      </c>
      <c r="N214" s="155"/>
      <c r="O214" s="155"/>
      <c r="P214" s="155"/>
      <c r="Q214" s="155"/>
      <c r="R214" s="155"/>
      <c r="S214" s="156"/>
      <c r="T214" s="156">
        <f t="shared" si="14"/>
        <v>0</v>
      </c>
      <c r="U214" s="156">
        <f t="shared" si="15"/>
        <v>0</v>
      </c>
      <c r="V214" s="157"/>
      <c r="Y214" s="166"/>
      <c r="Z214" s="166"/>
      <c r="AA214" s="166"/>
      <c r="AB214" s="166"/>
      <c r="AC214" s="167"/>
    </row>
    <row r="215" spans="1:29" s="165" customFormat="1" hidden="1" x14ac:dyDescent="0.4">
      <c r="A215" s="116">
        <v>207</v>
      </c>
      <c r="B215" s="116"/>
      <c r="C215" s="117"/>
      <c r="D215" s="118"/>
      <c r="E215" s="119"/>
      <c r="F215" s="120"/>
      <c r="G215" s="121"/>
      <c r="H215" s="125"/>
      <c r="I215" s="123"/>
      <c r="J215" s="123"/>
      <c r="K215" s="160"/>
      <c r="L215" s="155">
        <f t="shared" si="12"/>
        <v>0</v>
      </c>
      <c r="M215" s="156">
        <f t="shared" si="13"/>
        <v>0</v>
      </c>
      <c r="N215" s="155"/>
      <c r="O215" s="155"/>
      <c r="P215" s="155"/>
      <c r="Q215" s="155"/>
      <c r="R215" s="155"/>
      <c r="S215" s="156"/>
      <c r="T215" s="156">
        <f t="shared" si="14"/>
        <v>0</v>
      </c>
      <c r="U215" s="156">
        <f t="shared" si="15"/>
        <v>0</v>
      </c>
      <c r="V215" s="157"/>
      <c r="Y215" s="166"/>
      <c r="Z215" s="166"/>
      <c r="AA215" s="166"/>
      <c r="AB215" s="166"/>
      <c r="AC215" s="167"/>
    </row>
    <row r="216" spans="1:29" s="165" customFormat="1" hidden="1" x14ac:dyDescent="0.4">
      <c r="A216" s="116">
        <v>208</v>
      </c>
      <c r="B216" s="116"/>
      <c r="C216" s="117"/>
      <c r="D216" s="118"/>
      <c r="E216" s="119"/>
      <c r="F216" s="120"/>
      <c r="G216" s="121"/>
      <c r="H216" s="125"/>
      <c r="I216" s="123"/>
      <c r="J216" s="123"/>
      <c r="K216" s="160"/>
      <c r="L216" s="155">
        <f t="shared" si="12"/>
        <v>0</v>
      </c>
      <c r="M216" s="156">
        <f t="shared" si="13"/>
        <v>0</v>
      </c>
      <c r="N216" s="155"/>
      <c r="O216" s="155"/>
      <c r="P216" s="155"/>
      <c r="Q216" s="155"/>
      <c r="R216" s="155"/>
      <c r="S216" s="156"/>
      <c r="T216" s="156">
        <f t="shared" si="14"/>
        <v>0</v>
      </c>
      <c r="U216" s="156">
        <f t="shared" si="15"/>
        <v>0</v>
      </c>
      <c r="V216" s="157"/>
      <c r="Y216" s="166"/>
      <c r="Z216" s="166"/>
      <c r="AA216" s="166"/>
      <c r="AB216" s="166"/>
      <c r="AC216" s="167"/>
    </row>
    <row r="217" spans="1:29" s="165" customFormat="1" hidden="1" x14ac:dyDescent="0.4">
      <c r="A217" s="116">
        <v>209</v>
      </c>
      <c r="B217" s="116"/>
      <c r="C217" s="117"/>
      <c r="D217" s="118"/>
      <c r="E217" s="119"/>
      <c r="F217" s="120"/>
      <c r="G217" s="121"/>
      <c r="H217" s="125"/>
      <c r="I217" s="123"/>
      <c r="J217" s="123"/>
      <c r="K217" s="160"/>
      <c r="L217" s="155">
        <f t="shared" si="12"/>
        <v>0</v>
      </c>
      <c r="M217" s="156">
        <f t="shared" si="13"/>
        <v>0</v>
      </c>
      <c r="N217" s="155"/>
      <c r="O217" s="155"/>
      <c r="P217" s="155"/>
      <c r="Q217" s="155"/>
      <c r="R217" s="155"/>
      <c r="S217" s="156"/>
      <c r="T217" s="156">
        <f t="shared" si="14"/>
        <v>0</v>
      </c>
      <c r="U217" s="156">
        <f t="shared" si="15"/>
        <v>0</v>
      </c>
      <c r="V217" s="157"/>
      <c r="Y217" s="166"/>
      <c r="Z217" s="166"/>
      <c r="AA217" s="166"/>
      <c r="AB217" s="166"/>
      <c r="AC217" s="167"/>
    </row>
    <row r="218" spans="1:29" s="165" customFormat="1" hidden="1" x14ac:dyDescent="0.4">
      <c r="A218" s="116">
        <v>210</v>
      </c>
      <c r="B218" s="116"/>
      <c r="C218" s="117"/>
      <c r="D218" s="118"/>
      <c r="E218" s="119"/>
      <c r="F218" s="120"/>
      <c r="G218" s="121"/>
      <c r="H218" s="125"/>
      <c r="I218" s="123"/>
      <c r="J218" s="123"/>
      <c r="K218" s="160"/>
      <c r="L218" s="155">
        <f t="shared" si="12"/>
        <v>0</v>
      </c>
      <c r="M218" s="156">
        <f t="shared" si="13"/>
        <v>0</v>
      </c>
      <c r="N218" s="155"/>
      <c r="O218" s="155"/>
      <c r="P218" s="155"/>
      <c r="Q218" s="155"/>
      <c r="R218" s="155"/>
      <c r="S218" s="156"/>
      <c r="T218" s="156">
        <f t="shared" si="14"/>
        <v>0</v>
      </c>
      <c r="U218" s="156">
        <f t="shared" si="15"/>
        <v>0</v>
      </c>
      <c r="V218" s="157"/>
      <c r="Y218" s="166"/>
      <c r="Z218" s="166"/>
      <c r="AA218" s="166"/>
      <c r="AB218" s="166"/>
      <c r="AC218" s="167"/>
    </row>
    <row r="219" spans="1:29" s="165" customFormat="1" hidden="1" x14ac:dyDescent="0.4">
      <c r="A219" s="116">
        <v>211</v>
      </c>
      <c r="B219" s="116"/>
      <c r="C219" s="117"/>
      <c r="D219" s="118"/>
      <c r="E219" s="119"/>
      <c r="F219" s="120"/>
      <c r="G219" s="121"/>
      <c r="H219" s="125"/>
      <c r="I219" s="123"/>
      <c r="J219" s="123"/>
      <c r="K219" s="160"/>
      <c r="L219" s="155">
        <f t="shared" si="12"/>
        <v>0</v>
      </c>
      <c r="M219" s="156">
        <f t="shared" si="13"/>
        <v>0</v>
      </c>
      <c r="N219" s="155"/>
      <c r="O219" s="155"/>
      <c r="P219" s="155"/>
      <c r="Q219" s="155"/>
      <c r="R219" s="155"/>
      <c r="S219" s="156"/>
      <c r="T219" s="156">
        <f t="shared" si="14"/>
        <v>0</v>
      </c>
      <c r="U219" s="156">
        <f t="shared" si="15"/>
        <v>0</v>
      </c>
      <c r="V219" s="157"/>
      <c r="Y219" s="166"/>
      <c r="Z219" s="166"/>
      <c r="AA219" s="166"/>
      <c r="AB219" s="166"/>
      <c r="AC219" s="167"/>
    </row>
    <row r="220" spans="1:29" s="165" customFormat="1" hidden="1" x14ac:dyDescent="0.4">
      <c r="A220" s="116">
        <v>212</v>
      </c>
      <c r="B220" s="116"/>
      <c r="C220" s="117"/>
      <c r="D220" s="118"/>
      <c r="E220" s="119"/>
      <c r="F220" s="120"/>
      <c r="G220" s="121"/>
      <c r="H220" s="125"/>
      <c r="I220" s="123"/>
      <c r="J220" s="123"/>
      <c r="K220" s="160"/>
      <c r="L220" s="155">
        <f t="shared" si="12"/>
        <v>0</v>
      </c>
      <c r="M220" s="156">
        <f t="shared" si="13"/>
        <v>0</v>
      </c>
      <c r="N220" s="155"/>
      <c r="O220" s="155"/>
      <c r="P220" s="155"/>
      <c r="Q220" s="155"/>
      <c r="R220" s="155"/>
      <c r="S220" s="156"/>
      <c r="T220" s="156">
        <f t="shared" si="14"/>
        <v>0</v>
      </c>
      <c r="U220" s="156">
        <f t="shared" si="15"/>
        <v>0</v>
      </c>
      <c r="V220" s="157"/>
      <c r="Y220" s="166"/>
      <c r="Z220" s="166"/>
      <c r="AA220" s="166"/>
      <c r="AB220" s="166"/>
      <c r="AC220" s="167"/>
    </row>
    <row r="221" spans="1:29" s="16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60"/>
      <c r="L221" s="155">
        <f t="shared" si="12"/>
        <v>0</v>
      </c>
      <c r="M221" s="156">
        <f t="shared" si="13"/>
        <v>0</v>
      </c>
      <c r="N221" s="155"/>
      <c r="O221" s="155"/>
      <c r="P221" s="155"/>
      <c r="Q221" s="155"/>
      <c r="R221" s="155"/>
      <c r="S221" s="156"/>
      <c r="T221" s="156">
        <f t="shared" si="14"/>
        <v>0</v>
      </c>
      <c r="U221" s="156">
        <f t="shared" si="15"/>
        <v>0</v>
      </c>
      <c r="V221" s="157"/>
      <c r="Y221" s="166"/>
      <c r="Z221" s="166"/>
      <c r="AA221" s="166"/>
      <c r="AB221" s="166"/>
      <c r="AC221" s="167"/>
    </row>
    <row r="222" spans="1:29" s="16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60"/>
      <c r="L222" s="155">
        <f t="shared" si="12"/>
        <v>0</v>
      </c>
      <c r="M222" s="156">
        <f t="shared" si="13"/>
        <v>0</v>
      </c>
      <c r="N222" s="155"/>
      <c r="O222" s="155"/>
      <c r="P222" s="155"/>
      <c r="Q222" s="155"/>
      <c r="R222" s="155"/>
      <c r="S222" s="156"/>
      <c r="T222" s="156">
        <f t="shared" si="14"/>
        <v>0</v>
      </c>
      <c r="U222" s="156">
        <f t="shared" si="15"/>
        <v>0</v>
      </c>
      <c r="V222" s="157"/>
      <c r="Y222" s="166"/>
      <c r="Z222" s="166"/>
      <c r="AA222" s="166"/>
      <c r="AB222" s="166"/>
      <c r="AC222" s="167"/>
    </row>
    <row r="223" spans="1:29" s="165" customFormat="1" hidden="1" x14ac:dyDescent="0.4">
      <c r="A223" s="116">
        <v>215</v>
      </c>
      <c r="B223" s="116"/>
      <c r="C223" s="117"/>
      <c r="D223" s="118"/>
      <c r="E223" s="119"/>
      <c r="F223" s="120"/>
      <c r="G223" s="121"/>
      <c r="H223" s="125"/>
      <c r="I223" s="123"/>
      <c r="J223" s="123"/>
      <c r="K223" s="160"/>
      <c r="L223" s="155">
        <f t="shared" si="12"/>
        <v>0</v>
      </c>
      <c r="M223" s="156">
        <f t="shared" si="13"/>
        <v>0</v>
      </c>
      <c r="N223" s="155"/>
      <c r="O223" s="155"/>
      <c r="P223" s="155"/>
      <c r="Q223" s="155"/>
      <c r="R223" s="155"/>
      <c r="S223" s="156"/>
      <c r="T223" s="156">
        <f t="shared" si="14"/>
        <v>0</v>
      </c>
      <c r="U223" s="156">
        <f t="shared" si="15"/>
        <v>0</v>
      </c>
      <c r="V223" s="157"/>
      <c r="Y223" s="166"/>
      <c r="Z223" s="166"/>
      <c r="AA223" s="166"/>
      <c r="AB223" s="166"/>
      <c r="AC223" s="167"/>
    </row>
    <row r="224" spans="1:29" s="16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60"/>
      <c r="L224" s="155">
        <f t="shared" si="12"/>
        <v>0</v>
      </c>
      <c r="M224" s="156">
        <f t="shared" si="13"/>
        <v>0</v>
      </c>
      <c r="N224" s="155"/>
      <c r="O224" s="155"/>
      <c r="P224" s="155"/>
      <c r="Q224" s="155"/>
      <c r="R224" s="155"/>
      <c r="S224" s="156"/>
      <c r="T224" s="156">
        <f t="shared" si="14"/>
        <v>0</v>
      </c>
      <c r="U224" s="156">
        <f t="shared" si="15"/>
        <v>0</v>
      </c>
      <c r="V224" s="157"/>
      <c r="Y224" s="166"/>
      <c r="Z224" s="166"/>
      <c r="AA224" s="166"/>
      <c r="AB224" s="166"/>
      <c r="AC224" s="167"/>
    </row>
    <row r="225" spans="1:29" s="16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60"/>
      <c r="L225" s="155">
        <f t="shared" si="12"/>
        <v>0</v>
      </c>
      <c r="M225" s="156">
        <f t="shared" si="13"/>
        <v>0</v>
      </c>
      <c r="N225" s="155"/>
      <c r="O225" s="155"/>
      <c r="P225" s="155"/>
      <c r="Q225" s="155"/>
      <c r="R225" s="155"/>
      <c r="S225" s="156"/>
      <c r="T225" s="156">
        <f t="shared" si="14"/>
        <v>0</v>
      </c>
      <c r="U225" s="156">
        <f t="shared" si="15"/>
        <v>0</v>
      </c>
      <c r="V225" s="157"/>
      <c r="Y225" s="166"/>
      <c r="Z225" s="166"/>
      <c r="AA225" s="166"/>
      <c r="AB225" s="166"/>
      <c r="AC225" s="167"/>
    </row>
    <row r="226" spans="1:29" s="16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60"/>
      <c r="L226" s="155">
        <f t="shared" si="12"/>
        <v>0</v>
      </c>
      <c r="M226" s="156">
        <f t="shared" si="13"/>
        <v>0</v>
      </c>
      <c r="N226" s="155"/>
      <c r="O226" s="155"/>
      <c r="P226" s="155"/>
      <c r="Q226" s="155"/>
      <c r="R226" s="155"/>
      <c r="S226" s="156"/>
      <c r="T226" s="156">
        <f t="shared" si="14"/>
        <v>0</v>
      </c>
      <c r="U226" s="156">
        <f t="shared" si="15"/>
        <v>0</v>
      </c>
      <c r="V226" s="157"/>
      <c r="Y226" s="166"/>
      <c r="Z226" s="166"/>
      <c r="AA226" s="166"/>
      <c r="AB226" s="166"/>
      <c r="AC226" s="167"/>
    </row>
    <row r="227" spans="1:29" s="16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60"/>
      <c r="L227" s="155">
        <f t="shared" si="12"/>
        <v>0</v>
      </c>
      <c r="M227" s="156">
        <f t="shared" si="13"/>
        <v>0</v>
      </c>
      <c r="N227" s="155"/>
      <c r="O227" s="155"/>
      <c r="P227" s="155"/>
      <c r="Q227" s="155"/>
      <c r="R227" s="155"/>
      <c r="S227" s="156"/>
      <c r="T227" s="156">
        <f t="shared" si="14"/>
        <v>0</v>
      </c>
      <c r="U227" s="156">
        <f t="shared" si="15"/>
        <v>0</v>
      </c>
      <c r="V227" s="157"/>
      <c r="Y227" s="166"/>
      <c r="Z227" s="166"/>
      <c r="AA227" s="166"/>
      <c r="AB227" s="166"/>
      <c r="AC227" s="167"/>
    </row>
    <row r="228" spans="1:29" s="16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60"/>
      <c r="L228" s="155">
        <f t="shared" si="12"/>
        <v>0</v>
      </c>
      <c r="M228" s="156">
        <f t="shared" si="13"/>
        <v>0</v>
      </c>
      <c r="N228" s="155"/>
      <c r="O228" s="155"/>
      <c r="P228" s="155"/>
      <c r="Q228" s="155"/>
      <c r="R228" s="155"/>
      <c r="S228" s="156"/>
      <c r="T228" s="156">
        <f t="shared" si="14"/>
        <v>0</v>
      </c>
      <c r="U228" s="156">
        <f t="shared" si="15"/>
        <v>0</v>
      </c>
      <c r="V228" s="157"/>
      <c r="Y228" s="166"/>
      <c r="Z228" s="166"/>
      <c r="AA228" s="166"/>
      <c r="AB228" s="166"/>
      <c r="AC228" s="167"/>
    </row>
    <row r="229" spans="1:29" s="16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60"/>
      <c r="L229" s="155">
        <f t="shared" si="12"/>
        <v>0</v>
      </c>
      <c r="M229" s="156">
        <f t="shared" si="13"/>
        <v>0</v>
      </c>
      <c r="N229" s="155"/>
      <c r="O229" s="155"/>
      <c r="P229" s="155"/>
      <c r="Q229" s="155"/>
      <c r="R229" s="155"/>
      <c r="S229" s="156"/>
      <c r="T229" s="156">
        <f t="shared" si="14"/>
        <v>0</v>
      </c>
      <c r="U229" s="156">
        <f t="shared" si="15"/>
        <v>0</v>
      </c>
      <c r="V229" s="157"/>
      <c r="Y229" s="166"/>
      <c r="Z229" s="166"/>
      <c r="AA229" s="166"/>
      <c r="AB229" s="166"/>
      <c r="AC229" s="167"/>
    </row>
    <row r="230" spans="1:29" s="16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60"/>
      <c r="L230" s="155">
        <f t="shared" si="12"/>
        <v>0</v>
      </c>
      <c r="M230" s="156">
        <f t="shared" si="13"/>
        <v>0</v>
      </c>
      <c r="N230" s="155"/>
      <c r="O230" s="155"/>
      <c r="P230" s="155"/>
      <c r="Q230" s="155"/>
      <c r="R230" s="155"/>
      <c r="S230" s="156"/>
      <c r="T230" s="156">
        <f t="shared" si="14"/>
        <v>0</v>
      </c>
      <c r="U230" s="156">
        <f t="shared" si="15"/>
        <v>0</v>
      </c>
      <c r="V230" s="157"/>
      <c r="Y230" s="166"/>
      <c r="Z230" s="166"/>
      <c r="AA230" s="166"/>
      <c r="AB230" s="166"/>
      <c r="AC230" s="167"/>
    </row>
    <row r="231" spans="1:29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60"/>
      <c r="L231" s="155">
        <f t="shared" si="12"/>
        <v>0</v>
      </c>
      <c r="M231" s="156">
        <f t="shared" si="13"/>
        <v>0</v>
      </c>
      <c r="N231" s="155"/>
      <c r="O231" s="155"/>
      <c r="P231" s="155"/>
      <c r="Q231" s="155"/>
      <c r="R231" s="155"/>
      <c r="S231" s="156"/>
      <c r="T231" s="156">
        <f t="shared" si="14"/>
        <v>0</v>
      </c>
      <c r="U231" s="156">
        <f t="shared" si="15"/>
        <v>0</v>
      </c>
      <c r="V231" s="157"/>
      <c r="Y231" s="166"/>
      <c r="Z231" s="166"/>
      <c r="AA231" s="166"/>
      <c r="AB231" s="166"/>
      <c r="AC231" s="167"/>
    </row>
    <row r="232" spans="1:29" s="165" customFormat="1" hidden="1" x14ac:dyDescent="0.4">
      <c r="A232" s="116">
        <v>224</v>
      </c>
      <c r="B232" s="116"/>
      <c r="C232" s="117"/>
      <c r="D232" s="118"/>
      <c r="E232" s="119"/>
      <c r="F232" s="120"/>
      <c r="G232" s="121"/>
      <c r="H232" s="125"/>
      <c r="I232" s="123"/>
      <c r="J232" s="123"/>
      <c r="K232" s="160"/>
      <c r="L232" s="155">
        <f t="shared" si="12"/>
        <v>0</v>
      </c>
      <c r="M232" s="156">
        <f t="shared" si="13"/>
        <v>0</v>
      </c>
      <c r="N232" s="155"/>
      <c r="O232" s="155"/>
      <c r="P232" s="155"/>
      <c r="Q232" s="155"/>
      <c r="R232" s="155"/>
      <c r="S232" s="156"/>
      <c r="T232" s="156">
        <f t="shared" si="14"/>
        <v>0</v>
      </c>
      <c r="U232" s="156">
        <f t="shared" si="15"/>
        <v>0</v>
      </c>
      <c r="V232" s="157"/>
      <c r="Y232" s="166"/>
      <c r="Z232" s="166"/>
      <c r="AA232" s="166"/>
      <c r="AB232" s="166"/>
      <c r="AC232" s="167"/>
    </row>
    <row r="233" spans="1:29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60"/>
      <c r="L233" s="155">
        <f t="shared" si="12"/>
        <v>0</v>
      </c>
      <c r="M233" s="156">
        <f t="shared" si="13"/>
        <v>0</v>
      </c>
      <c r="N233" s="155"/>
      <c r="O233" s="155"/>
      <c r="P233" s="155"/>
      <c r="Q233" s="155"/>
      <c r="R233" s="155"/>
      <c r="S233" s="156"/>
      <c r="T233" s="156">
        <f t="shared" si="14"/>
        <v>0</v>
      </c>
      <c r="U233" s="156">
        <f t="shared" si="15"/>
        <v>0</v>
      </c>
      <c r="V233" s="157"/>
      <c r="Y233" s="166"/>
      <c r="Z233" s="166"/>
      <c r="AA233" s="166"/>
      <c r="AB233" s="166"/>
      <c r="AC233" s="167"/>
    </row>
    <row r="234" spans="1:29" s="165" customFormat="1" hidden="1" x14ac:dyDescent="0.4">
      <c r="A234" s="116">
        <v>226</v>
      </c>
      <c r="B234" s="116"/>
      <c r="C234" s="117"/>
      <c r="D234" s="118"/>
      <c r="E234" s="119"/>
      <c r="F234" s="120"/>
      <c r="G234" s="121"/>
      <c r="H234" s="125"/>
      <c r="I234" s="123"/>
      <c r="J234" s="123"/>
      <c r="K234" s="160"/>
      <c r="L234" s="155">
        <f t="shared" si="12"/>
        <v>0</v>
      </c>
      <c r="M234" s="156">
        <f t="shared" si="13"/>
        <v>0</v>
      </c>
      <c r="N234" s="155"/>
      <c r="O234" s="155"/>
      <c r="P234" s="155"/>
      <c r="Q234" s="155"/>
      <c r="R234" s="155"/>
      <c r="S234" s="156"/>
      <c r="T234" s="156">
        <f t="shared" si="14"/>
        <v>0</v>
      </c>
      <c r="U234" s="156">
        <f t="shared" si="15"/>
        <v>0</v>
      </c>
      <c r="V234" s="157"/>
      <c r="Y234" s="166"/>
      <c r="Z234" s="166"/>
      <c r="AA234" s="166"/>
      <c r="AB234" s="166"/>
      <c r="AC234" s="167"/>
    </row>
    <row r="235" spans="1:29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60"/>
      <c r="L235" s="155">
        <f t="shared" si="12"/>
        <v>0</v>
      </c>
      <c r="M235" s="156">
        <f t="shared" si="13"/>
        <v>0</v>
      </c>
      <c r="N235" s="155"/>
      <c r="O235" s="155"/>
      <c r="P235" s="155"/>
      <c r="Q235" s="155"/>
      <c r="R235" s="155"/>
      <c r="S235" s="156"/>
      <c r="T235" s="156">
        <f t="shared" si="14"/>
        <v>0</v>
      </c>
      <c r="U235" s="156">
        <f t="shared" si="15"/>
        <v>0</v>
      </c>
      <c r="V235" s="157"/>
      <c r="Y235" s="166"/>
      <c r="Z235" s="166"/>
      <c r="AA235" s="166"/>
      <c r="AB235" s="166"/>
      <c r="AC235" s="167"/>
    </row>
    <row r="236" spans="1:29" s="165" customFormat="1" hidden="1" x14ac:dyDescent="0.4">
      <c r="A236" s="116">
        <v>228</v>
      </c>
      <c r="B236" s="116"/>
      <c r="C236" s="117"/>
      <c r="D236" s="118"/>
      <c r="E236" s="119"/>
      <c r="F236" s="120"/>
      <c r="G236" s="121"/>
      <c r="H236" s="125"/>
      <c r="I236" s="123"/>
      <c r="J236" s="123"/>
      <c r="K236" s="160"/>
      <c r="L236" s="155">
        <f t="shared" si="12"/>
        <v>0</v>
      </c>
      <c r="M236" s="156">
        <f t="shared" si="13"/>
        <v>0</v>
      </c>
      <c r="N236" s="155"/>
      <c r="O236" s="155"/>
      <c r="P236" s="155"/>
      <c r="Q236" s="155"/>
      <c r="R236" s="155"/>
      <c r="S236" s="156"/>
      <c r="T236" s="156">
        <f t="shared" si="14"/>
        <v>0</v>
      </c>
      <c r="U236" s="156">
        <f t="shared" si="15"/>
        <v>0</v>
      </c>
      <c r="V236" s="157"/>
      <c r="Y236" s="166"/>
      <c r="Z236" s="166"/>
      <c r="AA236" s="166"/>
      <c r="AB236" s="166"/>
      <c r="AC236" s="167"/>
    </row>
    <row r="237" spans="1:29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60"/>
      <c r="L237" s="155">
        <f t="shared" ref="L237:L300" si="16">IFERROR(I237*J237*K237,"ー")</f>
        <v>0</v>
      </c>
      <c r="M237" s="156">
        <f t="shared" ref="M237:M300" si="17">IFERROR(L237*H237/1000,"ー")</f>
        <v>0</v>
      </c>
      <c r="N237" s="155"/>
      <c r="O237" s="155"/>
      <c r="P237" s="155"/>
      <c r="Q237" s="155"/>
      <c r="R237" s="155"/>
      <c r="S237" s="156"/>
      <c r="T237" s="156">
        <f t="shared" si="14"/>
        <v>0</v>
      </c>
      <c r="U237" s="156">
        <f t="shared" si="15"/>
        <v>0</v>
      </c>
      <c r="V237" s="157"/>
      <c r="Y237" s="166"/>
      <c r="Z237" s="166"/>
      <c r="AA237" s="166"/>
      <c r="AB237" s="166"/>
      <c r="AC237" s="167"/>
    </row>
    <row r="238" spans="1:29" s="165" customFormat="1" hidden="1" x14ac:dyDescent="0.4">
      <c r="A238" s="116">
        <v>230</v>
      </c>
      <c r="B238" s="116"/>
      <c r="C238" s="117"/>
      <c r="D238" s="118"/>
      <c r="E238" s="119"/>
      <c r="F238" s="120"/>
      <c r="G238" s="121"/>
      <c r="H238" s="125"/>
      <c r="I238" s="123"/>
      <c r="J238" s="123"/>
      <c r="K238" s="160"/>
      <c r="L238" s="155">
        <f t="shared" si="16"/>
        <v>0</v>
      </c>
      <c r="M238" s="156">
        <f t="shared" si="17"/>
        <v>0</v>
      </c>
      <c r="N238" s="155"/>
      <c r="O238" s="155"/>
      <c r="P238" s="155"/>
      <c r="Q238" s="155"/>
      <c r="R238" s="155"/>
      <c r="S238" s="156"/>
      <c r="T238" s="156">
        <f t="shared" si="14"/>
        <v>0</v>
      </c>
      <c r="U238" s="156">
        <f t="shared" si="15"/>
        <v>0</v>
      </c>
      <c r="V238" s="157"/>
      <c r="Y238" s="166"/>
      <c r="Z238" s="166"/>
      <c r="AA238" s="166"/>
      <c r="AB238" s="166"/>
      <c r="AC238" s="167"/>
    </row>
    <row r="239" spans="1:29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60"/>
      <c r="L239" s="155">
        <f t="shared" si="16"/>
        <v>0</v>
      </c>
      <c r="M239" s="156">
        <f t="shared" si="17"/>
        <v>0</v>
      </c>
      <c r="N239" s="155"/>
      <c r="O239" s="155"/>
      <c r="P239" s="155"/>
      <c r="Q239" s="155"/>
      <c r="R239" s="155"/>
      <c r="S239" s="156"/>
      <c r="T239" s="156">
        <f t="shared" si="14"/>
        <v>0</v>
      </c>
      <c r="U239" s="156">
        <f t="shared" si="15"/>
        <v>0</v>
      </c>
      <c r="V239" s="157"/>
      <c r="Y239" s="166"/>
      <c r="Z239" s="166"/>
      <c r="AA239" s="166"/>
      <c r="AB239" s="166"/>
      <c r="AC239" s="167"/>
    </row>
    <row r="240" spans="1:29" s="16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60"/>
      <c r="L240" s="155">
        <f t="shared" si="16"/>
        <v>0</v>
      </c>
      <c r="M240" s="156">
        <f t="shared" si="17"/>
        <v>0</v>
      </c>
      <c r="N240" s="155"/>
      <c r="O240" s="155"/>
      <c r="P240" s="155"/>
      <c r="Q240" s="155"/>
      <c r="R240" s="155"/>
      <c r="S240" s="156"/>
      <c r="T240" s="156">
        <f t="shared" si="14"/>
        <v>0</v>
      </c>
      <c r="U240" s="156">
        <f t="shared" si="15"/>
        <v>0</v>
      </c>
      <c r="V240" s="157"/>
      <c r="Y240" s="166"/>
      <c r="Z240" s="166"/>
      <c r="AA240" s="166"/>
      <c r="AB240" s="166"/>
      <c r="AC240" s="167"/>
    </row>
    <row r="241" spans="1:29" s="16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60"/>
      <c r="L241" s="155">
        <f t="shared" si="16"/>
        <v>0</v>
      </c>
      <c r="M241" s="156">
        <f t="shared" si="17"/>
        <v>0</v>
      </c>
      <c r="N241" s="155"/>
      <c r="O241" s="155"/>
      <c r="P241" s="155"/>
      <c r="Q241" s="155"/>
      <c r="R241" s="155"/>
      <c r="S241" s="156"/>
      <c r="T241" s="156">
        <f t="shared" si="14"/>
        <v>0</v>
      </c>
      <c r="U241" s="156">
        <f t="shared" si="15"/>
        <v>0</v>
      </c>
      <c r="V241" s="157"/>
      <c r="Y241" s="166"/>
      <c r="Z241" s="166"/>
      <c r="AA241" s="166"/>
      <c r="AB241" s="166"/>
      <c r="AC241" s="167"/>
    </row>
    <row r="242" spans="1:29" s="16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60"/>
      <c r="L242" s="155">
        <f t="shared" si="16"/>
        <v>0</v>
      </c>
      <c r="M242" s="156">
        <f t="shared" si="17"/>
        <v>0</v>
      </c>
      <c r="N242" s="155"/>
      <c r="O242" s="155"/>
      <c r="P242" s="155"/>
      <c r="Q242" s="155"/>
      <c r="R242" s="155"/>
      <c r="S242" s="156"/>
      <c r="T242" s="156">
        <f t="shared" si="14"/>
        <v>0</v>
      </c>
      <c r="U242" s="156">
        <f t="shared" si="15"/>
        <v>0</v>
      </c>
      <c r="V242" s="157"/>
      <c r="Y242" s="166"/>
      <c r="Z242" s="166"/>
      <c r="AA242" s="166"/>
      <c r="AB242" s="166"/>
      <c r="AC242" s="167"/>
    </row>
    <row r="243" spans="1:29" s="16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60"/>
      <c r="L243" s="155">
        <f t="shared" si="16"/>
        <v>0</v>
      </c>
      <c r="M243" s="156">
        <f t="shared" si="17"/>
        <v>0</v>
      </c>
      <c r="N243" s="155"/>
      <c r="O243" s="155"/>
      <c r="P243" s="155"/>
      <c r="Q243" s="155"/>
      <c r="R243" s="155"/>
      <c r="S243" s="156"/>
      <c r="T243" s="156">
        <f t="shared" si="14"/>
        <v>0</v>
      </c>
      <c r="U243" s="156">
        <f t="shared" si="15"/>
        <v>0</v>
      </c>
      <c r="V243" s="157"/>
      <c r="Y243" s="166"/>
      <c r="Z243" s="166"/>
      <c r="AA243" s="166"/>
      <c r="AB243" s="166"/>
      <c r="AC243" s="167"/>
    </row>
    <row r="244" spans="1:29" s="16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60"/>
      <c r="L244" s="155">
        <f t="shared" si="16"/>
        <v>0</v>
      </c>
      <c r="M244" s="156">
        <f t="shared" si="17"/>
        <v>0</v>
      </c>
      <c r="N244" s="155"/>
      <c r="O244" s="155"/>
      <c r="P244" s="155"/>
      <c r="Q244" s="155"/>
      <c r="R244" s="155"/>
      <c r="S244" s="156"/>
      <c r="T244" s="156">
        <f t="shared" si="14"/>
        <v>0</v>
      </c>
      <c r="U244" s="156">
        <f t="shared" si="15"/>
        <v>0</v>
      </c>
      <c r="V244" s="157"/>
      <c r="Y244" s="166"/>
      <c r="Z244" s="166"/>
      <c r="AA244" s="166"/>
      <c r="AB244" s="166"/>
      <c r="AC244" s="167"/>
    </row>
    <row r="245" spans="1:29" s="16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60"/>
      <c r="L245" s="155">
        <f t="shared" si="16"/>
        <v>0</v>
      </c>
      <c r="M245" s="156">
        <f t="shared" si="17"/>
        <v>0</v>
      </c>
      <c r="N245" s="155"/>
      <c r="O245" s="155"/>
      <c r="P245" s="155"/>
      <c r="Q245" s="155"/>
      <c r="R245" s="155"/>
      <c r="S245" s="156"/>
      <c r="T245" s="156">
        <f t="shared" si="14"/>
        <v>0</v>
      </c>
      <c r="U245" s="156">
        <f t="shared" si="15"/>
        <v>0</v>
      </c>
      <c r="V245" s="157"/>
      <c r="Y245" s="166"/>
      <c r="Z245" s="166"/>
      <c r="AA245" s="166"/>
      <c r="AB245" s="166"/>
      <c r="AC245" s="167"/>
    </row>
    <row r="246" spans="1:29" s="16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60"/>
      <c r="L246" s="155">
        <f t="shared" si="16"/>
        <v>0</v>
      </c>
      <c r="M246" s="156">
        <f t="shared" si="17"/>
        <v>0</v>
      </c>
      <c r="N246" s="155"/>
      <c r="O246" s="155"/>
      <c r="P246" s="155"/>
      <c r="Q246" s="155"/>
      <c r="R246" s="155"/>
      <c r="S246" s="156"/>
      <c r="T246" s="156">
        <f t="shared" si="14"/>
        <v>0</v>
      </c>
      <c r="U246" s="156">
        <f t="shared" si="15"/>
        <v>0</v>
      </c>
      <c r="V246" s="157"/>
      <c r="Y246" s="166"/>
      <c r="Z246" s="166"/>
      <c r="AA246" s="166"/>
      <c r="AB246" s="166"/>
      <c r="AC246" s="167"/>
    </row>
    <row r="247" spans="1:29" s="16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60"/>
      <c r="L247" s="155">
        <f t="shared" si="16"/>
        <v>0</v>
      </c>
      <c r="M247" s="156">
        <f t="shared" si="17"/>
        <v>0</v>
      </c>
      <c r="N247" s="155"/>
      <c r="O247" s="155"/>
      <c r="P247" s="155"/>
      <c r="Q247" s="155"/>
      <c r="R247" s="155"/>
      <c r="S247" s="156"/>
      <c r="T247" s="156">
        <f t="shared" si="14"/>
        <v>0</v>
      </c>
      <c r="U247" s="156">
        <f t="shared" si="15"/>
        <v>0</v>
      </c>
      <c r="V247" s="157"/>
      <c r="Y247" s="166"/>
      <c r="Z247" s="166"/>
      <c r="AA247" s="166"/>
      <c r="AB247" s="166"/>
      <c r="AC247" s="167"/>
    </row>
    <row r="248" spans="1:29" s="16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60"/>
      <c r="L248" s="155">
        <f t="shared" si="16"/>
        <v>0</v>
      </c>
      <c r="M248" s="156">
        <f t="shared" si="17"/>
        <v>0</v>
      </c>
      <c r="N248" s="155"/>
      <c r="O248" s="155"/>
      <c r="P248" s="155"/>
      <c r="Q248" s="155"/>
      <c r="R248" s="155"/>
      <c r="S248" s="156"/>
      <c r="T248" s="156">
        <f t="shared" si="14"/>
        <v>0</v>
      </c>
      <c r="U248" s="156">
        <f t="shared" si="15"/>
        <v>0</v>
      </c>
      <c r="V248" s="157"/>
      <c r="Y248" s="166"/>
      <c r="Z248" s="166"/>
      <c r="AA248" s="166"/>
      <c r="AB248" s="166"/>
      <c r="AC248" s="167"/>
    </row>
    <row r="249" spans="1:29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60"/>
      <c r="L249" s="155">
        <f t="shared" si="16"/>
        <v>0</v>
      </c>
      <c r="M249" s="156">
        <f t="shared" si="17"/>
        <v>0</v>
      </c>
      <c r="N249" s="155"/>
      <c r="O249" s="155"/>
      <c r="P249" s="155"/>
      <c r="Q249" s="155"/>
      <c r="R249" s="155"/>
      <c r="S249" s="156"/>
      <c r="T249" s="156">
        <f t="shared" si="14"/>
        <v>0</v>
      </c>
      <c r="U249" s="156">
        <f t="shared" si="15"/>
        <v>0</v>
      </c>
      <c r="V249" s="157"/>
      <c r="Y249" s="166"/>
      <c r="Z249" s="166"/>
      <c r="AA249" s="166"/>
      <c r="AB249" s="166"/>
      <c r="AC249" s="167"/>
    </row>
    <row r="250" spans="1:29" s="165" customFormat="1" hidden="1" x14ac:dyDescent="0.4">
      <c r="A250" s="116">
        <v>242</v>
      </c>
      <c r="B250" s="116"/>
      <c r="C250" s="117"/>
      <c r="D250" s="118"/>
      <c r="E250" s="119"/>
      <c r="F250" s="120"/>
      <c r="G250" s="121"/>
      <c r="H250" s="125"/>
      <c r="I250" s="123"/>
      <c r="J250" s="123"/>
      <c r="K250" s="160"/>
      <c r="L250" s="155">
        <f t="shared" si="16"/>
        <v>0</v>
      </c>
      <c r="M250" s="156">
        <f t="shared" si="17"/>
        <v>0</v>
      </c>
      <c r="N250" s="155"/>
      <c r="O250" s="155"/>
      <c r="P250" s="155"/>
      <c r="Q250" s="155"/>
      <c r="R250" s="155"/>
      <c r="S250" s="156"/>
      <c r="T250" s="156">
        <f t="shared" si="14"/>
        <v>0</v>
      </c>
      <c r="U250" s="156">
        <f t="shared" si="15"/>
        <v>0</v>
      </c>
      <c r="V250" s="157"/>
      <c r="Y250" s="166"/>
      <c r="Z250" s="166"/>
      <c r="AA250" s="166"/>
      <c r="AB250" s="166"/>
      <c r="AC250" s="167"/>
    </row>
    <row r="251" spans="1:29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60"/>
      <c r="L251" s="155">
        <f t="shared" si="16"/>
        <v>0</v>
      </c>
      <c r="M251" s="156">
        <f t="shared" si="17"/>
        <v>0</v>
      </c>
      <c r="N251" s="155"/>
      <c r="O251" s="155"/>
      <c r="P251" s="155"/>
      <c r="Q251" s="155"/>
      <c r="R251" s="155"/>
      <c r="S251" s="156"/>
      <c r="T251" s="156">
        <f t="shared" si="14"/>
        <v>0</v>
      </c>
      <c r="U251" s="156">
        <f t="shared" si="15"/>
        <v>0</v>
      </c>
      <c r="V251" s="157"/>
      <c r="Y251" s="166"/>
      <c r="Z251" s="166"/>
      <c r="AA251" s="166"/>
      <c r="AB251" s="166"/>
      <c r="AC251" s="167"/>
    </row>
    <row r="252" spans="1:29" s="165" customFormat="1" hidden="1" x14ac:dyDescent="0.4">
      <c r="A252" s="116">
        <v>244</v>
      </c>
      <c r="B252" s="116"/>
      <c r="C252" s="117"/>
      <c r="D252" s="118"/>
      <c r="E252" s="119"/>
      <c r="F252" s="120"/>
      <c r="G252" s="121"/>
      <c r="H252" s="125"/>
      <c r="I252" s="123"/>
      <c r="J252" s="123"/>
      <c r="K252" s="160"/>
      <c r="L252" s="155">
        <f t="shared" si="16"/>
        <v>0</v>
      </c>
      <c r="M252" s="156">
        <f t="shared" si="17"/>
        <v>0</v>
      </c>
      <c r="N252" s="155"/>
      <c r="O252" s="155"/>
      <c r="P252" s="155"/>
      <c r="Q252" s="155"/>
      <c r="R252" s="155"/>
      <c r="S252" s="156"/>
      <c r="T252" s="156">
        <f t="shared" si="14"/>
        <v>0</v>
      </c>
      <c r="U252" s="156">
        <f t="shared" si="15"/>
        <v>0</v>
      </c>
      <c r="V252" s="157"/>
      <c r="Y252" s="166"/>
      <c r="Z252" s="166"/>
      <c r="AA252" s="166"/>
      <c r="AB252" s="166"/>
      <c r="AC252" s="167"/>
    </row>
    <row r="253" spans="1:29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60"/>
      <c r="L253" s="155">
        <f t="shared" si="16"/>
        <v>0</v>
      </c>
      <c r="M253" s="156">
        <f t="shared" si="17"/>
        <v>0</v>
      </c>
      <c r="N253" s="155"/>
      <c r="O253" s="155"/>
      <c r="P253" s="155"/>
      <c r="Q253" s="155"/>
      <c r="R253" s="155"/>
      <c r="S253" s="156"/>
      <c r="T253" s="156">
        <f t="shared" si="14"/>
        <v>0</v>
      </c>
      <c r="U253" s="156">
        <f t="shared" si="15"/>
        <v>0</v>
      </c>
      <c r="V253" s="157"/>
      <c r="Y253" s="166"/>
      <c r="Z253" s="166"/>
      <c r="AA253" s="166"/>
      <c r="AB253" s="166"/>
      <c r="AC253" s="167"/>
    </row>
    <row r="254" spans="1:29" s="165" customFormat="1" hidden="1" x14ac:dyDescent="0.4">
      <c r="A254" s="116">
        <v>246</v>
      </c>
      <c r="B254" s="116"/>
      <c r="C254" s="117"/>
      <c r="D254" s="118"/>
      <c r="E254" s="119"/>
      <c r="F254" s="120"/>
      <c r="G254" s="121"/>
      <c r="H254" s="125"/>
      <c r="I254" s="123"/>
      <c r="J254" s="123"/>
      <c r="K254" s="160"/>
      <c r="L254" s="155">
        <f t="shared" si="16"/>
        <v>0</v>
      </c>
      <c r="M254" s="156">
        <f t="shared" si="17"/>
        <v>0</v>
      </c>
      <c r="N254" s="155"/>
      <c r="O254" s="155"/>
      <c r="P254" s="155"/>
      <c r="Q254" s="155"/>
      <c r="R254" s="155"/>
      <c r="S254" s="156"/>
      <c r="T254" s="156">
        <f t="shared" si="14"/>
        <v>0</v>
      </c>
      <c r="U254" s="156">
        <f t="shared" si="15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6"/>
        <v>0</v>
      </c>
      <c r="M255" s="156">
        <f t="shared" si="17"/>
        <v>0</v>
      </c>
      <c r="N255" s="155"/>
      <c r="O255" s="155"/>
      <c r="P255" s="155"/>
      <c r="Q255" s="155"/>
      <c r="R255" s="155"/>
      <c r="S255" s="156"/>
      <c r="T255" s="156">
        <f t="shared" si="14"/>
        <v>0</v>
      </c>
      <c r="U255" s="156">
        <f t="shared" si="15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16"/>
      <c r="C256" s="117"/>
      <c r="D256" s="118"/>
      <c r="E256" s="119"/>
      <c r="F256" s="120"/>
      <c r="G256" s="121"/>
      <c r="H256" s="125"/>
      <c r="I256" s="123"/>
      <c r="J256" s="123"/>
      <c r="K256" s="160"/>
      <c r="L256" s="155">
        <f t="shared" si="16"/>
        <v>0</v>
      </c>
      <c r="M256" s="156">
        <f t="shared" si="17"/>
        <v>0</v>
      </c>
      <c r="N256" s="155"/>
      <c r="O256" s="155"/>
      <c r="P256" s="155"/>
      <c r="Q256" s="155"/>
      <c r="R256" s="155"/>
      <c r="S256" s="156"/>
      <c r="T256" s="156">
        <f t="shared" si="14"/>
        <v>0</v>
      </c>
      <c r="U256" s="156">
        <f t="shared" si="15"/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si="16"/>
        <v>0</v>
      </c>
      <c r="M257" s="156">
        <f t="shared" si="17"/>
        <v>0</v>
      </c>
      <c r="N257" s="155"/>
      <c r="O257" s="155"/>
      <c r="P257" s="155"/>
      <c r="Q257" s="155"/>
      <c r="R257" s="155"/>
      <c r="S257" s="156"/>
      <c r="T257" s="156">
        <f t="shared" si="14"/>
        <v>0</v>
      </c>
      <c r="U257" s="156">
        <f t="shared" si="15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60"/>
      <c r="L258" s="155">
        <f t="shared" si="16"/>
        <v>0</v>
      </c>
      <c r="M258" s="156">
        <f t="shared" si="17"/>
        <v>0</v>
      </c>
      <c r="N258" s="155"/>
      <c r="O258" s="155"/>
      <c r="P258" s="155"/>
      <c r="Q258" s="155"/>
      <c r="R258" s="155"/>
      <c r="S258" s="156"/>
      <c r="T258" s="156">
        <f t="shared" si="14"/>
        <v>0</v>
      </c>
      <c r="U258" s="156">
        <f t="shared" si="15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60"/>
      <c r="L259" s="155">
        <f t="shared" si="16"/>
        <v>0</v>
      </c>
      <c r="M259" s="156">
        <f t="shared" si="17"/>
        <v>0</v>
      </c>
      <c r="N259" s="155"/>
      <c r="O259" s="155"/>
      <c r="P259" s="155"/>
      <c r="Q259" s="155"/>
      <c r="R259" s="155"/>
      <c r="S259" s="156"/>
      <c r="T259" s="156">
        <f t="shared" si="14"/>
        <v>0</v>
      </c>
      <c r="U259" s="156">
        <f t="shared" si="15"/>
        <v>0</v>
      </c>
      <c r="V259" s="157"/>
      <c r="Y259" s="166"/>
      <c r="Z259" s="166"/>
      <c r="AA259" s="166"/>
      <c r="AB259" s="166"/>
      <c r="AC259" s="167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60"/>
      <c r="L260" s="155">
        <f t="shared" si="16"/>
        <v>0</v>
      </c>
      <c r="M260" s="156">
        <f t="shared" si="17"/>
        <v>0</v>
      </c>
      <c r="N260" s="155"/>
      <c r="O260" s="155"/>
      <c r="P260" s="155"/>
      <c r="Q260" s="155"/>
      <c r="R260" s="155"/>
      <c r="S260" s="156"/>
      <c r="T260" s="156">
        <f t="shared" si="14"/>
        <v>0</v>
      </c>
      <c r="U260" s="156">
        <f t="shared" si="15"/>
        <v>0</v>
      </c>
      <c r="V260" s="157"/>
      <c r="Y260" s="166"/>
      <c r="Z260" s="166"/>
      <c r="AA260" s="166"/>
      <c r="AB260" s="166"/>
      <c r="AC260" s="167"/>
    </row>
    <row r="261" spans="1:29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60"/>
      <c r="L261" s="155">
        <f t="shared" si="16"/>
        <v>0</v>
      </c>
      <c r="M261" s="156">
        <f t="shared" si="17"/>
        <v>0</v>
      </c>
      <c r="N261" s="155"/>
      <c r="O261" s="155"/>
      <c r="P261" s="155"/>
      <c r="Q261" s="155"/>
      <c r="R261" s="155"/>
      <c r="S261" s="156"/>
      <c r="T261" s="156">
        <f t="shared" si="14"/>
        <v>0</v>
      </c>
      <c r="U261" s="156">
        <f t="shared" si="15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60"/>
      <c r="L262" s="155">
        <f t="shared" si="16"/>
        <v>0</v>
      </c>
      <c r="M262" s="156">
        <f t="shared" si="17"/>
        <v>0</v>
      </c>
      <c r="N262" s="155"/>
      <c r="O262" s="155"/>
      <c r="P262" s="155"/>
      <c r="Q262" s="155"/>
      <c r="R262" s="155"/>
      <c r="S262" s="156"/>
      <c r="T262" s="156">
        <f t="shared" si="14"/>
        <v>0</v>
      </c>
      <c r="U262" s="156">
        <f t="shared" si="15"/>
        <v>0</v>
      </c>
      <c r="V262" s="157"/>
      <c r="Y262" s="166"/>
      <c r="Z262" s="166"/>
      <c r="AA262" s="166"/>
      <c r="AB262" s="166"/>
      <c r="AC262" s="167"/>
    </row>
    <row r="263" spans="1:29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60"/>
      <c r="L263" s="155">
        <f t="shared" si="16"/>
        <v>0</v>
      </c>
      <c r="M263" s="156">
        <f t="shared" si="17"/>
        <v>0</v>
      </c>
      <c r="N263" s="155"/>
      <c r="O263" s="155"/>
      <c r="P263" s="155"/>
      <c r="Q263" s="155"/>
      <c r="R263" s="155"/>
      <c r="S263" s="156"/>
      <c r="T263" s="156">
        <f t="shared" si="14"/>
        <v>0</v>
      </c>
      <c r="U263" s="156">
        <f t="shared" si="15"/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60"/>
      <c r="L264" s="155">
        <f t="shared" si="16"/>
        <v>0</v>
      </c>
      <c r="M264" s="156">
        <f t="shared" si="17"/>
        <v>0</v>
      </c>
      <c r="N264" s="155"/>
      <c r="O264" s="155"/>
      <c r="P264" s="155"/>
      <c r="Q264" s="155"/>
      <c r="R264" s="155"/>
      <c r="S264" s="156"/>
      <c r="T264" s="156">
        <f t="shared" si="14"/>
        <v>0</v>
      </c>
      <c r="U264" s="156">
        <f t="shared" si="15"/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60"/>
      <c r="L265" s="155">
        <f t="shared" si="16"/>
        <v>0</v>
      </c>
      <c r="M265" s="156">
        <f t="shared" si="17"/>
        <v>0</v>
      </c>
      <c r="N265" s="155"/>
      <c r="O265" s="155"/>
      <c r="P265" s="155"/>
      <c r="Q265" s="155"/>
      <c r="R265" s="155"/>
      <c r="S265" s="156"/>
      <c r="T265" s="156">
        <f t="shared" ref="T265:T328" si="18">IFERROR(S265*R265,"－")</f>
        <v>0</v>
      </c>
      <c r="U265" s="156">
        <f t="shared" ref="U265:U328" si="19">IFERROR(T265*H265/1000,"－")</f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60"/>
      <c r="L266" s="155">
        <f t="shared" si="16"/>
        <v>0</v>
      </c>
      <c r="M266" s="156">
        <f t="shared" si="17"/>
        <v>0</v>
      </c>
      <c r="N266" s="155"/>
      <c r="O266" s="155"/>
      <c r="P266" s="155"/>
      <c r="Q266" s="155"/>
      <c r="R266" s="155"/>
      <c r="S266" s="156"/>
      <c r="T266" s="156">
        <f t="shared" si="18"/>
        <v>0</v>
      </c>
      <c r="U266" s="156">
        <f t="shared" si="19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16"/>
        <v>0</v>
      </c>
      <c r="M267" s="156">
        <f t="shared" si="17"/>
        <v>0</v>
      </c>
      <c r="N267" s="155"/>
      <c r="O267" s="155"/>
      <c r="P267" s="155"/>
      <c r="Q267" s="155"/>
      <c r="R267" s="155"/>
      <c r="S267" s="156"/>
      <c r="T267" s="156">
        <f t="shared" si="18"/>
        <v>0</v>
      </c>
      <c r="U267" s="156">
        <f t="shared" si="19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60"/>
      <c r="L268" s="155">
        <f t="shared" si="16"/>
        <v>0</v>
      </c>
      <c r="M268" s="156">
        <f t="shared" si="17"/>
        <v>0</v>
      </c>
      <c r="N268" s="155"/>
      <c r="O268" s="155"/>
      <c r="P268" s="155"/>
      <c r="Q268" s="155"/>
      <c r="R268" s="155"/>
      <c r="S268" s="156"/>
      <c r="T268" s="156">
        <f t="shared" si="18"/>
        <v>0</v>
      </c>
      <c r="U268" s="156">
        <f t="shared" si="19"/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60"/>
      <c r="L269" s="155">
        <f t="shared" si="16"/>
        <v>0</v>
      </c>
      <c r="M269" s="156">
        <f t="shared" si="17"/>
        <v>0</v>
      </c>
      <c r="N269" s="155"/>
      <c r="O269" s="155"/>
      <c r="P269" s="155"/>
      <c r="Q269" s="155"/>
      <c r="R269" s="155"/>
      <c r="S269" s="156"/>
      <c r="T269" s="156">
        <f t="shared" si="18"/>
        <v>0</v>
      </c>
      <c r="U269" s="156">
        <f t="shared" si="19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60"/>
      <c r="L270" s="155">
        <f t="shared" si="16"/>
        <v>0</v>
      </c>
      <c r="M270" s="156">
        <f t="shared" si="17"/>
        <v>0</v>
      </c>
      <c r="N270" s="155"/>
      <c r="O270" s="155"/>
      <c r="P270" s="155"/>
      <c r="Q270" s="155"/>
      <c r="R270" s="155"/>
      <c r="S270" s="156"/>
      <c r="T270" s="156">
        <f t="shared" si="18"/>
        <v>0</v>
      </c>
      <c r="U270" s="156">
        <f t="shared" si="19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60"/>
      <c r="L271" s="155">
        <f t="shared" si="16"/>
        <v>0</v>
      </c>
      <c r="M271" s="156">
        <f t="shared" si="17"/>
        <v>0</v>
      </c>
      <c r="N271" s="155"/>
      <c r="O271" s="155"/>
      <c r="P271" s="155"/>
      <c r="Q271" s="155"/>
      <c r="R271" s="155"/>
      <c r="S271" s="156"/>
      <c r="T271" s="156">
        <f t="shared" si="18"/>
        <v>0</v>
      </c>
      <c r="U271" s="156">
        <f t="shared" si="19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60"/>
      <c r="L272" s="155">
        <f t="shared" si="16"/>
        <v>0</v>
      </c>
      <c r="M272" s="156">
        <f t="shared" si="17"/>
        <v>0</v>
      </c>
      <c r="N272" s="155"/>
      <c r="O272" s="155"/>
      <c r="P272" s="155"/>
      <c r="Q272" s="155"/>
      <c r="R272" s="155"/>
      <c r="S272" s="156"/>
      <c r="T272" s="156">
        <f t="shared" si="18"/>
        <v>0</v>
      </c>
      <c r="U272" s="156">
        <f t="shared" si="19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60"/>
      <c r="L273" s="155">
        <f t="shared" si="16"/>
        <v>0</v>
      </c>
      <c r="M273" s="156">
        <f t="shared" si="17"/>
        <v>0</v>
      </c>
      <c r="N273" s="155"/>
      <c r="O273" s="155"/>
      <c r="P273" s="155"/>
      <c r="Q273" s="155"/>
      <c r="R273" s="155"/>
      <c r="S273" s="156"/>
      <c r="T273" s="156">
        <f t="shared" si="18"/>
        <v>0</v>
      </c>
      <c r="U273" s="156">
        <f t="shared" si="19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60"/>
      <c r="L274" s="155">
        <f t="shared" si="16"/>
        <v>0</v>
      </c>
      <c r="M274" s="156">
        <f t="shared" si="17"/>
        <v>0</v>
      </c>
      <c r="N274" s="155"/>
      <c r="O274" s="155"/>
      <c r="P274" s="155"/>
      <c r="Q274" s="155"/>
      <c r="R274" s="155"/>
      <c r="S274" s="156"/>
      <c r="T274" s="156">
        <f t="shared" si="18"/>
        <v>0</v>
      </c>
      <c r="U274" s="156">
        <f t="shared" si="19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60"/>
      <c r="L275" s="155">
        <f t="shared" si="16"/>
        <v>0</v>
      </c>
      <c r="M275" s="156">
        <f t="shared" si="17"/>
        <v>0</v>
      </c>
      <c r="N275" s="155"/>
      <c r="O275" s="155"/>
      <c r="P275" s="155"/>
      <c r="Q275" s="155"/>
      <c r="R275" s="155"/>
      <c r="S275" s="156"/>
      <c r="T275" s="156">
        <f t="shared" si="18"/>
        <v>0</v>
      </c>
      <c r="U275" s="156">
        <f t="shared" si="19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16"/>
        <v>0</v>
      </c>
      <c r="M276" s="156">
        <f t="shared" si="17"/>
        <v>0</v>
      </c>
      <c r="N276" s="155"/>
      <c r="O276" s="155"/>
      <c r="P276" s="155"/>
      <c r="Q276" s="155"/>
      <c r="R276" s="155"/>
      <c r="S276" s="156"/>
      <c r="T276" s="156">
        <f t="shared" si="18"/>
        <v>0</v>
      </c>
      <c r="U276" s="156">
        <f t="shared" si="19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60"/>
      <c r="L277" s="155">
        <f t="shared" si="16"/>
        <v>0</v>
      </c>
      <c r="M277" s="156">
        <f t="shared" si="17"/>
        <v>0</v>
      </c>
      <c r="N277" s="155"/>
      <c r="O277" s="155"/>
      <c r="P277" s="155"/>
      <c r="Q277" s="155"/>
      <c r="R277" s="155"/>
      <c r="S277" s="156"/>
      <c r="T277" s="156">
        <f t="shared" si="18"/>
        <v>0</v>
      </c>
      <c r="U277" s="156">
        <f t="shared" si="19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16"/>
        <v>0</v>
      </c>
      <c r="M278" s="156">
        <f t="shared" si="17"/>
        <v>0</v>
      </c>
      <c r="N278" s="155"/>
      <c r="O278" s="155"/>
      <c r="P278" s="155"/>
      <c r="Q278" s="155"/>
      <c r="R278" s="155"/>
      <c r="S278" s="156"/>
      <c r="T278" s="156">
        <f t="shared" si="18"/>
        <v>0</v>
      </c>
      <c r="U278" s="156">
        <f t="shared" si="19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60"/>
      <c r="L279" s="155">
        <f t="shared" si="16"/>
        <v>0</v>
      </c>
      <c r="M279" s="156">
        <f t="shared" si="17"/>
        <v>0</v>
      </c>
      <c r="N279" s="155"/>
      <c r="O279" s="155"/>
      <c r="P279" s="155"/>
      <c r="Q279" s="155"/>
      <c r="R279" s="155"/>
      <c r="S279" s="156"/>
      <c r="T279" s="156">
        <f t="shared" si="18"/>
        <v>0</v>
      </c>
      <c r="U279" s="156">
        <f t="shared" si="19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16"/>
        <v>0</v>
      </c>
      <c r="M280" s="156">
        <f t="shared" si="17"/>
        <v>0</v>
      </c>
      <c r="N280" s="155"/>
      <c r="O280" s="155"/>
      <c r="P280" s="155"/>
      <c r="Q280" s="155"/>
      <c r="R280" s="155"/>
      <c r="S280" s="156"/>
      <c r="T280" s="156">
        <f t="shared" si="18"/>
        <v>0</v>
      </c>
      <c r="U280" s="156">
        <f t="shared" si="19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60"/>
      <c r="L281" s="155">
        <f t="shared" si="16"/>
        <v>0</v>
      </c>
      <c r="M281" s="156">
        <f t="shared" si="17"/>
        <v>0</v>
      </c>
      <c r="N281" s="155"/>
      <c r="O281" s="155"/>
      <c r="P281" s="155"/>
      <c r="Q281" s="155"/>
      <c r="R281" s="155"/>
      <c r="S281" s="156"/>
      <c r="T281" s="156">
        <f t="shared" si="18"/>
        <v>0</v>
      </c>
      <c r="U281" s="156">
        <f t="shared" si="19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60"/>
      <c r="L282" s="155">
        <f t="shared" si="16"/>
        <v>0</v>
      </c>
      <c r="M282" s="156">
        <f t="shared" si="17"/>
        <v>0</v>
      </c>
      <c r="N282" s="155"/>
      <c r="O282" s="155"/>
      <c r="P282" s="155"/>
      <c r="Q282" s="155"/>
      <c r="R282" s="155"/>
      <c r="S282" s="156"/>
      <c r="T282" s="156">
        <f t="shared" si="18"/>
        <v>0</v>
      </c>
      <c r="U282" s="156">
        <f t="shared" si="19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60"/>
      <c r="L283" s="155">
        <f t="shared" si="16"/>
        <v>0</v>
      </c>
      <c r="M283" s="156">
        <f t="shared" si="17"/>
        <v>0</v>
      </c>
      <c r="N283" s="155"/>
      <c r="O283" s="155"/>
      <c r="P283" s="155"/>
      <c r="Q283" s="155"/>
      <c r="R283" s="155"/>
      <c r="S283" s="156"/>
      <c r="T283" s="156">
        <f t="shared" si="18"/>
        <v>0</v>
      </c>
      <c r="U283" s="156">
        <f t="shared" si="19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60"/>
      <c r="L284" s="155">
        <f t="shared" si="16"/>
        <v>0</v>
      </c>
      <c r="M284" s="156">
        <f t="shared" si="17"/>
        <v>0</v>
      </c>
      <c r="N284" s="155"/>
      <c r="O284" s="155"/>
      <c r="P284" s="155"/>
      <c r="Q284" s="155"/>
      <c r="R284" s="155"/>
      <c r="S284" s="156"/>
      <c r="T284" s="156">
        <f t="shared" si="18"/>
        <v>0</v>
      </c>
      <c r="U284" s="156">
        <f t="shared" si="19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16"/>
        <v>0</v>
      </c>
      <c r="M285" s="156">
        <f t="shared" si="17"/>
        <v>0</v>
      </c>
      <c r="N285" s="155"/>
      <c r="O285" s="155"/>
      <c r="P285" s="155"/>
      <c r="Q285" s="155"/>
      <c r="R285" s="155"/>
      <c r="S285" s="156"/>
      <c r="T285" s="156">
        <f t="shared" si="18"/>
        <v>0</v>
      </c>
      <c r="U285" s="156">
        <f t="shared" si="19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60"/>
      <c r="L286" s="155">
        <f t="shared" si="16"/>
        <v>0</v>
      </c>
      <c r="M286" s="156">
        <f t="shared" si="17"/>
        <v>0</v>
      </c>
      <c r="N286" s="155"/>
      <c r="O286" s="155"/>
      <c r="P286" s="155"/>
      <c r="Q286" s="155"/>
      <c r="R286" s="155"/>
      <c r="S286" s="156"/>
      <c r="T286" s="156">
        <f t="shared" si="18"/>
        <v>0</v>
      </c>
      <c r="U286" s="156">
        <f t="shared" si="19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16"/>
        <v>0</v>
      </c>
      <c r="M287" s="156">
        <f t="shared" si="17"/>
        <v>0</v>
      </c>
      <c r="N287" s="155"/>
      <c r="O287" s="155"/>
      <c r="P287" s="155"/>
      <c r="Q287" s="155"/>
      <c r="R287" s="155"/>
      <c r="S287" s="156"/>
      <c r="T287" s="156">
        <f t="shared" si="18"/>
        <v>0</v>
      </c>
      <c r="U287" s="156">
        <f t="shared" si="19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60"/>
      <c r="L288" s="155">
        <f t="shared" si="16"/>
        <v>0</v>
      </c>
      <c r="M288" s="156">
        <f t="shared" si="17"/>
        <v>0</v>
      </c>
      <c r="N288" s="155"/>
      <c r="O288" s="155"/>
      <c r="P288" s="155"/>
      <c r="Q288" s="155"/>
      <c r="R288" s="155"/>
      <c r="S288" s="156"/>
      <c r="T288" s="156">
        <f t="shared" si="18"/>
        <v>0</v>
      </c>
      <c r="U288" s="156">
        <f t="shared" si="19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16"/>
        <v>0</v>
      </c>
      <c r="M289" s="156">
        <f t="shared" si="17"/>
        <v>0</v>
      </c>
      <c r="N289" s="155"/>
      <c r="O289" s="155"/>
      <c r="P289" s="155"/>
      <c r="Q289" s="155"/>
      <c r="R289" s="155"/>
      <c r="S289" s="156"/>
      <c r="T289" s="156">
        <f t="shared" si="18"/>
        <v>0</v>
      </c>
      <c r="U289" s="156">
        <f t="shared" si="19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60"/>
      <c r="L290" s="155">
        <f t="shared" si="16"/>
        <v>0</v>
      </c>
      <c r="M290" s="156">
        <f t="shared" si="17"/>
        <v>0</v>
      </c>
      <c r="N290" s="155"/>
      <c r="O290" s="155"/>
      <c r="P290" s="155"/>
      <c r="Q290" s="155"/>
      <c r="R290" s="155"/>
      <c r="S290" s="156"/>
      <c r="T290" s="156">
        <f t="shared" si="18"/>
        <v>0</v>
      </c>
      <c r="U290" s="156">
        <f t="shared" si="19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16"/>
        <v>0</v>
      </c>
      <c r="M291" s="156">
        <f t="shared" si="17"/>
        <v>0</v>
      </c>
      <c r="N291" s="155"/>
      <c r="O291" s="155"/>
      <c r="P291" s="155"/>
      <c r="Q291" s="155"/>
      <c r="R291" s="155"/>
      <c r="S291" s="156"/>
      <c r="T291" s="156">
        <f t="shared" si="18"/>
        <v>0</v>
      </c>
      <c r="U291" s="156">
        <f t="shared" si="19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60"/>
      <c r="L292" s="155">
        <f t="shared" si="16"/>
        <v>0</v>
      </c>
      <c r="M292" s="156">
        <f t="shared" si="17"/>
        <v>0</v>
      </c>
      <c r="N292" s="155"/>
      <c r="O292" s="155"/>
      <c r="P292" s="155"/>
      <c r="Q292" s="155"/>
      <c r="R292" s="155"/>
      <c r="S292" s="156"/>
      <c r="T292" s="156">
        <f t="shared" si="18"/>
        <v>0</v>
      </c>
      <c r="U292" s="156">
        <f t="shared" si="19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16"/>
        <v>0</v>
      </c>
      <c r="M293" s="156">
        <f t="shared" si="17"/>
        <v>0</v>
      </c>
      <c r="N293" s="155"/>
      <c r="O293" s="155"/>
      <c r="P293" s="155"/>
      <c r="Q293" s="155"/>
      <c r="R293" s="155"/>
      <c r="S293" s="156"/>
      <c r="T293" s="156">
        <f t="shared" si="18"/>
        <v>0</v>
      </c>
      <c r="U293" s="156">
        <f t="shared" si="19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16"/>
        <v>0</v>
      </c>
      <c r="M294" s="156">
        <f t="shared" si="17"/>
        <v>0</v>
      </c>
      <c r="N294" s="155"/>
      <c r="O294" s="155"/>
      <c r="P294" s="155"/>
      <c r="Q294" s="155"/>
      <c r="R294" s="155"/>
      <c r="S294" s="156"/>
      <c r="T294" s="156">
        <f t="shared" si="18"/>
        <v>0</v>
      </c>
      <c r="U294" s="156">
        <f t="shared" si="19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60"/>
      <c r="L295" s="155">
        <f t="shared" si="16"/>
        <v>0</v>
      </c>
      <c r="M295" s="156">
        <f t="shared" si="17"/>
        <v>0</v>
      </c>
      <c r="N295" s="155"/>
      <c r="O295" s="155"/>
      <c r="P295" s="155"/>
      <c r="Q295" s="155"/>
      <c r="R295" s="155"/>
      <c r="S295" s="156"/>
      <c r="T295" s="156">
        <f t="shared" si="18"/>
        <v>0</v>
      </c>
      <c r="U295" s="156">
        <f t="shared" si="19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16"/>
        <v>0</v>
      </c>
      <c r="M296" s="156">
        <f t="shared" si="17"/>
        <v>0</v>
      </c>
      <c r="N296" s="155"/>
      <c r="O296" s="155"/>
      <c r="P296" s="155"/>
      <c r="Q296" s="155"/>
      <c r="R296" s="155"/>
      <c r="S296" s="156"/>
      <c r="T296" s="156">
        <f t="shared" si="18"/>
        <v>0</v>
      </c>
      <c r="U296" s="156">
        <f t="shared" si="19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60"/>
      <c r="L297" s="155">
        <f t="shared" si="16"/>
        <v>0</v>
      </c>
      <c r="M297" s="156">
        <f t="shared" si="17"/>
        <v>0</v>
      </c>
      <c r="N297" s="155"/>
      <c r="O297" s="155"/>
      <c r="P297" s="155"/>
      <c r="Q297" s="155"/>
      <c r="R297" s="155"/>
      <c r="S297" s="156"/>
      <c r="T297" s="156">
        <f t="shared" si="18"/>
        <v>0</v>
      </c>
      <c r="U297" s="156">
        <f t="shared" si="19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si="16"/>
        <v>0</v>
      </c>
      <c r="M298" s="156">
        <f t="shared" si="17"/>
        <v>0</v>
      </c>
      <c r="N298" s="155"/>
      <c r="O298" s="155"/>
      <c r="P298" s="155"/>
      <c r="Q298" s="155"/>
      <c r="R298" s="155"/>
      <c r="S298" s="156"/>
      <c r="T298" s="156">
        <f t="shared" si="18"/>
        <v>0</v>
      </c>
      <c r="U298" s="156">
        <f t="shared" si="19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60"/>
      <c r="L299" s="155">
        <f t="shared" si="16"/>
        <v>0</v>
      </c>
      <c r="M299" s="156">
        <f t="shared" si="17"/>
        <v>0</v>
      </c>
      <c r="N299" s="155"/>
      <c r="O299" s="155"/>
      <c r="P299" s="155"/>
      <c r="Q299" s="155"/>
      <c r="R299" s="155"/>
      <c r="S299" s="156"/>
      <c r="T299" s="156">
        <f t="shared" si="18"/>
        <v>0</v>
      </c>
      <c r="U299" s="156">
        <f t="shared" si="19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16"/>
        <v>0</v>
      </c>
      <c r="M300" s="156">
        <f t="shared" si="17"/>
        <v>0</v>
      </c>
      <c r="N300" s="155"/>
      <c r="O300" s="155"/>
      <c r="P300" s="155"/>
      <c r="Q300" s="155"/>
      <c r="R300" s="155"/>
      <c r="S300" s="156"/>
      <c r="T300" s="156">
        <f t="shared" si="18"/>
        <v>0</v>
      </c>
      <c r="U300" s="156">
        <f t="shared" si="19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60"/>
      <c r="L301" s="155">
        <f t="shared" ref="L301:L364" si="20">IFERROR(I301*J301*K301,"ー")</f>
        <v>0</v>
      </c>
      <c r="M301" s="156">
        <f t="shared" ref="M301:M364" si="21">IFERROR(L301*H301/1000,"ー")</f>
        <v>0</v>
      </c>
      <c r="N301" s="155"/>
      <c r="O301" s="155"/>
      <c r="P301" s="155"/>
      <c r="Q301" s="155"/>
      <c r="R301" s="155"/>
      <c r="S301" s="156"/>
      <c r="T301" s="156">
        <f t="shared" si="18"/>
        <v>0</v>
      </c>
      <c r="U301" s="156">
        <f t="shared" si="19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20"/>
        <v>0</v>
      </c>
      <c r="M302" s="156">
        <f t="shared" si="21"/>
        <v>0</v>
      </c>
      <c r="N302" s="155"/>
      <c r="O302" s="155"/>
      <c r="P302" s="155"/>
      <c r="Q302" s="155"/>
      <c r="R302" s="155"/>
      <c r="S302" s="156"/>
      <c r="T302" s="156">
        <f t="shared" si="18"/>
        <v>0</v>
      </c>
      <c r="U302" s="156">
        <f t="shared" si="19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60"/>
      <c r="L303" s="155">
        <f t="shared" si="20"/>
        <v>0</v>
      </c>
      <c r="M303" s="156">
        <f t="shared" si="21"/>
        <v>0</v>
      </c>
      <c r="N303" s="155"/>
      <c r="O303" s="155"/>
      <c r="P303" s="155"/>
      <c r="Q303" s="155"/>
      <c r="R303" s="155"/>
      <c r="S303" s="156"/>
      <c r="T303" s="156">
        <f t="shared" si="18"/>
        <v>0</v>
      </c>
      <c r="U303" s="156">
        <f t="shared" si="19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60"/>
      <c r="L304" s="155">
        <f t="shared" si="20"/>
        <v>0</v>
      </c>
      <c r="M304" s="156">
        <f t="shared" si="21"/>
        <v>0</v>
      </c>
      <c r="N304" s="155"/>
      <c r="O304" s="155"/>
      <c r="P304" s="155"/>
      <c r="Q304" s="155"/>
      <c r="R304" s="155"/>
      <c r="S304" s="156"/>
      <c r="T304" s="156">
        <f t="shared" si="18"/>
        <v>0</v>
      </c>
      <c r="U304" s="156">
        <f t="shared" si="19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60"/>
      <c r="L305" s="155">
        <f t="shared" si="20"/>
        <v>0</v>
      </c>
      <c r="M305" s="156">
        <f t="shared" si="21"/>
        <v>0</v>
      </c>
      <c r="N305" s="155"/>
      <c r="O305" s="155"/>
      <c r="P305" s="155"/>
      <c r="Q305" s="155"/>
      <c r="R305" s="155"/>
      <c r="S305" s="156"/>
      <c r="T305" s="156">
        <f t="shared" si="18"/>
        <v>0</v>
      </c>
      <c r="U305" s="156">
        <f t="shared" si="19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60"/>
      <c r="L306" s="155">
        <f t="shared" si="20"/>
        <v>0</v>
      </c>
      <c r="M306" s="156">
        <f t="shared" si="21"/>
        <v>0</v>
      </c>
      <c r="N306" s="155"/>
      <c r="O306" s="155"/>
      <c r="P306" s="155"/>
      <c r="Q306" s="155"/>
      <c r="R306" s="155"/>
      <c r="S306" s="156"/>
      <c r="T306" s="156">
        <f t="shared" si="18"/>
        <v>0</v>
      </c>
      <c r="U306" s="156">
        <f t="shared" si="19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20"/>
        <v>0</v>
      </c>
      <c r="M307" s="156">
        <f t="shared" si="21"/>
        <v>0</v>
      </c>
      <c r="N307" s="155"/>
      <c r="O307" s="155"/>
      <c r="P307" s="155"/>
      <c r="Q307" s="155"/>
      <c r="R307" s="155"/>
      <c r="S307" s="156"/>
      <c r="T307" s="156">
        <f t="shared" si="18"/>
        <v>0</v>
      </c>
      <c r="U307" s="156">
        <f t="shared" si="19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60"/>
      <c r="L308" s="155">
        <f t="shared" si="20"/>
        <v>0</v>
      </c>
      <c r="M308" s="156">
        <f t="shared" si="21"/>
        <v>0</v>
      </c>
      <c r="N308" s="155"/>
      <c r="O308" s="155"/>
      <c r="P308" s="155"/>
      <c r="Q308" s="155"/>
      <c r="R308" s="155"/>
      <c r="S308" s="156"/>
      <c r="T308" s="156">
        <f t="shared" si="18"/>
        <v>0</v>
      </c>
      <c r="U308" s="156">
        <f t="shared" si="19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20"/>
        <v>0</v>
      </c>
      <c r="M309" s="156">
        <f t="shared" si="21"/>
        <v>0</v>
      </c>
      <c r="N309" s="155"/>
      <c r="O309" s="155"/>
      <c r="P309" s="155"/>
      <c r="Q309" s="155"/>
      <c r="R309" s="155"/>
      <c r="S309" s="156"/>
      <c r="T309" s="156">
        <f t="shared" si="18"/>
        <v>0</v>
      </c>
      <c r="U309" s="156">
        <f t="shared" si="19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60"/>
      <c r="L310" s="155">
        <f t="shared" si="20"/>
        <v>0</v>
      </c>
      <c r="M310" s="156">
        <f t="shared" si="21"/>
        <v>0</v>
      </c>
      <c r="N310" s="155"/>
      <c r="O310" s="155"/>
      <c r="P310" s="155"/>
      <c r="Q310" s="155"/>
      <c r="R310" s="155"/>
      <c r="S310" s="156"/>
      <c r="T310" s="156">
        <f t="shared" si="18"/>
        <v>0</v>
      </c>
      <c r="U310" s="156">
        <f t="shared" si="19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20"/>
        <v>0</v>
      </c>
      <c r="M311" s="156">
        <f t="shared" si="21"/>
        <v>0</v>
      </c>
      <c r="N311" s="155"/>
      <c r="O311" s="155"/>
      <c r="P311" s="155"/>
      <c r="Q311" s="155"/>
      <c r="R311" s="155"/>
      <c r="S311" s="156"/>
      <c r="T311" s="156">
        <f t="shared" si="18"/>
        <v>0</v>
      </c>
      <c r="U311" s="156">
        <f t="shared" si="19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60"/>
      <c r="L312" s="155">
        <f t="shared" si="20"/>
        <v>0</v>
      </c>
      <c r="M312" s="156">
        <f t="shared" si="21"/>
        <v>0</v>
      </c>
      <c r="N312" s="155"/>
      <c r="O312" s="155"/>
      <c r="P312" s="155"/>
      <c r="Q312" s="155"/>
      <c r="R312" s="155"/>
      <c r="S312" s="156"/>
      <c r="T312" s="156">
        <f t="shared" si="18"/>
        <v>0</v>
      </c>
      <c r="U312" s="156">
        <f t="shared" si="19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60"/>
      <c r="L313" s="155">
        <f t="shared" si="20"/>
        <v>0</v>
      </c>
      <c r="M313" s="156">
        <f t="shared" si="21"/>
        <v>0</v>
      </c>
      <c r="N313" s="155"/>
      <c r="O313" s="155"/>
      <c r="P313" s="155"/>
      <c r="Q313" s="155"/>
      <c r="R313" s="155"/>
      <c r="S313" s="156"/>
      <c r="T313" s="156">
        <f t="shared" si="18"/>
        <v>0</v>
      </c>
      <c r="U313" s="156">
        <f t="shared" si="19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60"/>
      <c r="L314" s="155">
        <f t="shared" si="20"/>
        <v>0</v>
      </c>
      <c r="M314" s="156">
        <f t="shared" si="21"/>
        <v>0</v>
      </c>
      <c r="N314" s="155"/>
      <c r="O314" s="155"/>
      <c r="P314" s="155"/>
      <c r="Q314" s="155"/>
      <c r="R314" s="155"/>
      <c r="S314" s="156"/>
      <c r="T314" s="156">
        <f t="shared" si="18"/>
        <v>0</v>
      </c>
      <c r="U314" s="156">
        <f t="shared" si="19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60"/>
      <c r="L315" s="155">
        <f t="shared" si="20"/>
        <v>0</v>
      </c>
      <c r="M315" s="156">
        <f t="shared" si="21"/>
        <v>0</v>
      </c>
      <c r="N315" s="155"/>
      <c r="O315" s="155"/>
      <c r="P315" s="155"/>
      <c r="Q315" s="155"/>
      <c r="R315" s="155"/>
      <c r="S315" s="156"/>
      <c r="T315" s="156">
        <f t="shared" si="18"/>
        <v>0</v>
      </c>
      <c r="U315" s="156">
        <f t="shared" si="19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60"/>
      <c r="L316" s="155">
        <f t="shared" si="20"/>
        <v>0</v>
      </c>
      <c r="M316" s="156">
        <f t="shared" si="21"/>
        <v>0</v>
      </c>
      <c r="N316" s="155"/>
      <c r="O316" s="155"/>
      <c r="P316" s="155"/>
      <c r="Q316" s="155"/>
      <c r="R316" s="155"/>
      <c r="S316" s="156"/>
      <c r="T316" s="156">
        <f t="shared" si="18"/>
        <v>0</v>
      </c>
      <c r="U316" s="156">
        <f t="shared" si="19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60"/>
      <c r="L317" s="155">
        <f t="shared" si="20"/>
        <v>0</v>
      </c>
      <c r="M317" s="156">
        <f t="shared" si="21"/>
        <v>0</v>
      </c>
      <c r="N317" s="155"/>
      <c r="O317" s="155"/>
      <c r="P317" s="155"/>
      <c r="Q317" s="155"/>
      <c r="R317" s="155"/>
      <c r="S317" s="156"/>
      <c r="T317" s="156">
        <f t="shared" si="18"/>
        <v>0</v>
      </c>
      <c r="U317" s="156">
        <f t="shared" si="19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60"/>
      <c r="L318" s="155">
        <f t="shared" si="20"/>
        <v>0</v>
      </c>
      <c r="M318" s="156">
        <f t="shared" si="21"/>
        <v>0</v>
      </c>
      <c r="N318" s="155"/>
      <c r="O318" s="155"/>
      <c r="P318" s="155"/>
      <c r="Q318" s="155"/>
      <c r="R318" s="155"/>
      <c r="S318" s="156"/>
      <c r="T318" s="156">
        <f t="shared" si="18"/>
        <v>0</v>
      </c>
      <c r="U318" s="156">
        <f t="shared" si="19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60"/>
      <c r="L319" s="155">
        <f t="shared" si="20"/>
        <v>0</v>
      </c>
      <c r="M319" s="156">
        <f t="shared" si="21"/>
        <v>0</v>
      </c>
      <c r="N319" s="155"/>
      <c r="O319" s="155"/>
      <c r="P319" s="155"/>
      <c r="Q319" s="155"/>
      <c r="R319" s="155"/>
      <c r="S319" s="156"/>
      <c r="T319" s="156">
        <f t="shared" si="18"/>
        <v>0</v>
      </c>
      <c r="U319" s="156">
        <f t="shared" si="19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20"/>
        <v>0</v>
      </c>
      <c r="M320" s="156">
        <f t="shared" si="21"/>
        <v>0</v>
      </c>
      <c r="N320" s="155"/>
      <c r="O320" s="155"/>
      <c r="P320" s="155"/>
      <c r="Q320" s="155"/>
      <c r="R320" s="155"/>
      <c r="S320" s="156"/>
      <c r="T320" s="156">
        <f t="shared" si="18"/>
        <v>0</v>
      </c>
      <c r="U320" s="156">
        <f t="shared" si="19"/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60"/>
      <c r="L321" s="155">
        <f t="shared" si="20"/>
        <v>0</v>
      </c>
      <c r="M321" s="156">
        <f t="shared" si="21"/>
        <v>0</v>
      </c>
      <c r="N321" s="155"/>
      <c r="O321" s="155"/>
      <c r="P321" s="155"/>
      <c r="Q321" s="155"/>
      <c r="R321" s="155"/>
      <c r="S321" s="156"/>
      <c r="T321" s="156">
        <f t="shared" si="18"/>
        <v>0</v>
      </c>
      <c r="U321" s="156">
        <f t="shared" si="19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60"/>
      <c r="L322" s="155">
        <f t="shared" si="20"/>
        <v>0</v>
      </c>
      <c r="M322" s="156">
        <f t="shared" si="21"/>
        <v>0</v>
      </c>
      <c r="N322" s="155"/>
      <c r="O322" s="155"/>
      <c r="P322" s="155"/>
      <c r="Q322" s="155"/>
      <c r="R322" s="155"/>
      <c r="S322" s="156"/>
      <c r="T322" s="156">
        <f t="shared" si="18"/>
        <v>0</v>
      </c>
      <c r="U322" s="156">
        <f t="shared" si="19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60"/>
      <c r="L323" s="155">
        <f t="shared" si="20"/>
        <v>0</v>
      </c>
      <c r="M323" s="156">
        <f t="shared" si="21"/>
        <v>0</v>
      </c>
      <c r="N323" s="155"/>
      <c r="O323" s="155"/>
      <c r="P323" s="155"/>
      <c r="Q323" s="155"/>
      <c r="R323" s="155"/>
      <c r="S323" s="156"/>
      <c r="T323" s="156">
        <f t="shared" si="18"/>
        <v>0</v>
      </c>
      <c r="U323" s="156">
        <f t="shared" si="19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60"/>
      <c r="L324" s="155">
        <f t="shared" si="20"/>
        <v>0</v>
      </c>
      <c r="M324" s="156">
        <f t="shared" si="21"/>
        <v>0</v>
      </c>
      <c r="N324" s="155"/>
      <c r="O324" s="155"/>
      <c r="P324" s="155"/>
      <c r="Q324" s="155"/>
      <c r="R324" s="155"/>
      <c r="S324" s="156"/>
      <c r="T324" s="156">
        <f t="shared" si="18"/>
        <v>0</v>
      </c>
      <c r="U324" s="156">
        <f t="shared" si="19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60"/>
      <c r="L325" s="155">
        <f t="shared" si="20"/>
        <v>0</v>
      </c>
      <c r="M325" s="156">
        <f t="shared" si="21"/>
        <v>0</v>
      </c>
      <c r="N325" s="155"/>
      <c r="O325" s="155"/>
      <c r="P325" s="155"/>
      <c r="Q325" s="155"/>
      <c r="R325" s="155"/>
      <c r="S325" s="156"/>
      <c r="T325" s="156">
        <f t="shared" si="18"/>
        <v>0</v>
      </c>
      <c r="U325" s="156">
        <f t="shared" si="19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60"/>
      <c r="L326" s="155">
        <f t="shared" si="20"/>
        <v>0</v>
      </c>
      <c r="M326" s="156">
        <f t="shared" si="21"/>
        <v>0</v>
      </c>
      <c r="N326" s="155"/>
      <c r="O326" s="155"/>
      <c r="P326" s="155"/>
      <c r="Q326" s="155"/>
      <c r="R326" s="155"/>
      <c r="S326" s="156"/>
      <c r="T326" s="156">
        <f t="shared" si="18"/>
        <v>0</v>
      </c>
      <c r="U326" s="156">
        <f t="shared" si="19"/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60"/>
      <c r="L327" s="155">
        <f t="shared" si="20"/>
        <v>0</v>
      </c>
      <c r="M327" s="156">
        <f t="shared" si="21"/>
        <v>0</v>
      </c>
      <c r="N327" s="155"/>
      <c r="O327" s="155"/>
      <c r="P327" s="155"/>
      <c r="Q327" s="155"/>
      <c r="R327" s="155"/>
      <c r="S327" s="156"/>
      <c r="T327" s="156">
        <f t="shared" si="18"/>
        <v>0</v>
      </c>
      <c r="U327" s="156">
        <f t="shared" si="19"/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60"/>
      <c r="L328" s="155">
        <f t="shared" si="20"/>
        <v>0</v>
      </c>
      <c r="M328" s="156">
        <f t="shared" si="21"/>
        <v>0</v>
      </c>
      <c r="N328" s="155"/>
      <c r="O328" s="155"/>
      <c r="P328" s="155"/>
      <c r="Q328" s="155"/>
      <c r="R328" s="155"/>
      <c r="S328" s="156"/>
      <c r="T328" s="156">
        <f t="shared" si="18"/>
        <v>0</v>
      </c>
      <c r="U328" s="156">
        <f t="shared" si="19"/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60"/>
      <c r="L329" s="155">
        <f t="shared" si="20"/>
        <v>0</v>
      </c>
      <c r="M329" s="156">
        <f t="shared" si="21"/>
        <v>0</v>
      </c>
      <c r="N329" s="155"/>
      <c r="O329" s="155"/>
      <c r="P329" s="155"/>
      <c r="Q329" s="155"/>
      <c r="R329" s="155"/>
      <c r="S329" s="156"/>
      <c r="T329" s="156">
        <f t="shared" ref="T329:T392" si="22">IFERROR(S329*R329,"－")</f>
        <v>0</v>
      </c>
      <c r="U329" s="156">
        <f t="shared" ref="U329:U392" si="23">IFERROR(T329*H329/1000,"－")</f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si="20"/>
        <v>0</v>
      </c>
      <c r="M330" s="156">
        <f t="shared" si="21"/>
        <v>0</v>
      </c>
      <c r="N330" s="155"/>
      <c r="O330" s="155"/>
      <c r="P330" s="155"/>
      <c r="Q330" s="155"/>
      <c r="R330" s="155"/>
      <c r="S330" s="156"/>
      <c r="T330" s="156">
        <f t="shared" si="22"/>
        <v>0</v>
      </c>
      <c r="U330" s="156">
        <f t="shared" si="23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60"/>
      <c r="L331" s="155">
        <f t="shared" si="20"/>
        <v>0</v>
      </c>
      <c r="M331" s="156">
        <f t="shared" si="21"/>
        <v>0</v>
      </c>
      <c r="N331" s="155"/>
      <c r="O331" s="155"/>
      <c r="P331" s="155"/>
      <c r="Q331" s="155"/>
      <c r="R331" s="155"/>
      <c r="S331" s="156"/>
      <c r="T331" s="156">
        <f t="shared" si="22"/>
        <v>0</v>
      </c>
      <c r="U331" s="156">
        <f t="shared" si="23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si="20"/>
        <v>0</v>
      </c>
      <c r="M332" s="156">
        <f t="shared" si="21"/>
        <v>0</v>
      </c>
      <c r="N332" s="155"/>
      <c r="O332" s="155"/>
      <c r="P332" s="155"/>
      <c r="Q332" s="155"/>
      <c r="R332" s="155"/>
      <c r="S332" s="156"/>
      <c r="T332" s="156">
        <f t="shared" si="22"/>
        <v>0</v>
      </c>
      <c r="U332" s="156">
        <f t="shared" si="23"/>
        <v>0</v>
      </c>
      <c r="V332" s="157"/>
      <c r="Y332" s="166"/>
      <c r="Z332" s="166"/>
      <c r="AA332" s="166"/>
      <c r="AB332" s="166"/>
      <c r="AC332" s="167"/>
    </row>
    <row r="333" spans="1:29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60"/>
      <c r="L333" s="155">
        <f t="shared" si="20"/>
        <v>0</v>
      </c>
      <c r="M333" s="156">
        <f t="shared" si="21"/>
        <v>0</v>
      </c>
      <c r="N333" s="155"/>
      <c r="O333" s="155"/>
      <c r="P333" s="155"/>
      <c r="Q333" s="155"/>
      <c r="R333" s="155"/>
      <c r="S333" s="156"/>
      <c r="T333" s="156">
        <f t="shared" si="22"/>
        <v>0</v>
      </c>
      <c r="U333" s="156">
        <f t="shared" si="23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60"/>
      <c r="L334" s="155">
        <f t="shared" si="20"/>
        <v>0</v>
      </c>
      <c r="M334" s="156">
        <f t="shared" si="21"/>
        <v>0</v>
      </c>
      <c r="N334" s="155"/>
      <c r="O334" s="155"/>
      <c r="P334" s="155"/>
      <c r="Q334" s="155"/>
      <c r="R334" s="155"/>
      <c r="S334" s="156"/>
      <c r="T334" s="156">
        <f t="shared" si="22"/>
        <v>0</v>
      </c>
      <c r="U334" s="156">
        <f t="shared" si="23"/>
        <v>0</v>
      </c>
      <c r="V334" s="157"/>
      <c r="Y334" s="166"/>
      <c r="Z334" s="166"/>
      <c r="AA334" s="166"/>
      <c r="AB334" s="166"/>
      <c r="AC334" s="167"/>
    </row>
    <row r="335" spans="1:29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60"/>
      <c r="L335" s="155">
        <f t="shared" si="20"/>
        <v>0</v>
      </c>
      <c r="M335" s="156">
        <f t="shared" si="21"/>
        <v>0</v>
      </c>
      <c r="N335" s="155"/>
      <c r="O335" s="155"/>
      <c r="P335" s="155"/>
      <c r="Q335" s="155"/>
      <c r="R335" s="155"/>
      <c r="S335" s="156"/>
      <c r="T335" s="156">
        <f t="shared" si="22"/>
        <v>0</v>
      </c>
      <c r="U335" s="156">
        <f t="shared" si="23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60"/>
      <c r="L336" s="155">
        <f t="shared" si="20"/>
        <v>0</v>
      </c>
      <c r="M336" s="156">
        <f t="shared" si="21"/>
        <v>0</v>
      </c>
      <c r="N336" s="155"/>
      <c r="O336" s="155"/>
      <c r="P336" s="155"/>
      <c r="Q336" s="155"/>
      <c r="R336" s="155"/>
      <c r="S336" s="156"/>
      <c r="T336" s="156">
        <f t="shared" si="22"/>
        <v>0</v>
      </c>
      <c r="U336" s="156">
        <f t="shared" si="23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60"/>
      <c r="L337" s="155">
        <f t="shared" si="20"/>
        <v>0</v>
      </c>
      <c r="M337" s="156">
        <f t="shared" si="21"/>
        <v>0</v>
      </c>
      <c r="N337" s="155"/>
      <c r="O337" s="155"/>
      <c r="P337" s="155"/>
      <c r="Q337" s="155"/>
      <c r="R337" s="155"/>
      <c r="S337" s="156"/>
      <c r="T337" s="156">
        <f t="shared" si="22"/>
        <v>0</v>
      </c>
      <c r="U337" s="156">
        <f t="shared" si="23"/>
        <v>0</v>
      </c>
      <c r="V337" s="157"/>
      <c r="Y337" s="166"/>
      <c r="Z337" s="166"/>
      <c r="AA337" s="166"/>
      <c r="AB337" s="166"/>
      <c r="AC337" s="167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60"/>
      <c r="L338" s="155">
        <f t="shared" si="20"/>
        <v>0</v>
      </c>
      <c r="M338" s="156">
        <f t="shared" si="21"/>
        <v>0</v>
      </c>
      <c r="N338" s="155"/>
      <c r="O338" s="155"/>
      <c r="P338" s="155"/>
      <c r="Q338" s="155"/>
      <c r="R338" s="155"/>
      <c r="S338" s="156"/>
      <c r="T338" s="156">
        <f t="shared" si="22"/>
        <v>0</v>
      </c>
      <c r="U338" s="156">
        <f t="shared" si="23"/>
        <v>0</v>
      </c>
      <c r="V338" s="157"/>
      <c r="Y338" s="166"/>
      <c r="Z338" s="166"/>
      <c r="AA338" s="166"/>
      <c r="AB338" s="166"/>
      <c r="AC338" s="167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0"/>
        <v>0</v>
      </c>
      <c r="M339" s="156">
        <f t="shared" si="21"/>
        <v>0</v>
      </c>
      <c r="N339" s="155"/>
      <c r="O339" s="155"/>
      <c r="P339" s="155"/>
      <c r="Q339" s="155"/>
      <c r="R339" s="155"/>
      <c r="S339" s="156"/>
      <c r="T339" s="156">
        <f t="shared" si="22"/>
        <v>0</v>
      </c>
      <c r="U339" s="156">
        <f t="shared" si="23"/>
        <v>0</v>
      </c>
      <c r="V339" s="157"/>
      <c r="Y339" s="166"/>
      <c r="Z339" s="166"/>
      <c r="AA339" s="166"/>
      <c r="AB339" s="166"/>
      <c r="AC339" s="167"/>
    </row>
    <row r="340" spans="1:29" s="16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60"/>
      <c r="L340" s="155">
        <f t="shared" si="20"/>
        <v>0</v>
      </c>
      <c r="M340" s="156">
        <f t="shared" si="21"/>
        <v>0</v>
      </c>
      <c r="N340" s="155"/>
      <c r="O340" s="155"/>
      <c r="P340" s="155"/>
      <c r="Q340" s="155"/>
      <c r="R340" s="155"/>
      <c r="S340" s="156"/>
      <c r="T340" s="156">
        <f t="shared" si="22"/>
        <v>0</v>
      </c>
      <c r="U340" s="156">
        <f t="shared" si="23"/>
        <v>0</v>
      </c>
      <c r="V340" s="157"/>
      <c r="Y340" s="166"/>
      <c r="Z340" s="166"/>
      <c r="AA340" s="166"/>
      <c r="AB340" s="166"/>
      <c r="AC340" s="167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0"/>
        <v>0</v>
      </c>
      <c r="M341" s="156">
        <f t="shared" si="21"/>
        <v>0</v>
      </c>
      <c r="N341" s="155"/>
      <c r="O341" s="155"/>
      <c r="P341" s="155"/>
      <c r="Q341" s="155"/>
      <c r="R341" s="155"/>
      <c r="S341" s="156"/>
      <c r="T341" s="156">
        <f t="shared" si="22"/>
        <v>0</v>
      </c>
      <c r="U341" s="156">
        <f t="shared" si="23"/>
        <v>0</v>
      </c>
      <c r="V341" s="157"/>
      <c r="Y341" s="166"/>
      <c r="Z341" s="166"/>
      <c r="AA341" s="166"/>
      <c r="AB341" s="166"/>
      <c r="AC341" s="167"/>
    </row>
    <row r="342" spans="1:29" s="16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60"/>
      <c r="L342" s="155">
        <f t="shared" si="20"/>
        <v>0</v>
      </c>
      <c r="M342" s="156">
        <f t="shared" si="21"/>
        <v>0</v>
      </c>
      <c r="N342" s="155"/>
      <c r="O342" s="155"/>
      <c r="P342" s="155"/>
      <c r="Q342" s="155"/>
      <c r="R342" s="155"/>
      <c r="S342" s="156"/>
      <c r="T342" s="156">
        <f t="shared" si="22"/>
        <v>0</v>
      </c>
      <c r="U342" s="156">
        <f t="shared" si="23"/>
        <v>0</v>
      </c>
      <c r="V342" s="157"/>
      <c r="Y342" s="166"/>
      <c r="Z342" s="166"/>
      <c r="AA342" s="166"/>
      <c r="AB342" s="166"/>
      <c r="AC342" s="167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0"/>
        <v>0</v>
      </c>
      <c r="M343" s="156">
        <f t="shared" si="21"/>
        <v>0</v>
      </c>
      <c r="N343" s="155"/>
      <c r="O343" s="155"/>
      <c r="P343" s="155"/>
      <c r="Q343" s="155"/>
      <c r="R343" s="155"/>
      <c r="S343" s="156"/>
      <c r="T343" s="156">
        <f t="shared" si="22"/>
        <v>0</v>
      </c>
      <c r="U343" s="156">
        <f t="shared" si="23"/>
        <v>0</v>
      </c>
      <c r="V343" s="157"/>
      <c r="Y343" s="166"/>
      <c r="Z343" s="166"/>
      <c r="AA343" s="166"/>
      <c r="AB343" s="166"/>
      <c r="AC343" s="167"/>
    </row>
    <row r="344" spans="1:29" s="16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60"/>
      <c r="L344" s="155">
        <f t="shared" si="20"/>
        <v>0</v>
      </c>
      <c r="M344" s="156">
        <f t="shared" si="21"/>
        <v>0</v>
      </c>
      <c r="N344" s="155"/>
      <c r="O344" s="155"/>
      <c r="P344" s="155"/>
      <c r="Q344" s="155"/>
      <c r="R344" s="155"/>
      <c r="S344" s="156"/>
      <c r="T344" s="156">
        <f t="shared" si="22"/>
        <v>0</v>
      </c>
      <c r="U344" s="156">
        <f t="shared" si="23"/>
        <v>0</v>
      </c>
      <c r="V344" s="157"/>
      <c r="Y344" s="166"/>
      <c r="Z344" s="166"/>
      <c r="AA344" s="166"/>
      <c r="AB344" s="166"/>
      <c r="AC344" s="167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0"/>
        <v>0</v>
      </c>
      <c r="M345" s="156">
        <f t="shared" si="21"/>
        <v>0</v>
      </c>
      <c r="N345" s="155"/>
      <c r="O345" s="155"/>
      <c r="P345" s="155"/>
      <c r="Q345" s="155"/>
      <c r="R345" s="155"/>
      <c r="S345" s="156"/>
      <c r="T345" s="156">
        <f t="shared" si="22"/>
        <v>0</v>
      </c>
      <c r="U345" s="156">
        <f t="shared" si="23"/>
        <v>0</v>
      </c>
      <c r="V345" s="157"/>
      <c r="Y345" s="166"/>
      <c r="Z345" s="166"/>
      <c r="AA345" s="166"/>
      <c r="AB345" s="166"/>
      <c r="AC345" s="167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60"/>
      <c r="L346" s="155">
        <f t="shared" si="20"/>
        <v>0</v>
      </c>
      <c r="M346" s="156">
        <f t="shared" si="21"/>
        <v>0</v>
      </c>
      <c r="N346" s="155"/>
      <c r="O346" s="155"/>
      <c r="P346" s="155"/>
      <c r="Q346" s="155"/>
      <c r="R346" s="155"/>
      <c r="S346" s="156"/>
      <c r="T346" s="156">
        <f t="shared" si="22"/>
        <v>0</v>
      </c>
      <c r="U346" s="156">
        <f t="shared" si="23"/>
        <v>0</v>
      </c>
      <c r="V346" s="157"/>
      <c r="Y346" s="166"/>
      <c r="Z346" s="166"/>
      <c r="AA346" s="166"/>
      <c r="AB346" s="166"/>
      <c r="AC346" s="167"/>
    </row>
    <row r="347" spans="1:29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60"/>
      <c r="L347" s="155">
        <f t="shared" si="20"/>
        <v>0</v>
      </c>
      <c r="M347" s="156">
        <f t="shared" si="21"/>
        <v>0</v>
      </c>
      <c r="N347" s="155"/>
      <c r="O347" s="155"/>
      <c r="P347" s="155"/>
      <c r="Q347" s="155"/>
      <c r="R347" s="155"/>
      <c r="S347" s="156"/>
      <c r="T347" s="156">
        <f t="shared" si="22"/>
        <v>0</v>
      </c>
      <c r="U347" s="156">
        <f t="shared" si="23"/>
        <v>0</v>
      </c>
      <c r="V347" s="157"/>
      <c r="Y347" s="166"/>
      <c r="Z347" s="166"/>
      <c r="AA347" s="166"/>
      <c r="AB347" s="166"/>
      <c r="AC347" s="167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0"/>
        <v>0</v>
      </c>
      <c r="M348" s="156">
        <f t="shared" si="21"/>
        <v>0</v>
      </c>
      <c r="N348" s="155"/>
      <c r="O348" s="155"/>
      <c r="P348" s="155"/>
      <c r="Q348" s="155"/>
      <c r="R348" s="155"/>
      <c r="S348" s="156"/>
      <c r="T348" s="156">
        <f t="shared" si="22"/>
        <v>0</v>
      </c>
      <c r="U348" s="156">
        <f t="shared" si="23"/>
        <v>0</v>
      </c>
      <c r="V348" s="157"/>
      <c r="Y348" s="166"/>
      <c r="Z348" s="166"/>
      <c r="AA348" s="166"/>
      <c r="AB348" s="166"/>
      <c r="AC348" s="167"/>
    </row>
    <row r="349" spans="1:29" s="16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60"/>
      <c r="L349" s="155">
        <f t="shared" si="20"/>
        <v>0</v>
      </c>
      <c r="M349" s="156">
        <f t="shared" si="21"/>
        <v>0</v>
      </c>
      <c r="N349" s="155"/>
      <c r="O349" s="155"/>
      <c r="P349" s="155"/>
      <c r="Q349" s="155"/>
      <c r="R349" s="155"/>
      <c r="S349" s="156"/>
      <c r="T349" s="156">
        <f t="shared" si="22"/>
        <v>0</v>
      </c>
      <c r="U349" s="156">
        <f t="shared" si="23"/>
        <v>0</v>
      </c>
      <c r="V349" s="157"/>
      <c r="Y349" s="166"/>
      <c r="Z349" s="166"/>
      <c r="AA349" s="166"/>
      <c r="AB349" s="166"/>
      <c r="AC349" s="167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0"/>
        <v>0</v>
      </c>
      <c r="M350" s="156">
        <f t="shared" si="21"/>
        <v>0</v>
      </c>
      <c r="N350" s="155"/>
      <c r="O350" s="155"/>
      <c r="P350" s="155"/>
      <c r="Q350" s="155"/>
      <c r="R350" s="155"/>
      <c r="S350" s="156"/>
      <c r="T350" s="156">
        <f t="shared" si="22"/>
        <v>0</v>
      </c>
      <c r="U350" s="156">
        <f t="shared" si="23"/>
        <v>0</v>
      </c>
      <c r="V350" s="157"/>
      <c r="Y350" s="166"/>
      <c r="Z350" s="166"/>
      <c r="AA350" s="166"/>
      <c r="AB350" s="166"/>
      <c r="AC350" s="167"/>
    </row>
    <row r="351" spans="1:29" s="16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60"/>
      <c r="L351" s="155">
        <f t="shared" si="20"/>
        <v>0</v>
      </c>
      <c r="M351" s="156">
        <f t="shared" si="21"/>
        <v>0</v>
      </c>
      <c r="N351" s="155"/>
      <c r="O351" s="155"/>
      <c r="P351" s="155"/>
      <c r="Q351" s="155"/>
      <c r="R351" s="155"/>
      <c r="S351" s="156"/>
      <c r="T351" s="156">
        <f t="shared" si="22"/>
        <v>0</v>
      </c>
      <c r="U351" s="156">
        <f t="shared" si="23"/>
        <v>0</v>
      </c>
      <c r="V351" s="157"/>
      <c r="Y351" s="166"/>
      <c r="Z351" s="166"/>
      <c r="AA351" s="166"/>
      <c r="AB351" s="166"/>
      <c r="AC351" s="167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0"/>
        <v>0</v>
      </c>
      <c r="M352" s="156">
        <f t="shared" si="21"/>
        <v>0</v>
      </c>
      <c r="N352" s="155"/>
      <c r="O352" s="155"/>
      <c r="P352" s="155"/>
      <c r="Q352" s="155"/>
      <c r="R352" s="155"/>
      <c r="S352" s="156"/>
      <c r="T352" s="156">
        <f t="shared" si="22"/>
        <v>0</v>
      </c>
      <c r="U352" s="156">
        <f t="shared" si="23"/>
        <v>0</v>
      </c>
      <c r="V352" s="157"/>
      <c r="Y352" s="166"/>
      <c r="Z352" s="166"/>
      <c r="AA352" s="166"/>
      <c r="AB352" s="166"/>
      <c r="AC352" s="167"/>
    </row>
    <row r="353" spans="1:29" s="16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60"/>
      <c r="L353" s="155">
        <f t="shared" si="20"/>
        <v>0</v>
      </c>
      <c r="M353" s="156">
        <f t="shared" si="21"/>
        <v>0</v>
      </c>
      <c r="N353" s="155"/>
      <c r="O353" s="155"/>
      <c r="P353" s="155"/>
      <c r="Q353" s="155"/>
      <c r="R353" s="155"/>
      <c r="S353" s="156"/>
      <c r="T353" s="156">
        <f t="shared" si="22"/>
        <v>0</v>
      </c>
      <c r="U353" s="156">
        <f t="shared" si="23"/>
        <v>0</v>
      </c>
      <c r="V353" s="157"/>
      <c r="Y353" s="166"/>
      <c r="Z353" s="166"/>
      <c r="AA353" s="166"/>
      <c r="AB353" s="166"/>
      <c r="AC353" s="167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0"/>
        <v>0</v>
      </c>
      <c r="M354" s="156">
        <f t="shared" si="21"/>
        <v>0</v>
      </c>
      <c r="N354" s="155"/>
      <c r="O354" s="155"/>
      <c r="P354" s="155"/>
      <c r="Q354" s="155"/>
      <c r="R354" s="155"/>
      <c r="S354" s="156"/>
      <c r="T354" s="156">
        <f t="shared" si="22"/>
        <v>0</v>
      </c>
      <c r="U354" s="156">
        <f t="shared" si="23"/>
        <v>0</v>
      </c>
      <c r="V354" s="157"/>
      <c r="Y354" s="166"/>
      <c r="Z354" s="166"/>
      <c r="AA354" s="166"/>
      <c r="AB354" s="166"/>
      <c r="AC354" s="167"/>
    </row>
    <row r="355" spans="1:29" s="16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60"/>
      <c r="L355" s="155">
        <f t="shared" si="20"/>
        <v>0</v>
      </c>
      <c r="M355" s="156">
        <f t="shared" si="21"/>
        <v>0</v>
      </c>
      <c r="N355" s="155"/>
      <c r="O355" s="155"/>
      <c r="P355" s="155"/>
      <c r="Q355" s="155"/>
      <c r="R355" s="155"/>
      <c r="S355" s="156"/>
      <c r="T355" s="156">
        <f t="shared" si="22"/>
        <v>0</v>
      </c>
      <c r="U355" s="156">
        <f t="shared" si="23"/>
        <v>0</v>
      </c>
      <c r="V355" s="157"/>
      <c r="Y355" s="166"/>
      <c r="Z355" s="166"/>
      <c r="AA355" s="166"/>
      <c r="AB355" s="166"/>
      <c r="AC355" s="167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0"/>
        <v>0</v>
      </c>
      <c r="M356" s="156">
        <f t="shared" si="21"/>
        <v>0</v>
      </c>
      <c r="N356" s="155"/>
      <c r="O356" s="155"/>
      <c r="P356" s="155"/>
      <c r="Q356" s="155"/>
      <c r="R356" s="155"/>
      <c r="S356" s="156"/>
      <c r="T356" s="156">
        <f t="shared" si="22"/>
        <v>0</v>
      </c>
      <c r="U356" s="156">
        <f t="shared" si="23"/>
        <v>0</v>
      </c>
      <c r="V356" s="157"/>
      <c r="Y356" s="166"/>
      <c r="Z356" s="166"/>
      <c r="AA356" s="166"/>
      <c r="AB356" s="166"/>
      <c r="AC356" s="167"/>
    </row>
    <row r="357" spans="1:29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60"/>
      <c r="L357" s="155">
        <f t="shared" si="20"/>
        <v>0</v>
      </c>
      <c r="M357" s="156">
        <f t="shared" si="21"/>
        <v>0</v>
      </c>
      <c r="N357" s="155"/>
      <c r="O357" s="155"/>
      <c r="P357" s="155"/>
      <c r="Q357" s="155"/>
      <c r="R357" s="155"/>
      <c r="S357" s="156"/>
      <c r="T357" s="156">
        <f t="shared" si="22"/>
        <v>0</v>
      </c>
      <c r="U357" s="156">
        <f t="shared" si="23"/>
        <v>0</v>
      </c>
      <c r="V357" s="157"/>
      <c r="Y357" s="166"/>
      <c r="Z357" s="166"/>
      <c r="AA357" s="166"/>
      <c r="AB357" s="166"/>
      <c r="AC357" s="167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60"/>
      <c r="L358" s="155">
        <f t="shared" si="20"/>
        <v>0</v>
      </c>
      <c r="M358" s="156">
        <f t="shared" si="21"/>
        <v>0</v>
      </c>
      <c r="N358" s="155"/>
      <c r="O358" s="155"/>
      <c r="P358" s="155"/>
      <c r="Q358" s="155"/>
      <c r="R358" s="155"/>
      <c r="S358" s="156"/>
      <c r="T358" s="156">
        <f t="shared" si="22"/>
        <v>0</v>
      </c>
      <c r="U358" s="156">
        <f t="shared" si="23"/>
        <v>0</v>
      </c>
      <c r="V358" s="157"/>
      <c r="Y358" s="166"/>
      <c r="Z358" s="166"/>
      <c r="AA358" s="166"/>
      <c r="AB358" s="166"/>
      <c r="AC358" s="167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0"/>
        <v>0</v>
      </c>
      <c r="M359" s="156">
        <f t="shared" si="21"/>
        <v>0</v>
      </c>
      <c r="N359" s="155"/>
      <c r="O359" s="155"/>
      <c r="P359" s="155"/>
      <c r="Q359" s="155"/>
      <c r="R359" s="155"/>
      <c r="S359" s="156"/>
      <c r="T359" s="156">
        <f t="shared" si="22"/>
        <v>0</v>
      </c>
      <c r="U359" s="156">
        <f t="shared" si="23"/>
        <v>0</v>
      </c>
      <c r="V359" s="157"/>
      <c r="Y359" s="166"/>
      <c r="Z359" s="166"/>
      <c r="AA359" s="166"/>
      <c r="AB359" s="166"/>
      <c r="AC359" s="167"/>
    </row>
    <row r="360" spans="1:29" s="16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60"/>
      <c r="L360" s="155">
        <f t="shared" si="20"/>
        <v>0</v>
      </c>
      <c r="M360" s="156">
        <f t="shared" si="21"/>
        <v>0</v>
      </c>
      <c r="N360" s="155"/>
      <c r="O360" s="155"/>
      <c r="P360" s="155"/>
      <c r="Q360" s="155"/>
      <c r="R360" s="155"/>
      <c r="S360" s="156"/>
      <c r="T360" s="156">
        <f t="shared" si="22"/>
        <v>0</v>
      </c>
      <c r="U360" s="156">
        <f t="shared" si="23"/>
        <v>0</v>
      </c>
      <c r="V360" s="157"/>
      <c r="Y360" s="166"/>
      <c r="Z360" s="166"/>
      <c r="AA360" s="166"/>
      <c r="AB360" s="166"/>
      <c r="AC360" s="167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0"/>
        <v>0</v>
      </c>
      <c r="M361" s="156">
        <f t="shared" si="21"/>
        <v>0</v>
      </c>
      <c r="N361" s="155"/>
      <c r="O361" s="155"/>
      <c r="P361" s="155"/>
      <c r="Q361" s="155"/>
      <c r="R361" s="155"/>
      <c r="S361" s="156"/>
      <c r="T361" s="156">
        <f t="shared" si="22"/>
        <v>0</v>
      </c>
      <c r="U361" s="156">
        <f t="shared" si="23"/>
        <v>0</v>
      </c>
      <c r="V361" s="157"/>
      <c r="Y361" s="166"/>
      <c r="Z361" s="166"/>
      <c r="AA361" s="166"/>
      <c r="AB361" s="166"/>
      <c r="AC361" s="167"/>
    </row>
    <row r="362" spans="1:29" s="16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60"/>
      <c r="L362" s="155">
        <f t="shared" si="20"/>
        <v>0</v>
      </c>
      <c r="M362" s="156">
        <f t="shared" si="21"/>
        <v>0</v>
      </c>
      <c r="N362" s="155"/>
      <c r="O362" s="155"/>
      <c r="P362" s="155"/>
      <c r="Q362" s="155"/>
      <c r="R362" s="155"/>
      <c r="S362" s="156"/>
      <c r="T362" s="156">
        <f t="shared" si="22"/>
        <v>0</v>
      </c>
      <c r="U362" s="156">
        <f t="shared" si="23"/>
        <v>0</v>
      </c>
      <c r="V362" s="157"/>
      <c r="Y362" s="166"/>
      <c r="Z362" s="166"/>
      <c r="AA362" s="166"/>
      <c r="AB362" s="166"/>
      <c r="AC362" s="167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0"/>
        <v>0</v>
      </c>
      <c r="M363" s="156">
        <f t="shared" si="21"/>
        <v>0</v>
      </c>
      <c r="N363" s="155"/>
      <c r="O363" s="155"/>
      <c r="P363" s="155"/>
      <c r="Q363" s="155"/>
      <c r="R363" s="155"/>
      <c r="S363" s="156"/>
      <c r="T363" s="156">
        <f t="shared" si="22"/>
        <v>0</v>
      </c>
      <c r="U363" s="156">
        <f t="shared" si="23"/>
        <v>0</v>
      </c>
      <c r="V363" s="157"/>
      <c r="Y363" s="166"/>
      <c r="Z363" s="166"/>
      <c r="AA363" s="166"/>
      <c r="AB363" s="166"/>
      <c r="AC363" s="167"/>
    </row>
    <row r="364" spans="1:29" s="16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60"/>
      <c r="L364" s="155">
        <f t="shared" si="20"/>
        <v>0</v>
      </c>
      <c r="M364" s="156">
        <f t="shared" si="21"/>
        <v>0</v>
      </c>
      <c r="N364" s="155"/>
      <c r="O364" s="155"/>
      <c r="P364" s="155"/>
      <c r="Q364" s="155"/>
      <c r="R364" s="155"/>
      <c r="S364" s="156"/>
      <c r="T364" s="156">
        <f t="shared" si="22"/>
        <v>0</v>
      </c>
      <c r="U364" s="156">
        <f t="shared" si="23"/>
        <v>0</v>
      </c>
      <c r="V364" s="157"/>
      <c r="Y364" s="166"/>
      <c r="Z364" s="166"/>
      <c r="AA364" s="166"/>
      <c r="AB364" s="166"/>
      <c r="AC364" s="167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ref="L365:L428" si="24">IFERROR(I365*J365*K365,"ー")</f>
        <v>0</v>
      </c>
      <c r="M365" s="156">
        <f t="shared" ref="M365:M428" si="25">IFERROR(L365*H365/1000,"ー")</f>
        <v>0</v>
      </c>
      <c r="N365" s="155"/>
      <c r="O365" s="155"/>
      <c r="P365" s="155"/>
      <c r="Q365" s="155"/>
      <c r="R365" s="155"/>
      <c r="S365" s="156"/>
      <c r="T365" s="156">
        <f t="shared" si="22"/>
        <v>0</v>
      </c>
      <c r="U365" s="156">
        <f t="shared" si="23"/>
        <v>0</v>
      </c>
      <c r="V365" s="157"/>
      <c r="Y365" s="166"/>
      <c r="Z365" s="166"/>
      <c r="AA365" s="166"/>
      <c r="AB365" s="166"/>
      <c r="AC365" s="167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60"/>
      <c r="L366" s="155">
        <f t="shared" si="24"/>
        <v>0</v>
      </c>
      <c r="M366" s="156">
        <f t="shared" si="25"/>
        <v>0</v>
      </c>
      <c r="N366" s="155"/>
      <c r="O366" s="155"/>
      <c r="P366" s="155"/>
      <c r="Q366" s="155"/>
      <c r="R366" s="155"/>
      <c r="S366" s="156"/>
      <c r="T366" s="156">
        <f t="shared" si="22"/>
        <v>0</v>
      </c>
      <c r="U366" s="156">
        <f t="shared" si="23"/>
        <v>0</v>
      </c>
      <c r="V366" s="157"/>
      <c r="Y366" s="166"/>
      <c r="Z366" s="166"/>
      <c r="AA366" s="166"/>
      <c r="AB366" s="166"/>
      <c r="AC366" s="167"/>
    </row>
    <row r="367" spans="1:29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60"/>
      <c r="L367" s="155">
        <f t="shared" si="24"/>
        <v>0</v>
      </c>
      <c r="M367" s="156">
        <f t="shared" si="25"/>
        <v>0</v>
      </c>
      <c r="N367" s="155"/>
      <c r="O367" s="155"/>
      <c r="P367" s="155"/>
      <c r="Q367" s="155"/>
      <c r="R367" s="155"/>
      <c r="S367" s="156"/>
      <c r="T367" s="156">
        <f t="shared" si="22"/>
        <v>0</v>
      </c>
      <c r="U367" s="156">
        <f t="shared" si="23"/>
        <v>0</v>
      </c>
      <c r="V367" s="157"/>
      <c r="Y367" s="166"/>
      <c r="Z367" s="166"/>
      <c r="AA367" s="166"/>
      <c r="AB367" s="166"/>
      <c r="AC367" s="167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60"/>
      <c r="L368" s="155">
        <f t="shared" si="24"/>
        <v>0</v>
      </c>
      <c r="M368" s="156">
        <f t="shared" si="25"/>
        <v>0</v>
      </c>
      <c r="N368" s="155"/>
      <c r="O368" s="155"/>
      <c r="P368" s="155"/>
      <c r="Q368" s="155"/>
      <c r="R368" s="155"/>
      <c r="S368" s="156"/>
      <c r="T368" s="156">
        <f t="shared" si="22"/>
        <v>0</v>
      </c>
      <c r="U368" s="156">
        <f t="shared" si="23"/>
        <v>0</v>
      </c>
      <c r="V368" s="157"/>
      <c r="Y368" s="166"/>
      <c r="Z368" s="166"/>
      <c r="AA368" s="166"/>
      <c r="AB368" s="166"/>
      <c r="AC368" s="167"/>
    </row>
    <row r="369" spans="1:29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60"/>
      <c r="L369" s="155">
        <f t="shared" si="24"/>
        <v>0</v>
      </c>
      <c r="M369" s="156">
        <f t="shared" si="25"/>
        <v>0</v>
      </c>
      <c r="N369" s="155"/>
      <c r="O369" s="155"/>
      <c r="P369" s="155"/>
      <c r="Q369" s="155"/>
      <c r="R369" s="155"/>
      <c r="S369" s="156"/>
      <c r="T369" s="156">
        <f t="shared" si="22"/>
        <v>0</v>
      </c>
      <c r="U369" s="156">
        <f t="shared" si="23"/>
        <v>0</v>
      </c>
      <c r="V369" s="157"/>
      <c r="Y369" s="166"/>
      <c r="Z369" s="166"/>
      <c r="AA369" s="166"/>
      <c r="AB369" s="166"/>
      <c r="AC369" s="167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60"/>
      <c r="L370" s="155">
        <f t="shared" si="24"/>
        <v>0</v>
      </c>
      <c r="M370" s="156">
        <f t="shared" si="25"/>
        <v>0</v>
      </c>
      <c r="N370" s="155"/>
      <c r="O370" s="155"/>
      <c r="P370" s="155"/>
      <c r="Q370" s="155"/>
      <c r="R370" s="155"/>
      <c r="S370" s="156"/>
      <c r="T370" s="156">
        <f t="shared" si="22"/>
        <v>0</v>
      </c>
      <c r="U370" s="156">
        <f t="shared" si="23"/>
        <v>0</v>
      </c>
      <c r="V370" s="157"/>
      <c r="Y370" s="166"/>
      <c r="Z370" s="166"/>
      <c r="AA370" s="166"/>
      <c r="AB370" s="166"/>
      <c r="AC370" s="167"/>
    </row>
    <row r="371" spans="1:29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60"/>
      <c r="L371" s="155">
        <f t="shared" si="24"/>
        <v>0</v>
      </c>
      <c r="M371" s="156">
        <f t="shared" si="25"/>
        <v>0</v>
      </c>
      <c r="N371" s="155"/>
      <c r="O371" s="155"/>
      <c r="P371" s="155"/>
      <c r="Q371" s="155"/>
      <c r="R371" s="155"/>
      <c r="S371" s="156"/>
      <c r="T371" s="156">
        <f t="shared" si="22"/>
        <v>0</v>
      </c>
      <c r="U371" s="156">
        <f t="shared" si="23"/>
        <v>0</v>
      </c>
      <c r="V371" s="157"/>
      <c r="Y371" s="166"/>
      <c r="Z371" s="166"/>
      <c r="AA371" s="166"/>
      <c r="AB371" s="166"/>
      <c r="AC371" s="167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4"/>
        <v>0</v>
      </c>
      <c r="M372" s="156">
        <f t="shared" si="25"/>
        <v>0</v>
      </c>
      <c r="N372" s="155"/>
      <c r="O372" s="155"/>
      <c r="P372" s="155"/>
      <c r="Q372" s="155"/>
      <c r="R372" s="155"/>
      <c r="S372" s="156"/>
      <c r="T372" s="156">
        <f t="shared" si="22"/>
        <v>0</v>
      </c>
      <c r="U372" s="156">
        <f t="shared" si="23"/>
        <v>0</v>
      </c>
      <c r="V372" s="157"/>
      <c r="Y372" s="166"/>
      <c r="Z372" s="166"/>
      <c r="AA372" s="166"/>
      <c r="AB372" s="166"/>
      <c r="AC372" s="167"/>
    </row>
    <row r="373" spans="1:29" s="16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60"/>
      <c r="L373" s="155">
        <f t="shared" si="24"/>
        <v>0</v>
      </c>
      <c r="M373" s="156">
        <f t="shared" si="25"/>
        <v>0</v>
      </c>
      <c r="N373" s="155"/>
      <c r="O373" s="155"/>
      <c r="P373" s="155"/>
      <c r="Q373" s="155"/>
      <c r="R373" s="155"/>
      <c r="S373" s="156"/>
      <c r="T373" s="156">
        <f t="shared" si="22"/>
        <v>0</v>
      </c>
      <c r="U373" s="156">
        <f t="shared" si="23"/>
        <v>0</v>
      </c>
      <c r="V373" s="157"/>
      <c r="Y373" s="166"/>
      <c r="Z373" s="166"/>
      <c r="AA373" s="166"/>
      <c r="AB373" s="166"/>
      <c r="AC373" s="167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4"/>
        <v>0</v>
      </c>
      <c r="M374" s="156">
        <f t="shared" si="25"/>
        <v>0</v>
      </c>
      <c r="N374" s="155"/>
      <c r="O374" s="155"/>
      <c r="P374" s="155"/>
      <c r="Q374" s="155"/>
      <c r="R374" s="155"/>
      <c r="S374" s="156"/>
      <c r="T374" s="156">
        <f t="shared" si="22"/>
        <v>0</v>
      </c>
      <c r="U374" s="156">
        <f t="shared" si="23"/>
        <v>0</v>
      </c>
      <c r="V374" s="157"/>
      <c r="Y374" s="166"/>
      <c r="Z374" s="166"/>
      <c r="AA374" s="166"/>
      <c r="AB374" s="166"/>
      <c r="AC374" s="167"/>
    </row>
    <row r="375" spans="1:29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60"/>
      <c r="L375" s="155">
        <f t="shared" si="24"/>
        <v>0</v>
      </c>
      <c r="M375" s="156">
        <f t="shared" si="25"/>
        <v>0</v>
      </c>
      <c r="N375" s="155"/>
      <c r="O375" s="155"/>
      <c r="P375" s="155"/>
      <c r="Q375" s="155"/>
      <c r="R375" s="155"/>
      <c r="S375" s="156"/>
      <c r="T375" s="156">
        <f t="shared" si="22"/>
        <v>0</v>
      </c>
      <c r="U375" s="156">
        <f t="shared" si="23"/>
        <v>0</v>
      </c>
      <c r="V375" s="157"/>
      <c r="Y375" s="166"/>
      <c r="Z375" s="166"/>
      <c r="AA375" s="166"/>
      <c r="AB375" s="166"/>
      <c r="AC375" s="167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60"/>
      <c r="L376" s="155">
        <f t="shared" si="24"/>
        <v>0</v>
      </c>
      <c r="M376" s="156">
        <f t="shared" si="25"/>
        <v>0</v>
      </c>
      <c r="N376" s="155"/>
      <c r="O376" s="155"/>
      <c r="P376" s="155"/>
      <c r="Q376" s="155"/>
      <c r="R376" s="155"/>
      <c r="S376" s="156"/>
      <c r="T376" s="156">
        <f t="shared" si="22"/>
        <v>0</v>
      </c>
      <c r="U376" s="156">
        <f t="shared" si="23"/>
        <v>0</v>
      </c>
      <c r="V376" s="157"/>
      <c r="Y376" s="166"/>
      <c r="Z376" s="166"/>
      <c r="AA376" s="166"/>
      <c r="AB376" s="166"/>
      <c r="AC376" s="167"/>
    </row>
    <row r="377" spans="1:29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60"/>
      <c r="L377" s="155">
        <f t="shared" si="24"/>
        <v>0</v>
      </c>
      <c r="M377" s="156">
        <f t="shared" si="25"/>
        <v>0</v>
      </c>
      <c r="N377" s="155"/>
      <c r="O377" s="155"/>
      <c r="P377" s="155"/>
      <c r="Q377" s="155"/>
      <c r="R377" s="155"/>
      <c r="S377" s="156"/>
      <c r="T377" s="156">
        <f t="shared" si="22"/>
        <v>0</v>
      </c>
      <c r="U377" s="156">
        <f t="shared" si="23"/>
        <v>0</v>
      </c>
      <c r="V377" s="157"/>
      <c r="Y377" s="166"/>
      <c r="Z377" s="166"/>
      <c r="AA377" s="166"/>
      <c r="AB377" s="166"/>
      <c r="AC377" s="167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60"/>
      <c r="L378" s="155">
        <f t="shared" si="24"/>
        <v>0</v>
      </c>
      <c r="M378" s="156">
        <f t="shared" si="25"/>
        <v>0</v>
      </c>
      <c r="N378" s="155"/>
      <c r="O378" s="155"/>
      <c r="P378" s="155"/>
      <c r="Q378" s="155"/>
      <c r="R378" s="155"/>
      <c r="S378" s="156"/>
      <c r="T378" s="156">
        <f t="shared" si="22"/>
        <v>0</v>
      </c>
      <c r="U378" s="156">
        <f t="shared" si="23"/>
        <v>0</v>
      </c>
      <c r="V378" s="157"/>
      <c r="Y378" s="166"/>
      <c r="Z378" s="166"/>
      <c r="AA378" s="166"/>
      <c r="AB378" s="166"/>
      <c r="AC378" s="167"/>
    </row>
    <row r="379" spans="1:29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60"/>
      <c r="L379" s="155">
        <f t="shared" si="24"/>
        <v>0</v>
      </c>
      <c r="M379" s="156">
        <f t="shared" si="25"/>
        <v>0</v>
      </c>
      <c r="N379" s="155"/>
      <c r="O379" s="155"/>
      <c r="P379" s="155"/>
      <c r="Q379" s="155"/>
      <c r="R379" s="155"/>
      <c r="S379" s="156"/>
      <c r="T379" s="156">
        <f t="shared" si="22"/>
        <v>0</v>
      </c>
      <c r="U379" s="156">
        <f t="shared" si="23"/>
        <v>0</v>
      </c>
      <c r="V379" s="157"/>
      <c r="Y379" s="166"/>
      <c r="Z379" s="166"/>
      <c r="AA379" s="166"/>
      <c r="AB379" s="166"/>
      <c r="AC379" s="167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60"/>
      <c r="L380" s="155">
        <f t="shared" si="24"/>
        <v>0</v>
      </c>
      <c r="M380" s="156">
        <f t="shared" si="25"/>
        <v>0</v>
      </c>
      <c r="N380" s="155"/>
      <c r="O380" s="155"/>
      <c r="P380" s="155"/>
      <c r="Q380" s="155"/>
      <c r="R380" s="155"/>
      <c r="S380" s="156"/>
      <c r="T380" s="156">
        <f t="shared" si="22"/>
        <v>0</v>
      </c>
      <c r="U380" s="156">
        <f t="shared" si="23"/>
        <v>0</v>
      </c>
      <c r="V380" s="157"/>
      <c r="Y380" s="166"/>
      <c r="Z380" s="166"/>
      <c r="AA380" s="166"/>
      <c r="AB380" s="166"/>
      <c r="AC380" s="167"/>
    </row>
    <row r="381" spans="1:29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60"/>
      <c r="L381" s="155">
        <f t="shared" si="24"/>
        <v>0</v>
      </c>
      <c r="M381" s="156">
        <f t="shared" si="25"/>
        <v>0</v>
      </c>
      <c r="N381" s="155"/>
      <c r="O381" s="155"/>
      <c r="P381" s="155"/>
      <c r="Q381" s="155"/>
      <c r="R381" s="155"/>
      <c r="S381" s="156"/>
      <c r="T381" s="156">
        <f t="shared" si="22"/>
        <v>0</v>
      </c>
      <c r="U381" s="156">
        <f t="shared" si="23"/>
        <v>0</v>
      </c>
      <c r="V381" s="157"/>
      <c r="Y381" s="166"/>
      <c r="Z381" s="166"/>
      <c r="AA381" s="166"/>
      <c r="AB381" s="166"/>
      <c r="AC381" s="167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60"/>
      <c r="L382" s="155">
        <f t="shared" si="24"/>
        <v>0</v>
      </c>
      <c r="M382" s="156">
        <f t="shared" si="25"/>
        <v>0</v>
      </c>
      <c r="N382" s="155"/>
      <c r="O382" s="155"/>
      <c r="P382" s="155"/>
      <c r="Q382" s="155"/>
      <c r="R382" s="155"/>
      <c r="S382" s="156"/>
      <c r="T382" s="156">
        <f t="shared" si="22"/>
        <v>0</v>
      </c>
      <c r="U382" s="156">
        <f t="shared" si="23"/>
        <v>0</v>
      </c>
      <c r="V382" s="157"/>
      <c r="Y382" s="166"/>
      <c r="Z382" s="166"/>
      <c r="AA382" s="166"/>
      <c r="AB382" s="166"/>
      <c r="AC382" s="167"/>
    </row>
    <row r="383" spans="1:29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60"/>
      <c r="L383" s="155">
        <f t="shared" si="24"/>
        <v>0</v>
      </c>
      <c r="M383" s="156">
        <f t="shared" si="25"/>
        <v>0</v>
      </c>
      <c r="N383" s="155"/>
      <c r="O383" s="155"/>
      <c r="P383" s="155"/>
      <c r="Q383" s="155"/>
      <c r="R383" s="155"/>
      <c r="S383" s="156"/>
      <c r="T383" s="156">
        <f t="shared" si="22"/>
        <v>0</v>
      </c>
      <c r="U383" s="156">
        <f t="shared" si="23"/>
        <v>0</v>
      </c>
      <c r="V383" s="157"/>
      <c r="Y383" s="166"/>
      <c r="Z383" s="166"/>
      <c r="AA383" s="166"/>
      <c r="AB383" s="166"/>
      <c r="AC383" s="167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4"/>
        <v>0</v>
      </c>
      <c r="M384" s="156">
        <f t="shared" si="25"/>
        <v>0</v>
      </c>
      <c r="N384" s="155"/>
      <c r="O384" s="155"/>
      <c r="P384" s="155"/>
      <c r="Q384" s="155"/>
      <c r="R384" s="155"/>
      <c r="S384" s="156"/>
      <c r="T384" s="156">
        <f t="shared" si="22"/>
        <v>0</v>
      </c>
      <c r="U384" s="156">
        <f t="shared" si="23"/>
        <v>0</v>
      </c>
      <c r="V384" s="157"/>
      <c r="Y384" s="166"/>
      <c r="Z384" s="166"/>
      <c r="AA384" s="166"/>
      <c r="AB384" s="166"/>
      <c r="AC384" s="167"/>
    </row>
    <row r="385" spans="1:29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60"/>
      <c r="L385" s="155">
        <f t="shared" si="24"/>
        <v>0</v>
      </c>
      <c r="M385" s="156">
        <f t="shared" si="25"/>
        <v>0</v>
      </c>
      <c r="N385" s="155"/>
      <c r="O385" s="155"/>
      <c r="P385" s="155"/>
      <c r="Q385" s="155"/>
      <c r="R385" s="155"/>
      <c r="S385" s="156"/>
      <c r="T385" s="156">
        <f t="shared" si="22"/>
        <v>0</v>
      </c>
      <c r="U385" s="156">
        <f t="shared" si="23"/>
        <v>0</v>
      </c>
      <c r="V385" s="157"/>
      <c r="Y385" s="166"/>
      <c r="Z385" s="166"/>
      <c r="AA385" s="166"/>
      <c r="AB385" s="166"/>
      <c r="AC385" s="167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60"/>
      <c r="L386" s="155">
        <f t="shared" si="24"/>
        <v>0</v>
      </c>
      <c r="M386" s="156">
        <f t="shared" si="25"/>
        <v>0</v>
      </c>
      <c r="N386" s="155"/>
      <c r="O386" s="155"/>
      <c r="P386" s="155"/>
      <c r="Q386" s="155"/>
      <c r="R386" s="155"/>
      <c r="S386" s="156"/>
      <c r="T386" s="156">
        <f t="shared" si="22"/>
        <v>0</v>
      </c>
      <c r="U386" s="156">
        <f t="shared" si="23"/>
        <v>0</v>
      </c>
      <c r="V386" s="157"/>
      <c r="Y386" s="166"/>
      <c r="Z386" s="166"/>
      <c r="AA386" s="166"/>
      <c r="AB386" s="166"/>
      <c r="AC386" s="167"/>
    </row>
    <row r="387" spans="1:29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60"/>
      <c r="L387" s="155">
        <f t="shared" si="24"/>
        <v>0</v>
      </c>
      <c r="M387" s="156">
        <f t="shared" si="25"/>
        <v>0</v>
      </c>
      <c r="N387" s="155"/>
      <c r="O387" s="155"/>
      <c r="P387" s="155"/>
      <c r="Q387" s="155"/>
      <c r="R387" s="155"/>
      <c r="S387" s="156"/>
      <c r="T387" s="156">
        <f t="shared" si="22"/>
        <v>0</v>
      </c>
      <c r="U387" s="156">
        <f t="shared" si="23"/>
        <v>0</v>
      </c>
      <c r="V387" s="157"/>
      <c r="Y387" s="166"/>
      <c r="Z387" s="166"/>
      <c r="AA387" s="166"/>
      <c r="AB387" s="166"/>
      <c r="AC387" s="167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60"/>
      <c r="L388" s="155">
        <f t="shared" si="24"/>
        <v>0</v>
      </c>
      <c r="M388" s="156">
        <f t="shared" si="25"/>
        <v>0</v>
      </c>
      <c r="N388" s="155"/>
      <c r="O388" s="155"/>
      <c r="P388" s="155"/>
      <c r="Q388" s="155"/>
      <c r="R388" s="155"/>
      <c r="S388" s="156"/>
      <c r="T388" s="156">
        <f t="shared" si="22"/>
        <v>0</v>
      </c>
      <c r="U388" s="156">
        <f t="shared" si="23"/>
        <v>0</v>
      </c>
      <c r="V388" s="157"/>
      <c r="Y388" s="166"/>
      <c r="Z388" s="166"/>
      <c r="AA388" s="166"/>
      <c r="AB388" s="166"/>
      <c r="AC388" s="167"/>
    </row>
    <row r="389" spans="1:29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60"/>
      <c r="L389" s="155">
        <f t="shared" si="24"/>
        <v>0</v>
      </c>
      <c r="M389" s="156">
        <f t="shared" si="25"/>
        <v>0</v>
      </c>
      <c r="N389" s="155"/>
      <c r="O389" s="155"/>
      <c r="P389" s="155"/>
      <c r="Q389" s="155"/>
      <c r="R389" s="155"/>
      <c r="S389" s="156"/>
      <c r="T389" s="156">
        <f t="shared" si="22"/>
        <v>0</v>
      </c>
      <c r="U389" s="156">
        <f t="shared" si="23"/>
        <v>0</v>
      </c>
      <c r="V389" s="157"/>
      <c r="Y389" s="166"/>
      <c r="Z389" s="166"/>
      <c r="AA389" s="166"/>
      <c r="AB389" s="166"/>
      <c r="AC389" s="167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60"/>
      <c r="L390" s="155">
        <f t="shared" si="24"/>
        <v>0</v>
      </c>
      <c r="M390" s="156">
        <f t="shared" si="25"/>
        <v>0</v>
      </c>
      <c r="N390" s="155"/>
      <c r="O390" s="155"/>
      <c r="P390" s="155"/>
      <c r="Q390" s="155"/>
      <c r="R390" s="155"/>
      <c r="S390" s="156"/>
      <c r="T390" s="156">
        <f t="shared" si="22"/>
        <v>0</v>
      </c>
      <c r="U390" s="156">
        <f t="shared" si="23"/>
        <v>0</v>
      </c>
      <c r="V390" s="157"/>
      <c r="Y390" s="166"/>
      <c r="Z390" s="166"/>
      <c r="AA390" s="166"/>
      <c r="AB390" s="166"/>
      <c r="AC390" s="167"/>
    </row>
    <row r="391" spans="1:29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60"/>
      <c r="L391" s="155">
        <f t="shared" si="24"/>
        <v>0</v>
      </c>
      <c r="M391" s="156">
        <f t="shared" si="25"/>
        <v>0</v>
      </c>
      <c r="N391" s="155"/>
      <c r="O391" s="155"/>
      <c r="P391" s="155"/>
      <c r="Q391" s="155"/>
      <c r="R391" s="155"/>
      <c r="S391" s="156"/>
      <c r="T391" s="156">
        <f t="shared" si="22"/>
        <v>0</v>
      </c>
      <c r="U391" s="156">
        <f t="shared" si="23"/>
        <v>0</v>
      </c>
      <c r="V391" s="157"/>
      <c r="Y391" s="166"/>
      <c r="Z391" s="166"/>
      <c r="AA391" s="166"/>
      <c r="AB391" s="166"/>
      <c r="AC391" s="167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60"/>
      <c r="L392" s="155">
        <f t="shared" si="24"/>
        <v>0</v>
      </c>
      <c r="M392" s="156">
        <f t="shared" si="25"/>
        <v>0</v>
      </c>
      <c r="N392" s="155"/>
      <c r="O392" s="155"/>
      <c r="P392" s="155"/>
      <c r="Q392" s="155"/>
      <c r="R392" s="155"/>
      <c r="S392" s="156"/>
      <c r="T392" s="156">
        <f t="shared" si="22"/>
        <v>0</v>
      </c>
      <c r="U392" s="156">
        <f t="shared" si="23"/>
        <v>0</v>
      </c>
      <c r="V392" s="157"/>
      <c r="Y392" s="166"/>
      <c r="Z392" s="166"/>
      <c r="AA392" s="166"/>
      <c r="AB392" s="166"/>
      <c r="AC392" s="167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si="24"/>
        <v>0</v>
      </c>
      <c r="M393" s="156">
        <f t="shared" si="25"/>
        <v>0</v>
      </c>
      <c r="N393" s="155"/>
      <c r="O393" s="155"/>
      <c r="P393" s="155"/>
      <c r="Q393" s="155"/>
      <c r="R393" s="155"/>
      <c r="S393" s="156"/>
      <c r="T393" s="156">
        <f t="shared" ref="T393:T456" si="26">IFERROR(S393*R393,"－")</f>
        <v>0</v>
      </c>
      <c r="U393" s="156">
        <f t="shared" ref="U393:U456" si="27">IFERROR(T393*H393/1000,"－")</f>
        <v>0</v>
      </c>
      <c r="V393" s="157"/>
      <c r="Y393" s="166"/>
      <c r="Z393" s="166"/>
      <c r="AA393" s="166"/>
      <c r="AB393" s="166"/>
      <c r="AC393" s="167"/>
    </row>
    <row r="394" spans="1:29" s="16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60"/>
      <c r="L394" s="155">
        <f t="shared" si="24"/>
        <v>0</v>
      </c>
      <c r="M394" s="156">
        <f t="shared" si="25"/>
        <v>0</v>
      </c>
      <c r="N394" s="155"/>
      <c r="O394" s="155"/>
      <c r="P394" s="155"/>
      <c r="Q394" s="155"/>
      <c r="R394" s="155"/>
      <c r="S394" s="156"/>
      <c r="T394" s="156">
        <f t="shared" si="26"/>
        <v>0</v>
      </c>
      <c r="U394" s="156">
        <f t="shared" si="27"/>
        <v>0</v>
      </c>
      <c r="V394" s="157"/>
      <c r="Y394" s="166"/>
      <c r="Z394" s="166"/>
      <c r="AA394" s="166"/>
      <c r="AB394" s="166"/>
      <c r="AC394" s="167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4"/>
        <v>0</v>
      </c>
      <c r="M395" s="156">
        <f t="shared" si="25"/>
        <v>0</v>
      </c>
      <c r="N395" s="155"/>
      <c r="O395" s="155"/>
      <c r="P395" s="155"/>
      <c r="Q395" s="155"/>
      <c r="R395" s="155"/>
      <c r="S395" s="156"/>
      <c r="T395" s="156">
        <f t="shared" si="26"/>
        <v>0</v>
      </c>
      <c r="U395" s="156">
        <f t="shared" si="27"/>
        <v>0</v>
      </c>
      <c r="V395" s="157"/>
      <c r="Y395" s="166"/>
      <c r="Z395" s="166"/>
      <c r="AA395" s="166"/>
      <c r="AB395" s="166"/>
      <c r="AC395" s="167"/>
    </row>
    <row r="396" spans="1:29" s="16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60"/>
      <c r="L396" s="155">
        <f t="shared" si="24"/>
        <v>0</v>
      </c>
      <c r="M396" s="156">
        <f t="shared" si="25"/>
        <v>0</v>
      </c>
      <c r="N396" s="155"/>
      <c r="O396" s="155"/>
      <c r="P396" s="155"/>
      <c r="Q396" s="155"/>
      <c r="R396" s="155"/>
      <c r="S396" s="156"/>
      <c r="T396" s="156">
        <f t="shared" si="26"/>
        <v>0</v>
      </c>
      <c r="U396" s="156">
        <f t="shared" si="27"/>
        <v>0</v>
      </c>
      <c r="V396" s="157"/>
      <c r="Y396" s="166"/>
      <c r="Z396" s="166"/>
      <c r="AA396" s="166"/>
      <c r="AB396" s="166"/>
      <c r="AC396" s="167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si="24"/>
        <v>0</v>
      </c>
      <c r="M397" s="156">
        <f t="shared" si="25"/>
        <v>0</v>
      </c>
      <c r="N397" s="155"/>
      <c r="O397" s="155"/>
      <c r="P397" s="155"/>
      <c r="Q397" s="155"/>
      <c r="R397" s="155"/>
      <c r="S397" s="156"/>
      <c r="T397" s="156">
        <f t="shared" si="26"/>
        <v>0</v>
      </c>
      <c r="U397" s="156">
        <f t="shared" si="27"/>
        <v>0</v>
      </c>
      <c r="V397" s="157"/>
      <c r="Y397" s="166"/>
      <c r="Z397" s="166"/>
      <c r="AA397" s="166"/>
      <c r="AB397" s="166"/>
      <c r="AC397" s="167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60"/>
      <c r="L398" s="155">
        <f t="shared" si="24"/>
        <v>0</v>
      </c>
      <c r="M398" s="156">
        <f t="shared" si="25"/>
        <v>0</v>
      </c>
      <c r="N398" s="155"/>
      <c r="O398" s="155"/>
      <c r="P398" s="155"/>
      <c r="Q398" s="155"/>
      <c r="R398" s="155"/>
      <c r="S398" s="156"/>
      <c r="T398" s="156">
        <f t="shared" si="26"/>
        <v>0</v>
      </c>
      <c r="U398" s="156">
        <f t="shared" si="27"/>
        <v>0</v>
      </c>
      <c r="V398" s="157"/>
      <c r="Y398" s="166"/>
      <c r="Z398" s="166"/>
      <c r="AA398" s="166"/>
      <c r="AB398" s="166"/>
      <c r="AC398" s="167"/>
    </row>
    <row r="399" spans="1:29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60"/>
      <c r="L399" s="155">
        <f t="shared" si="24"/>
        <v>0</v>
      </c>
      <c r="M399" s="156">
        <f t="shared" si="25"/>
        <v>0</v>
      </c>
      <c r="N399" s="155"/>
      <c r="O399" s="155"/>
      <c r="P399" s="155"/>
      <c r="Q399" s="155"/>
      <c r="R399" s="155"/>
      <c r="S399" s="156"/>
      <c r="T399" s="156">
        <f t="shared" si="26"/>
        <v>0</v>
      </c>
      <c r="U399" s="156">
        <f t="shared" si="27"/>
        <v>0</v>
      </c>
      <c r="V399" s="157"/>
      <c r="Y399" s="166"/>
      <c r="Z399" s="166"/>
      <c r="AA399" s="166"/>
      <c r="AB399" s="166"/>
      <c r="AC399" s="167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60"/>
      <c r="L400" s="155">
        <f t="shared" si="24"/>
        <v>0</v>
      </c>
      <c r="M400" s="156">
        <f t="shared" si="25"/>
        <v>0</v>
      </c>
      <c r="N400" s="155"/>
      <c r="O400" s="155"/>
      <c r="P400" s="155"/>
      <c r="Q400" s="155"/>
      <c r="R400" s="155"/>
      <c r="S400" s="156"/>
      <c r="T400" s="156">
        <f t="shared" si="26"/>
        <v>0</v>
      </c>
      <c r="U400" s="156">
        <f t="shared" si="27"/>
        <v>0</v>
      </c>
      <c r="V400" s="157"/>
      <c r="Y400" s="166"/>
      <c r="Z400" s="166"/>
      <c r="AA400" s="166"/>
      <c r="AB400" s="166"/>
      <c r="AC400" s="167"/>
    </row>
    <row r="401" spans="1:29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60"/>
      <c r="L401" s="155">
        <f t="shared" si="24"/>
        <v>0</v>
      </c>
      <c r="M401" s="156">
        <f t="shared" si="25"/>
        <v>0</v>
      </c>
      <c r="N401" s="155"/>
      <c r="O401" s="155"/>
      <c r="P401" s="155"/>
      <c r="Q401" s="155"/>
      <c r="R401" s="155"/>
      <c r="S401" s="156"/>
      <c r="T401" s="156">
        <f t="shared" si="26"/>
        <v>0</v>
      </c>
      <c r="U401" s="156">
        <f t="shared" si="27"/>
        <v>0</v>
      </c>
      <c r="V401" s="157"/>
      <c r="Y401" s="166"/>
      <c r="Z401" s="166"/>
      <c r="AA401" s="166"/>
      <c r="AB401" s="166"/>
      <c r="AC401" s="167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4"/>
        <v>0</v>
      </c>
      <c r="M402" s="156">
        <f t="shared" si="25"/>
        <v>0</v>
      </c>
      <c r="N402" s="155"/>
      <c r="O402" s="155"/>
      <c r="P402" s="155"/>
      <c r="Q402" s="155"/>
      <c r="R402" s="155"/>
      <c r="S402" s="156"/>
      <c r="T402" s="156">
        <f t="shared" si="26"/>
        <v>0</v>
      </c>
      <c r="U402" s="156">
        <f t="shared" si="27"/>
        <v>0</v>
      </c>
      <c r="V402" s="157"/>
      <c r="Y402" s="166"/>
      <c r="Z402" s="166"/>
      <c r="AA402" s="166"/>
      <c r="AB402" s="166"/>
      <c r="AC402" s="167"/>
    </row>
    <row r="403" spans="1:29" s="16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60"/>
      <c r="L403" s="155">
        <f t="shared" si="24"/>
        <v>0</v>
      </c>
      <c r="M403" s="156">
        <f t="shared" si="25"/>
        <v>0</v>
      </c>
      <c r="N403" s="155"/>
      <c r="O403" s="155"/>
      <c r="P403" s="155"/>
      <c r="Q403" s="155"/>
      <c r="R403" s="155"/>
      <c r="S403" s="156"/>
      <c r="T403" s="156">
        <f t="shared" si="26"/>
        <v>0</v>
      </c>
      <c r="U403" s="156">
        <f t="shared" si="27"/>
        <v>0</v>
      </c>
      <c r="V403" s="157"/>
      <c r="Y403" s="166"/>
      <c r="Z403" s="166"/>
      <c r="AA403" s="166"/>
      <c r="AB403" s="166"/>
      <c r="AC403" s="167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4"/>
        <v>0</v>
      </c>
      <c r="M404" s="156">
        <f t="shared" si="25"/>
        <v>0</v>
      </c>
      <c r="N404" s="155"/>
      <c r="O404" s="155"/>
      <c r="P404" s="155"/>
      <c r="Q404" s="155"/>
      <c r="R404" s="155"/>
      <c r="S404" s="156"/>
      <c r="T404" s="156">
        <f t="shared" si="26"/>
        <v>0</v>
      </c>
      <c r="U404" s="156">
        <f t="shared" si="27"/>
        <v>0</v>
      </c>
      <c r="V404" s="157"/>
      <c r="Y404" s="166"/>
      <c r="Z404" s="166"/>
      <c r="AA404" s="166"/>
      <c r="AB404" s="166"/>
      <c r="AC404" s="167"/>
    </row>
    <row r="405" spans="1:29" s="16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60"/>
      <c r="L405" s="155">
        <f t="shared" si="24"/>
        <v>0</v>
      </c>
      <c r="M405" s="156">
        <f t="shared" si="25"/>
        <v>0</v>
      </c>
      <c r="N405" s="155"/>
      <c r="O405" s="155"/>
      <c r="P405" s="155"/>
      <c r="Q405" s="155"/>
      <c r="R405" s="155"/>
      <c r="S405" s="156"/>
      <c r="T405" s="156">
        <f t="shared" si="26"/>
        <v>0</v>
      </c>
      <c r="U405" s="156">
        <f t="shared" si="27"/>
        <v>0</v>
      </c>
      <c r="V405" s="157"/>
      <c r="Y405" s="166"/>
      <c r="Z405" s="166"/>
      <c r="AA405" s="166"/>
      <c r="AB405" s="166"/>
      <c r="AC405" s="167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4"/>
        <v>0</v>
      </c>
      <c r="M406" s="156">
        <f t="shared" si="25"/>
        <v>0</v>
      </c>
      <c r="N406" s="155"/>
      <c r="O406" s="155"/>
      <c r="P406" s="155"/>
      <c r="Q406" s="155"/>
      <c r="R406" s="155"/>
      <c r="S406" s="156"/>
      <c r="T406" s="156">
        <f t="shared" si="26"/>
        <v>0</v>
      </c>
      <c r="U406" s="156">
        <f t="shared" si="27"/>
        <v>0</v>
      </c>
      <c r="V406" s="157"/>
      <c r="Y406" s="166"/>
      <c r="Z406" s="166"/>
      <c r="AA406" s="166"/>
      <c r="AB406" s="166"/>
      <c r="AC406" s="167"/>
    </row>
    <row r="407" spans="1:29" s="16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60"/>
      <c r="L407" s="155">
        <f t="shared" si="24"/>
        <v>0</v>
      </c>
      <c r="M407" s="156">
        <f t="shared" si="25"/>
        <v>0</v>
      </c>
      <c r="N407" s="155"/>
      <c r="O407" s="155"/>
      <c r="P407" s="155"/>
      <c r="Q407" s="155"/>
      <c r="R407" s="155"/>
      <c r="S407" s="156"/>
      <c r="T407" s="156">
        <f t="shared" si="26"/>
        <v>0</v>
      </c>
      <c r="U407" s="156">
        <f t="shared" si="27"/>
        <v>0</v>
      </c>
      <c r="V407" s="157"/>
      <c r="Y407" s="166"/>
      <c r="Z407" s="166"/>
      <c r="AA407" s="166"/>
      <c r="AB407" s="166"/>
      <c r="AC407" s="167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4"/>
        <v>0</v>
      </c>
      <c r="M408" s="156">
        <f t="shared" si="25"/>
        <v>0</v>
      </c>
      <c r="N408" s="155"/>
      <c r="O408" s="155"/>
      <c r="P408" s="155"/>
      <c r="Q408" s="155"/>
      <c r="R408" s="155"/>
      <c r="S408" s="156"/>
      <c r="T408" s="156">
        <f t="shared" si="26"/>
        <v>0</v>
      </c>
      <c r="U408" s="156">
        <f t="shared" si="27"/>
        <v>0</v>
      </c>
      <c r="V408" s="157"/>
      <c r="Y408" s="166"/>
      <c r="Z408" s="166"/>
      <c r="AA408" s="166"/>
      <c r="AB408" s="166"/>
      <c r="AC408" s="167"/>
    </row>
    <row r="409" spans="1:29" s="16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60"/>
      <c r="L409" s="155">
        <f t="shared" si="24"/>
        <v>0</v>
      </c>
      <c r="M409" s="156">
        <f t="shared" si="25"/>
        <v>0</v>
      </c>
      <c r="N409" s="155"/>
      <c r="O409" s="155"/>
      <c r="P409" s="155"/>
      <c r="Q409" s="155"/>
      <c r="R409" s="155"/>
      <c r="S409" s="156"/>
      <c r="T409" s="156">
        <f t="shared" si="26"/>
        <v>0</v>
      </c>
      <c r="U409" s="156">
        <f t="shared" si="27"/>
        <v>0</v>
      </c>
      <c r="V409" s="157"/>
      <c r="Y409" s="166"/>
      <c r="Z409" s="166"/>
      <c r="AA409" s="166"/>
      <c r="AB409" s="166"/>
      <c r="AC409" s="167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4"/>
        <v>0</v>
      </c>
      <c r="M410" s="156">
        <f t="shared" si="25"/>
        <v>0</v>
      </c>
      <c r="N410" s="155"/>
      <c r="O410" s="155"/>
      <c r="P410" s="155"/>
      <c r="Q410" s="155"/>
      <c r="R410" s="155"/>
      <c r="S410" s="156"/>
      <c r="T410" s="156">
        <f t="shared" si="26"/>
        <v>0</v>
      </c>
      <c r="U410" s="156">
        <f t="shared" si="27"/>
        <v>0</v>
      </c>
      <c r="V410" s="157"/>
      <c r="Y410" s="166"/>
      <c r="Z410" s="166"/>
      <c r="AA410" s="166"/>
      <c r="AB410" s="166"/>
      <c r="AC410" s="167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4"/>
        <v>0</v>
      </c>
      <c r="M411" s="156">
        <f t="shared" si="25"/>
        <v>0</v>
      </c>
      <c r="N411" s="155"/>
      <c r="O411" s="155"/>
      <c r="P411" s="155"/>
      <c r="Q411" s="155"/>
      <c r="R411" s="155"/>
      <c r="S411" s="156"/>
      <c r="T411" s="156">
        <f t="shared" si="26"/>
        <v>0</v>
      </c>
      <c r="U411" s="156">
        <f t="shared" si="27"/>
        <v>0</v>
      </c>
      <c r="V411" s="157"/>
      <c r="Y411" s="166"/>
      <c r="Z411" s="166"/>
      <c r="AA411" s="166"/>
      <c r="AB411" s="166"/>
      <c r="AC411" s="167"/>
    </row>
    <row r="412" spans="1:29" s="16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60"/>
      <c r="L412" s="155">
        <f t="shared" si="24"/>
        <v>0</v>
      </c>
      <c r="M412" s="156">
        <f t="shared" si="25"/>
        <v>0</v>
      </c>
      <c r="N412" s="155"/>
      <c r="O412" s="155"/>
      <c r="P412" s="155"/>
      <c r="Q412" s="155"/>
      <c r="R412" s="155"/>
      <c r="S412" s="156"/>
      <c r="T412" s="156">
        <f t="shared" si="26"/>
        <v>0</v>
      </c>
      <c r="U412" s="156">
        <f t="shared" si="27"/>
        <v>0</v>
      </c>
      <c r="V412" s="157"/>
      <c r="Y412" s="166"/>
      <c r="Z412" s="166"/>
      <c r="AA412" s="166"/>
      <c r="AB412" s="166"/>
      <c r="AC412" s="167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4"/>
        <v>0</v>
      </c>
      <c r="M413" s="156">
        <f t="shared" si="25"/>
        <v>0</v>
      </c>
      <c r="N413" s="155"/>
      <c r="O413" s="155"/>
      <c r="P413" s="155"/>
      <c r="Q413" s="155"/>
      <c r="R413" s="155"/>
      <c r="S413" s="156"/>
      <c r="T413" s="156">
        <f t="shared" si="26"/>
        <v>0</v>
      </c>
      <c r="U413" s="156">
        <f t="shared" si="27"/>
        <v>0</v>
      </c>
      <c r="V413" s="157"/>
      <c r="Y413" s="166"/>
      <c r="Z413" s="166"/>
      <c r="AA413" s="166"/>
      <c r="AB413" s="166"/>
      <c r="AC413" s="167"/>
    </row>
    <row r="414" spans="1:29" s="16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60"/>
      <c r="L414" s="155">
        <f t="shared" si="24"/>
        <v>0</v>
      </c>
      <c r="M414" s="156">
        <f t="shared" si="25"/>
        <v>0</v>
      </c>
      <c r="N414" s="155"/>
      <c r="O414" s="155"/>
      <c r="P414" s="155"/>
      <c r="Q414" s="155"/>
      <c r="R414" s="155"/>
      <c r="S414" s="156"/>
      <c r="T414" s="156">
        <f t="shared" si="26"/>
        <v>0</v>
      </c>
      <c r="U414" s="156">
        <f t="shared" si="27"/>
        <v>0</v>
      </c>
      <c r="V414" s="157"/>
      <c r="Y414" s="166"/>
      <c r="Z414" s="166"/>
      <c r="AA414" s="166"/>
      <c r="AB414" s="166"/>
      <c r="AC414" s="167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4"/>
        <v>0</v>
      </c>
      <c r="M415" s="156">
        <f t="shared" si="25"/>
        <v>0</v>
      </c>
      <c r="N415" s="155"/>
      <c r="O415" s="155"/>
      <c r="P415" s="155"/>
      <c r="Q415" s="155"/>
      <c r="R415" s="155"/>
      <c r="S415" s="156"/>
      <c r="T415" s="156">
        <f t="shared" si="26"/>
        <v>0</v>
      </c>
      <c r="U415" s="156">
        <f t="shared" si="27"/>
        <v>0</v>
      </c>
      <c r="V415" s="157"/>
      <c r="Y415" s="166"/>
      <c r="Z415" s="166"/>
      <c r="AA415" s="166"/>
      <c r="AB415" s="166"/>
      <c r="AC415" s="167"/>
    </row>
    <row r="416" spans="1:29" s="16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60"/>
      <c r="L416" s="155">
        <f t="shared" si="24"/>
        <v>0</v>
      </c>
      <c r="M416" s="156">
        <f t="shared" si="25"/>
        <v>0</v>
      </c>
      <c r="N416" s="155"/>
      <c r="O416" s="155"/>
      <c r="P416" s="155"/>
      <c r="Q416" s="155"/>
      <c r="R416" s="155"/>
      <c r="S416" s="156"/>
      <c r="T416" s="156">
        <f t="shared" si="26"/>
        <v>0</v>
      </c>
      <c r="U416" s="156">
        <f t="shared" si="27"/>
        <v>0</v>
      </c>
      <c r="V416" s="157"/>
      <c r="Y416" s="166"/>
      <c r="Z416" s="166"/>
      <c r="AA416" s="166"/>
      <c r="AB416" s="166"/>
      <c r="AC416" s="167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4"/>
        <v>0</v>
      </c>
      <c r="M417" s="156">
        <f t="shared" si="25"/>
        <v>0</v>
      </c>
      <c r="N417" s="155"/>
      <c r="O417" s="155"/>
      <c r="P417" s="155"/>
      <c r="Q417" s="155"/>
      <c r="R417" s="155"/>
      <c r="S417" s="156"/>
      <c r="T417" s="156">
        <f t="shared" si="26"/>
        <v>0</v>
      </c>
      <c r="U417" s="156">
        <f t="shared" si="27"/>
        <v>0</v>
      </c>
      <c r="V417" s="157"/>
      <c r="Y417" s="166"/>
      <c r="Z417" s="166"/>
      <c r="AA417" s="166"/>
      <c r="AB417" s="166"/>
      <c r="AC417" s="167"/>
    </row>
    <row r="418" spans="1:29" s="16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60"/>
      <c r="L418" s="155">
        <f t="shared" si="24"/>
        <v>0</v>
      </c>
      <c r="M418" s="156">
        <f t="shared" si="25"/>
        <v>0</v>
      </c>
      <c r="N418" s="155"/>
      <c r="O418" s="155"/>
      <c r="P418" s="155"/>
      <c r="Q418" s="155"/>
      <c r="R418" s="155"/>
      <c r="S418" s="156"/>
      <c r="T418" s="156">
        <f t="shared" si="26"/>
        <v>0</v>
      </c>
      <c r="U418" s="156">
        <f t="shared" si="27"/>
        <v>0</v>
      </c>
      <c r="V418" s="157"/>
      <c r="Y418" s="166"/>
      <c r="Z418" s="166"/>
      <c r="AA418" s="166"/>
      <c r="AB418" s="166"/>
      <c r="AC418" s="167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4"/>
        <v>0</v>
      </c>
      <c r="M419" s="156">
        <f t="shared" si="25"/>
        <v>0</v>
      </c>
      <c r="N419" s="155"/>
      <c r="O419" s="155"/>
      <c r="P419" s="155"/>
      <c r="Q419" s="155"/>
      <c r="R419" s="155"/>
      <c r="S419" s="156"/>
      <c r="T419" s="156">
        <f t="shared" si="26"/>
        <v>0</v>
      </c>
      <c r="U419" s="156">
        <f t="shared" si="27"/>
        <v>0</v>
      </c>
      <c r="V419" s="157"/>
      <c r="Y419" s="166"/>
      <c r="Z419" s="166"/>
      <c r="AA419" s="166"/>
      <c r="AB419" s="166"/>
      <c r="AC419" s="167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60"/>
      <c r="L420" s="155">
        <f t="shared" si="24"/>
        <v>0</v>
      </c>
      <c r="M420" s="156">
        <f t="shared" si="25"/>
        <v>0</v>
      </c>
      <c r="N420" s="155"/>
      <c r="O420" s="155"/>
      <c r="P420" s="155"/>
      <c r="Q420" s="155"/>
      <c r="R420" s="155"/>
      <c r="S420" s="156"/>
      <c r="T420" s="156">
        <f t="shared" si="26"/>
        <v>0</v>
      </c>
      <c r="U420" s="156">
        <f t="shared" si="27"/>
        <v>0</v>
      </c>
      <c r="V420" s="157"/>
      <c r="Y420" s="166"/>
      <c r="Z420" s="166"/>
      <c r="AA420" s="166"/>
      <c r="AB420" s="166"/>
      <c r="AC420" s="167"/>
    </row>
    <row r="421" spans="1:29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60"/>
      <c r="L421" s="155">
        <f t="shared" si="24"/>
        <v>0</v>
      </c>
      <c r="M421" s="156">
        <f t="shared" si="25"/>
        <v>0</v>
      </c>
      <c r="N421" s="155"/>
      <c r="O421" s="155"/>
      <c r="P421" s="155"/>
      <c r="Q421" s="155"/>
      <c r="R421" s="155"/>
      <c r="S421" s="156"/>
      <c r="T421" s="156">
        <f t="shared" si="26"/>
        <v>0</v>
      </c>
      <c r="U421" s="156">
        <f t="shared" si="27"/>
        <v>0</v>
      </c>
      <c r="V421" s="157"/>
      <c r="Y421" s="166"/>
      <c r="Z421" s="166"/>
      <c r="AA421" s="166"/>
      <c r="AB421" s="166"/>
      <c r="AC421" s="167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60"/>
      <c r="L422" s="155">
        <f t="shared" si="24"/>
        <v>0</v>
      </c>
      <c r="M422" s="156">
        <f t="shared" si="25"/>
        <v>0</v>
      </c>
      <c r="N422" s="155"/>
      <c r="O422" s="155"/>
      <c r="P422" s="155"/>
      <c r="Q422" s="155"/>
      <c r="R422" s="155"/>
      <c r="S422" s="156"/>
      <c r="T422" s="156">
        <f t="shared" si="26"/>
        <v>0</v>
      </c>
      <c r="U422" s="156">
        <f t="shared" si="27"/>
        <v>0</v>
      </c>
      <c r="V422" s="157"/>
      <c r="Y422" s="166"/>
      <c r="Z422" s="166"/>
      <c r="AA422" s="166"/>
      <c r="AB422" s="166"/>
      <c r="AC422" s="167"/>
    </row>
    <row r="423" spans="1:29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60"/>
      <c r="L423" s="155">
        <f t="shared" si="24"/>
        <v>0</v>
      </c>
      <c r="M423" s="156">
        <f t="shared" si="25"/>
        <v>0</v>
      </c>
      <c r="N423" s="155"/>
      <c r="O423" s="155"/>
      <c r="P423" s="155"/>
      <c r="Q423" s="155"/>
      <c r="R423" s="155"/>
      <c r="S423" s="156"/>
      <c r="T423" s="156">
        <f t="shared" si="26"/>
        <v>0</v>
      </c>
      <c r="U423" s="156">
        <f t="shared" si="27"/>
        <v>0</v>
      </c>
      <c r="V423" s="157"/>
      <c r="Y423" s="166"/>
      <c r="Z423" s="166"/>
      <c r="AA423" s="166"/>
      <c r="AB423" s="166"/>
      <c r="AC423" s="167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4"/>
        <v>0</v>
      </c>
      <c r="M424" s="156">
        <f t="shared" si="25"/>
        <v>0</v>
      </c>
      <c r="N424" s="155"/>
      <c r="O424" s="155"/>
      <c r="P424" s="155"/>
      <c r="Q424" s="155"/>
      <c r="R424" s="155"/>
      <c r="S424" s="156"/>
      <c r="T424" s="156">
        <f t="shared" si="26"/>
        <v>0</v>
      </c>
      <c r="U424" s="156">
        <f t="shared" si="27"/>
        <v>0</v>
      </c>
      <c r="V424" s="157"/>
      <c r="Y424" s="166"/>
      <c r="Z424" s="166"/>
      <c r="AA424" s="166"/>
      <c r="AB424" s="166"/>
      <c r="AC424" s="167"/>
    </row>
    <row r="425" spans="1:29" s="16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60"/>
      <c r="L425" s="155">
        <f t="shared" si="24"/>
        <v>0</v>
      </c>
      <c r="M425" s="156">
        <f t="shared" si="25"/>
        <v>0</v>
      </c>
      <c r="N425" s="155"/>
      <c r="O425" s="155"/>
      <c r="P425" s="155"/>
      <c r="Q425" s="155"/>
      <c r="R425" s="155"/>
      <c r="S425" s="156"/>
      <c r="T425" s="156">
        <f t="shared" si="26"/>
        <v>0</v>
      </c>
      <c r="U425" s="156">
        <f t="shared" si="27"/>
        <v>0</v>
      </c>
      <c r="V425" s="157"/>
      <c r="Y425" s="166"/>
      <c r="Z425" s="166"/>
      <c r="AA425" s="166"/>
      <c r="AB425" s="166"/>
      <c r="AC425" s="167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si="24"/>
        <v>0</v>
      </c>
      <c r="M426" s="156">
        <f t="shared" si="25"/>
        <v>0</v>
      </c>
      <c r="N426" s="155"/>
      <c r="O426" s="155"/>
      <c r="P426" s="155"/>
      <c r="Q426" s="155"/>
      <c r="R426" s="155"/>
      <c r="S426" s="156"/>
      <c r="T426" s="156">
        <f t="shared" si="26"/>
        <v>0</v>
      </c>
      <c r="U426" s="156">
        <f t="shared" si="27"/>
        <v>0</v>
      </c>
      <c r="V426" s="157"/>
      <c r="Y426" s="166"/>
      <c r="Z426" s="166"/>
      <c r="AA426" s="166"/>
      <c r="AB426" s="166"/>
      <c r="AC426" s="167"/>
    </row>
    <row r="427" spans="1:29" s="16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60"/>
      <c r="L427" s="155">
        <f t="shared" si="24"/>
        <v>0</v>
      </c>
      <c r="M427" s="156">
        <f t="shared" si="25"/>
        <v>0</v>
      </c>
      <c r="N427" s="155"/>
      <c r="O427" s="155"/>
      <c r="P427" s="155"/>
      <c r="Q427" s="155"/>
      <c r="R427" s="155"/>
      <c r="S427" s="156"/>
      <c r="T427" s="156">
        <f t="shared" si="26"/>
        <v>0</v>
      </c>
      <c r="U427" s="156">
        <f t="shared" si="27"/>
        <v>0</v>
      </c>
      <c r="V427" s="157"/>
      <c r="Y427" s="166"/>
      <c r="Z427" s="166"/>
      <c r="AA427" s="166"/>
      <c r="AB427" s="166"/>
      <c r="AC427" s="167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24"/>
        <v>0</v>
      </c>
      <c r="M428" s="156">
        <f t="shared" si="25"/>
        <v>0</v>
      </c>
      <c r="N428" s="155"/>
      <c r="O428" s="155"/>
      <c r="P428" s="155"/>
      <c r="Q428" s="155"/>
      <c r="R428" s="155"/>
      <c r="S428" s="156"/>
      <c r="T428" s="156">
        <f t="shared" si="26"/>
        <v>0</v>
      </c>
      <c r="U428" s="156">
        <f t="shared" si="27"/>
        <v>0</v>
      </c>
      <c r="V428" s="157"/>
      <c r="Y428" s="166"/>
      <c r="Z428" s="166"/>
      <c r="AA428" s="166"/>
      <c r="AB428" s="166"/>
      <c r="AC428" s="167"/>
    </row>
    <row r="429" spans="1:29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60"/>
      <c r="L429" s="155">
        <f t="shared" ref="L429:L492" si="28">IFERROR(I429*J429*K429,"ー")</f>
        <v>0</v>
      </c>
      <c r="M429" s="156">
        <f t="shared" ref="M429:M492" si="29">IFERROR(L429*H429/1000,"ー")</f>
        <v>0</v>
      </c>
      <c r="N429" s="155"/>
      <c r="O429" s="155"/>
      <c r="P429" s="155"/>
      <c r="Q429" s="155"/>
      <c r="R429" s="155"/>
      <c r="S429" s="156"/>
      <c r="T429" s="156">
        <f t="shared" si="26"/>
        <v>0</v>
      </c>
      <c r="U429" s="156">
        <f t="shared" si="27"/>
        <v>0</v>
      </c>
      <c r="V429" s="157"/>
      <c r="Y429" s="166"/>
      <c r="Z429" s="166"/>
      <c r="AA429" s="166"/>
      <c r="AB429" s="166"/>
      <c r="AC429" s="167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60"/>
      <c r="L430" s="155">
        <f t="shared" si="28"/>
        <v>0</v>
      </c>
      <c r="M430" s="156">
        <f t="shared" si="29"/>
        <v>0</v>
      </c>
      <c r="N430" s="155"/>
      <c r="O430" s="155"/>
      <c r="P430" s="155"/>
      <c r="Q430" s="155"/>
      <c r="R430" s="155"/>
      <c r="S430" s="156"/>
      <c r="T430" s="156">
        <f t="shared" si="26"/>
        <v>0</v>
      </c>
      <c r="U430" s="156">
        <f t="shared" si="27"/>
        <v>0</v>
      </c>
      <c r="V430" s="157"/>
      <c r="Y430" s="166"/>
      <c r="Z430" s="166"/>
      <c r="AA430" s="166"/>
      <c r="AB430" s="166"/>
      <c r="AC430" s="167"/>
    </row>
    <row r="431" spans="1:29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60"/>
      <c r="L431" s="155">
        <f t="shared" si="28"/>
        <v>0</v>
      </c>
      <c r="M431" s="156">
        <f t="shared" si="29"/>
        <v>0</v>
      </c>
      <c r="N431" s="155"/>
      <c r="O431" s="155"/>
      <c r="P431" s="155"/>
      <c r="Q431" s="155"/>
      <c r="R431" s="155"/>
      <c r="S431" s="156"/>
      <c r="T431" s="156">
        <f t="shared" si="26"/>
        <v>0</v>
      </c>
      <c r="U431" s="156">
        <f t="shared" si="27"/>
        <v>0</v>
      </c>
      <c r="V431" s="157"/>
      <c r="Y431" s="166"/>
      <c r="Z431" s="166"/>
      <c r="AA431" s="166"/>
      <c r="AB431" s="166"/>
      <c r="AC431" s="167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60"/>
      <c r="L432" s="155">
        <f t="shared" si="28"/>
        <v>0</v>
      </c>
      <c r="M432" s="156">
        <f t="shared" si="29"/>
        <v>0</v>
      </c>
      <c r="N432" s="155"/>
      <c r="O432" s="155"/>
      <c r="P432" s="155"/>
      <c r="Q432" s="155"/>
      <c r="R432" s="155"/>
      <c r="S432" s="156"/>
      <c r="T432" s="156">
        <f t="shared" si="26"/>
        <v>0</v>
      </c>
      <c r="U432" s="156">
        <f t="shared" si="27"/>
        <v>0</v>
      </c>
      <c r="V432" s="157"/>
      <c r="Y432" s="166"/>
      <c r="Z432" s="166"/>
      <c r="AA432" s="166"/>
      <c r="AB432" s="166"/>
      <c r="AC432" s="167"/>
    </row>
    <row r="433" spans="1:29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60"/>
      <c r="L433" s="155">
        <f t="shared" si="28"/>
        <v>0</v>
      </c>
      <c r="M433" s="156">
        <f t="shared" si="29"/>
        <v>0</v>
      </c>
      <c r="N433" s="155"/>
      <c r="O433" s="155"/>
      <c r="P433" s="155"/>
      <c r="Q433" s="155"/>
      <c r="R433" s="155"/>
      <c r="S433" s="156"/>
      <c r="T433" s="156">
        <f t="shared" si="26"/>
        <v>0</v>
      </c>
      <c r="U433" s="156">
        <f t="shared" si="27"/>
        <v>0</v>
      </c>
      <c r="V433" s="157"/>
      <c r="Y433" s="166"/>
      <c r="Z433" s="166"/>
      <c r="AA433" s="166"/>
      <c r="AB433" s="166"/>
      <c r="AC433" s="167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60"/>
      <c r="L434" s="155">
        <f t="shared" si="28"/>
        <v>0</v>
      </c>
      <c r="M434" s="156">
        <f t="shared" si="29"/>
        <v>0</v>
      </c>
      <c r="N434" s="155"/>
      <c r="O434" s="155"/>
      <c r="P434" s="155"/>
      <c r="Q434" s="155"/>
      <c r="R434" s="155"/>
      <c r="S434" s="156"/>
      <c r="T434" s="156">
        <f t="shared" si="26"/>
        <v>0</v>
      </c>
      <c r="U434" s="156">
        <f t="shared" si="27"/>
        <v>0</v>
      </c>
      <c r="V434" s="157"/>
      <c r="Y434" s="166"/>
      <c r="Z434" s="166"/>
      <c r="AA434" s="166"/>
      <c r="AB434" s="166"/>
      <c r="AC434" s="167"/>
    </row>
    <row r="435" spans="1:29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60"/>
      <c r="L435" s="155">
        <f t="shared" si="28"/>
        <v>0</v>
      </c>
      <c r="M435" s="156">
        <f t="shared" si="29"/>
        <v>0</v>
      </c>
      <c r="N435" s="155"/>
      <c r="O435" s="155"/>
      <c r="P435" s="155"/>
      <c r="Q435" s="155"/>
      <c r="R435" s="155"/>
      <c r="S435" s="156"/>
      <c r="T435" s="156">
        <f t="shared" si="26"/>
        <v>0</v>
      </c>
      <c r="U435" s="156">
        <f t="shared" si="27"/>
        <v>0</v>
      </c>
      <c r="V435" s="157"/>
      <c r="Y435" s="166"/>
      <c r="Z435" s="166"/>
      <c r="AA435" s="166"/>
      <c r="AB435" s="166"/>
      <c r="AC435" s="167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60"/>
      <c r="L436" s="155">
        <f t="shared" si="28"/>
        <v>0</v>
      </c>
      <c r="M436" s="156">
        <f t="shared" si="29"/>
        <v>0</v>
      </c>
      <c r="N436" s="155"/>
      <c r="O436" s="155"/>
      <c r="P436" s="155"/>
      <c r="Q436" s="155"/>
      <c r="R436" s="155"/>
      <c r="S436" s="156"/>
      <c r="T436" s="156">
        <f t="shared" si="26"/>
        <v>0</v>
      </c>
      <c r="U436" s="156">
        <f t="shared" si="27"/>
        <v>0</v>
      </c>
      <c r="V436" s="157"/>
      <c r="Y436" s="166"/>
      <c r="Z436" s="166"/>
      <c r="AA436" s="166"/>
      <c r="AB436" s="166"/>
      <c r="AC436" s="167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28"/>
        <v>0</v>
      </c>
      <c r="M437" s="156">
        <f t="shared" si="29"/>
        <v>0</v>
      </c>
      <c r="N437" s="155"/>
      <c r="O437" s="155"/>
      <c r="P437" s="155"/>
      <c r="Q437" s="155"/>
      <c r="R437" s="155"/>
      <c r="S437" s="156"/>
      <c r="T437" s="156">
        <f t="shared" si="26"/>
        <v>0</v>
      </c>
      <c r="U437" s="156">
        <f t="shared" si="27"/>
        <v>0</v>
      </c>
      <c r="V437" s="157"/>
      <c r="Y437" s="166"/>
      <c r="Z437" s="166"/>
      <c r="AA437" s="166"/>
      <c r="AB437" s="166"/>
      <c r="AC437" s="167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60"/>
      <c r="L438" s="155">
        <f t="shared" si="28"/>
        <v>0</v>
      </c>
      <c r="M438" s="156">
        <f t="shared" si="29"/>
        <v>0</v>
      </c>
      <c r="N438" s="155"/>
      <c r="O438" s="155"/>
      <c r="P438" s="155"/>
      <c r="Q438" s="155"/>
      <c r="R438" s="155"/>
      <c r="S438" s="156"/>
      <c r="T438" s="156">
        <f t="shared" si="26"/>
        <v>0</v>
      </c>
      <c r="U438" s="156">
        <f t="shared" si="27"/>
        <v>0</v>
      </c>
      <c r="V438" s="157"/>
      <c r="Y438" s="166"/>
      <c r="Z438" s="166"/>
      <c r="AA438" s="166"/>
      <c r="AB438" s="166"/>
      <c r="AC438" s="167"/>
    </row>
    <row r="439" spans="1:29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60"/>
      <c r="L439" s="155">
        <f t="shared" si="28"/>
        <v>0</v>
      </c>
      <c r="M439" s="156">
        <f t="shared" si="29"/>
        <v>0</v>
      </c>
      <c r="N439" s="155"/>
      <c r="O439" s="155"/>
      <c r="P439" s="155"/>
      <c r="Q439" s="155"/>
      <c r="R439" s="155"/>
      <c r="S439" s="156"/>
      <c r="T439" s="156">
        <f t="shared" si="26"/>
        <v>0</v>
      </c>
      <c r="U439" s="156">
        <f t="shared" si="27"/>
        <v>0</v>
      </c>
      <c r="V439" s="157"/>
      <c r="Y439" s="166"/>
      <c r="Z439" s="166"/>
      <c r="AA439" s="166"/>
      <c r="AB439" s="166"/>
      <c r="AC439" s="167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60"/>
      <c r="L440" s="155">
        <f t="shared" si="28"/>
        <v>0</v>
      </c>
      <c r="M440" s="156">
        <f t="shared" si="29"/>
        <v>0</v>
      </c>
      <c r="N440" s="155"/>
      <c r="O440" s="155"/>
      <c r="P440" s="155"/>
      <c r="Q440" s="155"/>
      <c r="R440" s="155"/>
      <c r="S440" s="156"/>
      <c r="T440" s="156">
        <f t="shared" si="26"/>
        <v>0</v>
      </c>
      <c r="U440" s="156">
        <f t="shared" si="27"/>
        <v>0</v>
      </c>
      <c r="V440" s="157"/>
      <c r="Y440" s="166"/>
      <c r="Z440" s="166"/>
      <c r="AA440" s="166"/>
      <c r="AB440" s="166"/>
      <c r="AC440" s="167"/>
    </row>
    <row r="441" spans="1:29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60"/>
      <c r="L441" s="155">
        <f t="shared" si="28"/>
        <v>0</v>
      </c>
      <c r="M441" s="156">
        <f t="shared" si="29"/>
        <v>0</v>
      </c>
      <c r="N441" s="155"/>
      <c r="O441" s="155"/>
      <c r="P441" s="155"/>
      <c r="Q441" s="155"/>
      <c r="R441" s="155"/>
      <c r="S441" s="156"/>
      <c r="T441" s="156">
        <f t="shared" si="26"/>
        <v>0</v>
      </c>
      <c r="U441" s="156">
        <f t="shared" si="27"/>
        <v>0</v>
      </c>
      <c r="V441" s="157"/>
      <c r="Y441" s="166"/>
      <c r="Z441" s="166"/>
      <c r="AA441" s="166"/>
      <c r="AB441" s="166"/>
      <c r="AC441" s="167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60"/>
      <c r="L442" s="155">
        <f t="shared" si="28"/>
        <v>0</v>
      </c>
      <c r="M442" s="156">
        <f t="shared" si="29"/>
        <v>0</v>
      </c>
      <c r="N442" s="155"/>
      <c r="O442" s="155"/>
      <c r="P442" s="155"/>
      <c r="Q442" s="155"/>
      <c r="R442" s="155"/>
      <c r="S442" s="156"/>
      <c r="T442" s="156">
        <f t="shared" si="26"/>
        <v>0</v>
      </c>
      <c r="U442" s="156">
        <f t="shared" si="27"/>
        <v>0</v>
      </c>
      <c r="V442" s="157"/>
      <c r="Y442" s="166"/>
      <c r="Z442" s="166"/>
      <c r="AA442" s="166"/>
      <c r="AB442" s="166"/>
      <c r="AC442" s="167"/>
    </row>
    <row r="443" spans="1:29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60"/>
      <c r="L443" s="155">
        <f t="shared" si="28"/>
        <v>0</v>
      </c>
      <c r="M443" s="156">
        <f t="shared" si="29"/>
        <v>0</v>
      </c>
      <c r="N443" s="155"/>
      <c r="O443" s="155"/>
      <c r="P443" s="155"/>
      <c r="Q443" s="155"/>
      <c r="R443" s="155"/>
      <c r="S443" s="156"/>
      <c r="T443" s="156">
        <f t="shared" si="26"/>
        <v>0</v>
      </c>
      <c r="U443" s="156">
        <f t="shared" si="27"/>
        <v>0</v>
      </c>
      <c r="V443" s="157"/>
      <c r="Y443" s="166"/>
      <c r="Z443" s="166"/>
      <c r="AA443" s="166"/>
      <c r="AB443" s="166"/>
      <c r="AC443" s="167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60"/>
      <c r="L444" s="155">
        <f t="shared" si="28"/>
        <v>0</v>
      </c>
      <c r="M444" s="156">
        <f t="shared" si="29"/>
        <v>0</v>
      </c>
      <c r="N444" s="155"/>
      <c r="O444" s="155"/>
      <c r="P444" s="155"/>
      <c r="Q444" s="155"/>
      <c r="R444" s="155"/>
      <c r="S444" s="156"/>
      <c r="T444" s="156">
        <f t="shared" si="26"/>
        <v>0</v>
      </c>
      <c r="U444" s="156">
        <f t="shared" si="27"/>
        <v>0</v>
      </c>
      <c r="V444" s="157"/>
      <c r="Y444" s="166"/>
      <c r="Z444" s="166"/>
      <c r="AA444" s="166"/>
      <c r="AB444" s="166"/>
      <c r="AC444" s="167"/>
    </row>
    <row r="445" spans="1:29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60"/>
      <c r="L445" s="155">
        <f t="shared" si="28"/>
        <v>0</v>
      </c>
      <c r="M445" s="156">
        <f t="shared" si="29"/>
        <v>0</v>
      </c>
      <c r="N445" s="155"/>
      <c r="O445" s="155"/>
      <c r="P445" s="155"/>
      <c r="Q445" s="155"/>
      <c r="R445" s="155"/>
      <c r="S445" s="156"/>
      <c r="T445" s="156">
        <f t="shared" si="26"/>
        <v>0</v>
      </c>
      <c r="U445" s="156">
        <f t="shared" si="27"/>
        <v>0</v>
      </c>
      <c r="V445" s="157"/>
      <c r="Y445" s="166"/>
      <c r="Z445" s="166"/>
      <c r="AA445" s="166"/>
      <c r="AB445" s="166"/>
      <c r="AC445" s="167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60"/>
      <c r="L446" s="155">
        <f t="shared" si="28"/>
        <v>0</v>
      </c>
      <c r="M446" s="156">
        <f t="shared" si="29"/>
        <v>0</v>
      </c>
      <c r="N446" s="155"/>
      <c r="O446" s="155"/>
      <c r="P446" s="155"/>
      <c r="Q446" s="155"/>
      <c r="R446" s="155"/>
      <c r="S446" s="156"/>
      <c r="T446" s="156">
        <f t="shared" si="26"/>
        <v>0</v>
      </c>
      <c r="U446" s="156">
        <f t="shared" si="27"/>
        <v>0</v>
      </c>
      <c r="V446" s="157"/>
      <c r="Y446" s="166"/>
      <c r="Z446" s="166"/>
      <c r="AA446" s="166"/>
      <c r="AB446" s="166"/>
      <c r="AC446" s="167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28"/>
        <v>0</v>
      </c>
      <c r="M447" s="156">
        <f t="shared" si="29"/>
        <v>0</v>
      </c>
      <c r="N447" s="155"/>
      <c r="O447" s="155"/>
      <c r="P447" s="155"/>
      <c r="Q447" s="155"/>
      <c r="R447" s="155"/>
      <c r="S447" s="156"/>
      <c r="T447" s="156">
        <f t="shared" si="26"/>
        <v>0</v>
      </c>
      <c r="U447" s="156">
        <f t="shared" si="27"/>
        <v>0</v>
      </c>
      <c r="V447" s="157"/>
      <c r="Y447" s="166"/>
      <c r="Z447" s="166"/>
      <c r="AA447" s="166"/>
      <c r="AB447" s="166"/>
      <c r="AC447" s="167"/>
    </row>
    <row r="448" spans="1:29" s="16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60"/>
      <c r="L448" s="155">
        <f t="shared" si="28"/>
        <v>0</v>
      </c>
      <c r="M448" s="156">
        <f t="shared" si="29"/>
        <v>0</v>
      </c>
      <c r="N448" s="155"/>
      <c r="O448" s="155"/>
      <c r="P448" s="155"/>
      <c r="Q448" s="155"/>
      <c r="R448" s="155"/>
      <c r="S448" s="156"/>
      <c r="T448" s="156">
        <f t="shared" si="26"/>
        <v>0</v>
      </c>
      <c r="U448" s="156">
        <f t="shared" si="27"/>
        <v>0</v>
      </c>
      <c r="V448" s="157"/>
      <c r="Y448" s="166"/>
      <c r="Z448" s="166"/>
      <c r="AA448" s="166"/>
      <c r="AB448" s="166"/>
      <c r="AC448" s="167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28"/>
        <v>0</v>
      </c>
      <c r="M449" s="156">
        <f t="shared" si="29"/>
        <v>0</v>
      </c>
      <c r="N449" s="155"/>
      <c r="O449" s="155"/>
      <c r="P449" s="155"/>
      <c r="Q449" s="155"/>
      <c r="R449" s="155"/>
      <c r="S449" s="156"/>
      <c r="T449" s="156">
        <f t="shared" si="26"/>
        <v>0</v>
      </c>
      <c r="U449" s="156">
        <f t="shared" si="27"/>
        <v>0</v>
      </c>
      <c r="V449" s="157"/>
      <c r="Y449" s="166"/>
      <c r="Z449" s="166"/>
      <c r="AA449" s="166"/>
      <c r="AB449" s="166"/>
      <c r="AC449" s="167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60"/>
      <c r="L450" s="155">
        <f t="shared" si="28"/>
        <v>0</v>
      </c>
      <c r="M450" s="156">
        <f t="shared" si="29"/>
        <v>0</v>
      </c>
      <c r="N450" s="155"/>
      <c r="O450" s="155"/>
      <c r="P450" s="155"/>
      <c r="Q450" s="155"/>
      <c r="R450" s="155"/>
      <c r="S450" s="156"/>
      <c r="T450" s="156">
        <f t="shared" si="26"/>
        <v>0</v>
      </c>
      <c r="U450" s="156">
        <f t="shared" si="27"/>
        <v>0</v>
      </c>
      <c r="V450" s="157"/>
      <c r="Y450" s="166"/>
      <c r="Z450" s="166"/>
      <c r="AA450" s="166"/>
      <c r="AB450" s="166"/>
      <c r="AC450" s="167"/>
    </row>
    <row r="451" spans="1:29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60"/>
      <c r="L451" s="155">
        <f t="shared" si="28"/>
        <v>0</v>
      </c>
      <c r="M451" s="156">
        <f t="shared" si="29"/>
        <v>0</v>
      </c>
      <c r="N451" s="155"/>
      <c r="O451" s="155"/>
      <c r="P451" s="155"/>
      <c r="Q451" s="155"/>
      <c r="R451" s="155"/>
      <c r="S451" s="156"/>
      <c r="T451" s="156">
        <f t="shared" si="26"/>
        <v>0</v>
      </c>
      <c r="U451" s="156">
        <f t="shared" si="27"/>
        <v>0</v>
      </c>
      <c r="V451" s="157"/>
      <c r="Y451" s="166"/>
      <c r="Z451" s="166"/>
      <c r="AA451" s="166"/>
      <c r="AB451" s="166"/>
      <c r="AC451" s="167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60"/>
      <c r="L452" s="155">
        <f t="shared" si="28"/>
        <v>0</v>
      </c>
      <c r="M452" s="156">
        <f t="shared" si="29"/>
        <v>0</v>
      </c>
      <c r="N452" s="155"/>
      <c r="O452" s="155"/>
      <c r="P452" s="155"/>
      <c r="Q452" s="155"/>
      <c r="R452" s="155"/>
      <c r="S452" s="156"/>
      <c r="T452" s="156">
        <f t="shared" si="26"/>
        <v>0</v>
      </c>
      <c r="U452" s="156">
        <f t="shared" si="27"/>
        <v>0</v>
      </c>
      <c r="V452" s="157"/>
      <c r="Y452" s="166"/>
      <c r="Z452" s="166"/>
      <c r="AA452" s="166"/>
      <c r="AB452" s="166"/>
      <c r="AC452" s="167"/>
    </row>
    <row r="453" spans="1:29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60"/>
      <c r="L453" s="155">
        <f t="shared" si="28"/>
        <v>0</v>
      </c>
      <c r="M453" s="156">
        <f t="shared" si="29"/>
        <v>0</v>
      </c>
      <c r="N453" s="155"/>
      <c r="O453" s="155"/>
      <c r="P453" s="155"/>
      <c r="Q453" s="155"/>
      <c r="R453" s="155"/>
      <c r="S453" s="156"/>
      <c r="T453" s="156">
        <f t="shared" si="26"/>
        <v>0</v>
      </c>
      <c r="U453" s="156">
        <f t="shared" si="27"/>
        <v>0</v>
      </c>
      <c r="V453" s="157"/>
      <c r="Y453" s="166"/>
      <c r="Z453" s="166"/>
      <c r="AA453" s="166"/>
      <c r="AB453" s="166"/>
      <c r="AC453" s="167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60"/>
      <c r="L454" s="155">
        <f t="shared" si="28"/>
        <v>0</v>
      </c>
      <c r="M454" s="156">
        <f t="shared" si="29"/>
        <v>0</v>
      </c>
      <c r="N454" s="155"/>
      <c r="O454" s="155"/>
      <c r="P454" s="155"/>
      <c r="Q454" s="155"/>
      <c r="R454" s="155"/>
      <c r="S454" s="156"/>
      <c r="T454" s="156">
        <f t="shared" si="26"/>
        <v>0</v>
      </c>
      <c r="U454" s="156">
        <f t="shared" si="27"/>
        <v>0</v>
      </c>
      <c r="V454" s="157"/>
      <c r="Y454" s="166"/>
      <c r="Z454" s="166"/>
      <c r="AA454" s="166"/>
      <c r="AB454" s="166"/>
      <c r="AC454" s="167"/>
    </row>
    <row r="455" spans="1:29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60"/>
      <c r="L455" s="155">
        <f t="shared" si="28"/>
        <v>0</v>
      </c>
      <c r="M455" s="156">
        <f t="shared" si="29"/>
        <v>0</v>
      </c>
      <c r="N455" s="155"/>
      <c r="O455" s="155"/>
      <c r="P455" s="155"/>
      <c r="Q455" s="155"/>
      <c r="R455" s="155"/>
      <c r="S455" s="156"/>
      <c r="T455" s="156">
        <f t="shared" si="26"/>
        <v>0</v>
      </c>
      <c r="U455" s="156">
        <f t="shared" si="27"/>
        <v>0</v>
      </c>
      <c r="V455" s="157"/>
      <c r="Y455" s="166"/>
      <c r="Z455" s="166"/>
      <c r="AA455" s="166"/>
      <c r="AB455" s="166"/>
      <c r="AC455" s="167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28"/>
        <v>0</v>
      </c>
      <c r="M456" s="156">
        <f t="shared" si="29"/>
        <v>0</v>
      </c>
      <c r="N456" s="155"/>
      <c r="O456" s="155"/>
      <c r="P456" s="155"/>
      <c r="Q456" s="155"/>
      <c r="R456" s="155"/>
      <c r="S456" s="156"/>
      <c r="T456" s="156">
        <f t="shared" si="26"/>
        <v>0</v>
      </c>
      <c r="U456" s="156">
        <f t="shared" si="27"/>
        <v>0</v>
      </c>
      <c r="V456" s="157"/>
      <c r="Y456" s="166"/>
      <c r="Z456" s="166"/>
      <c r="AA456" s="166"/>
      <c r="AB456" s="166"/>
      <c r="AC456" s="167"/>
    </row>
    <row r="457" spans="1:29" s="16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60"/>
      <c r="L457" s="155">
        <f t="shared" si="28"/>
        <v>0</v>
      </c>
      <c r="M457" s="156">
        <f t="shared" si="29"/>
        <v>0</v>
      </c>
      <c r="N457" s="155"/>
      <c r="O457" s="155"/>
      <c r="P457" s="155"/>
      <c r="Q457" s="155"/>
      <c r="R457" s="155"/>
      <c r="S457" s="156"/>
      <c r="T457" s="156">
        <f t="shared" ref="T457:T508" si="30">IFERROR(S457*R457,"－")</f>
        <v>0</v>
      </c>
      <c r="U457" s="156">
        <f t="shared" ref="U457:U508" si="31">IFERROR(T457*H457/1000,"－")</f>
        <v>0</v>
      </c>
      <c r="V457" s="157"/>
      <c r="Y457" s="166"/>
      <c r="Z457" s="166"/>
      <c r="AA457" s="166"/>
      <c r="AB457" s="166"/>
      <c r="AC457" s="167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si="28"/>
        <v>0</v>
      </c>
      <c r="M458" s="156">
        <f t="shared" si="29"/>
        <v>0</v>
      </c>
      <c r="N458" s="155"/>
      <c r="O458" s="155"/>
      <c r="P458" s="155"/>
      <c r="Q458" s="155"/>
      <c r="R458" s="155"/>
      <c r="S458" s="156"/>
      <c r="T458" s="156">
        <f t="shared" si="30"/>
        <v>0</v>
      </c>
      <c r="U458" s="156">
        <f t="shared" si="31"/>
        <v>0</v>
      </c>
      <c r="V458" s="157"/>
      <c r="Y458" s="166"/>
      <c r="Z458" s="166"/>
      <c r="AA458" s="166"/>
      <c r="AB458" s="166"/>
      <c r="AC458" s="167"/>
    </row>
    <row r="459" spans="1:29" s="16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60"/>
      <c r="L459" s="155">
        <f t="shared" si="28"/>
        <v>0</v>
      </c>
      <c r="M459" s="156">
        <f t="shared" si="29"/>
        <v>0</v>
      </c>
      <c r="N459" s="155"/>
      <c r="O459" s="155"/>
      <c r="P459" s="155"/>
      <c r="Q459" s="155"/>
      <c r="R459" s="155"/>
      <c r="S459" s="156"/>
      <c r="T459" s="156">
        <f t="shared" si="30"/>
        <v>0</v>
      </c>
      <c r="U459" s="156">
        <f t="shared" si="31"/>
        <v>0</v>
      </c>
      <c r="V459" s="157"/>
      <c r="Y459" s="166"/>
      <c r="Z459" s="166"/>
      <c r="AA459" s="166"/>
      <c r="AB459" s="166"/>
      <c r="AC459" s="167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si="28"/>
        <v>0</v>
      </c>
      <c r="M460" s="156">
        <f t="shared" si="29"/>
        <v>0</v>
      </c>
      <c r="N460" s="155"/>
      <c r="O460" s="155"/>
      <c r="P460" s="155"/>
      <c r="Q460" s="155"/>
      <c r="R460" s="155"/>
      <c r="S460" s="156"/>
      <c r="T460" s="156">
        <f t="shared" si="30"/>
        <v>0</v>
      </c>
      <c r="U460" s="156">
        <f t="shared" si="31"/>
        <v>0</v>
      </c>
      <c r="V460" s="157"/>
      <c r="Y460" s="166"/>
      <c r="Z460" s="166"/>
      <c r="AA460" s="166"/>
      <c r="AB460" s="166"/>
      <c r="AC460" s="167"/>
    </row>
    <row r="461" spans="1:29" s="16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60"/>
      <c r="L461" s="155">
        <f t="shared" si="28"/>
        <v>0</v>
      </c>
      <c r="M461" s="156">
        <f t="shared" si="29"/>
        <v>0</v>
      </c>
      <c r="N461" s="155"/>
      <c r="O461" s="155"/>
      <c r="P461" s="155"/>
      <c r="Q461" s="155"/>
      <c r="R461" s="155"/>
      <c r="S461" s="156"/>
      <c r="T461" s="156">
        <f t="shared" si="30"/>
        <v>0</v>
      </c>
      <c r="U461" s="156">
        <f t="shared" si="31"/>
        <v>0</v>
      </c>
      <c r="V461" s="157"/>
      <c r="Y461" s="166"/>
      <c r="Z461" s="166"/>
      <c r="AA461" s="166"/>
      <c r="AB461" s="166"/>
      <c r="AC461" s="167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si="28"/>
        <v>0</v>
      </c>
      <c r="M462" s="156">
        <f t="shared" si="29"/>
        <v>0</v>
      </c>
      <c r="N462" s="155"/>
      <c r="O462" s="155"/>
      <c r="P462" s="155"/>
      <c r="Q462" s="155"/>
      <c r="R462" s="155"/>
      <c r="S462" s="156"/>
      <c r="T462" s="156">
        <f t="shared" si="30"/>
        <v>0</v>
      </c>
      <c r="U462" s="156">
        <f t="shared" si="31"/>
        <v>0</v>
      </c>
      <c r="V462" s="157"/>
      <c r="Y462" s="166"/>
      <c r="Z462" s="166"/>
      <c r="AA462" s="166"/>
      <c r="AB462" s="166"/>
      <c r="AC462" s="167"/>
    </row>
    <row r="463" spans="1:29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60"/>
      <c r="L463" s="155">
        <f t="shared" si="28"/>
        <v>0</v>
      </c>
      <c r="M463" s="156">
        <f t="shared" si="29"/>
        <v>0</v>
      </c>
      <c r="N463" s="155"/>
      <c r="O463" s="155"/>
      <c r="P463" s="155"/>
      <c r="Q463" s="155"/>
      <c r="R463" s="155"/>
      <c r="S463" s="156"/>
      <c r="T463" s="156">
        <f t="shared" si="30"/>
        <v>0</v>
      </c>
      <c r="U463" s="156">
        <f t="shared" si="31"/>
        <v>0</v>
      </c>
      <c r="V463" s="157"/>
      <c r="Y463" s="166"/>
      <c r="Z463" s="166"/>
      <c r="AA463" s="166"/>
      <c r="AB463" s="166"/>
      <c r="AC463" s="167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60"/>
      <c r="L464" s="155">
        <f t="shared" si="28"/>
        <v>0</v>
      </c>
      <c r="M464" s="156">
        <f t="shared" si="29"/>
        <v>0</v>
      </c>
      <c r="N464" s="155"/>
      <c r="O464" s="155"/>
      <c r="P464" s="155"/>
      <c r="Q464" s="155"/>
      <c r="R464" s="155"/>
      <c r="S464" s="156"/>
      <c r="T464" s="156">
        <f t="shared" si="30"/>
        <v>0</v>
      </c>
      <c r="U464" s="156">
        <f t="shared" si="31"/>
        <v>0</v>
      </c>
      <c r="V464" s="157"/>
      <c r="Y464" s="166"/>
      <c r="Z464" s="166"/>
      <c r="AA464" s="166"/>
      <c r="AB464" s="166"/>
      <c r="AC464" s="167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28"/>
        <v>0</v>
      </c>
      <c r="M465" s="156">
        <f t="shared" si="29"/>
        <v>0</v>
      </c>
      <c r="N465" s="155"/>
      <c r="O465" s="155"/>
      <c r="P465" s="155"/>
      <c r="Q465" s="155"/>
      <c r="R465" s="155"/>
      <c r="S465" s="156"/>
      <c r="T465" s="156">
        <f t="shared" si="30"/>
        <v>0</v>
      </c>
      <c r="U465" s="156">
        <f t="shared" si="31"/>
        <v>0</v>
      </c>
      <c r="V465" s="157"/>
      <c r="Y465" s="166"/>
      <c r="Z465" s="166"/>
      <c r="AA465" s="166"/>
      <c r="AB465" s="166"/>
      <c r="AC465" s="167"/>
    </row>
    <row r="466" spans="1:29" s="16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60"/>
      <c r="L466" s="155">
        <f t="shared" si="28"/>
        <v>0</v>
      </c>
      <c r="M466" s="156">
        <f t="shared" si="29"/>
        <v>0</v>
      </c>
      <c r="N466" s="155"/>
      <c r="O466" s="155"/>
      <c r="P466" s="155"/>
      <c r="Q466" s="155"/>
      <c r="R466" s="155"/>
      <c r="S466" s="156"/>
      <c r="T466" s="156">
        <f t="shared" si="30"/>
        <v>0</v>
      </c>
      <c r="U466" s="156">
        <f t="shared" si="31"/>
        <v>0</v>
      </c>
      <c r="V466" s="157"/>
      <c r="Y466" s="166"/>
      <c r="Z466" s="166"/>
      <c r="AA466" s="166"/>
      <c r="AB466" s="166"/>
      <c r="AC466" s="167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28"/>
        <v>0</v>
      </c>
      <c r="M467" s="156">
        <f t="shared" si="29"/>
        <v>0</v>
      </c>
      <c r="N467" s="155"/>
      <c r="O467" s="155"/>
      <c r="P467" s="155"/>
      <c r="Q467" s="155"/>
      <c r="R467" s="155"/>
      <c r="S467" s="156"/>
      <c r="T467" s="156">
        <f t="shared" si="30"/>
        <v>0</v>
      </c>
      <c r="U467" s="156">
        <f t="shared" si="31"/>
        <v>0</v>
      </c>
      <c r="V467" s="157"/>
      <c r="Y467" s="166"/>
      <c r="Z467" s="166"/>
      <c r="AA467" s="166"/>
      <c r="AB467" s="166"/>
      <c r="AC467" s="167"/>
    </row>
    <row r="468" spans="1:29" s="16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60"/>
      <c r="L468" s="155">
        <f t="shared" si="28"/>
        <v>0</v>
      </c>
      <c r="M468" s="156">
        <f t="shared" si="29"/>
        <v>0</v>
      </c>
      <c r="N468" s="155"/>
      <c r="O468" s="155"/>
      <c r="P468" s="155"/>
      <c r="Q468" s="155"/>
      <c r="R468" s="155"/>
      <c r="S468" s="156"/>
      <c r="T468" s="156">
        <f t="shared" si="30"/>
        <v>0</v>
      </c>
      <c r="U468" s="156">
        <f t="shared" si="31"/>
        <v>0</v>
      </c>
      <c r="V468" s="157"/>
      <c r="Y468" s="166"/>
      <c r="Z468" s="166"/>
      <c r="AA468" s="166"/>
      <c r="AB468" s="166"/>
      <c r="AC468" s="167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28"/>
        <v>0</v>
      </c>
      <c r="M469" s="156">
        <f t="shared" si="29"/>
        <v>0</v>
      </c>
      <c r="N469" s="155"/>
      <c r="O469" s="155"/>
      <c r="P469" s="155"/>
      <c r="Q469" s="155"/>
      <c r="R469" s="155"/>
      <c r="S469" s="156"/>
      <c r="T469" s="156">
        <f t="shared" si="30"/>
        <v>0</v>
      </c>
      <c r="U469" s="156">
        <f t="shared" si="31"/>
        <v>0</v>
      </c>
      <c r="V469" s="157"/>
      <c r="Y469" s="166"/>
      <c r="Z469" s="166"/>
      <c r="AA469" s="166"/>
      <c r="AB469" s="166"/>
      <c r="AC469" s="167"/>
    </row>
    <row r="470" spans="1:29" s="16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60"/>
      <c r="L470" s="155">
        <f t="shared" si="28"/>
        <v>0</v>
      </c>
      <c r="M470" s="156">
        <f t="shared" si="29"/>
        <v>0</v>
      </c>
      <c r="N470" s="155"/>
      <c r="O470" s="155"/>
      <c r="P470" s="155"/>
      <c r="Q470" s="155"/>
      <c r="R470" s="155"/>
      <c r="S470" s="156"/>
      <c r="T470" s="156">
        <f t="shared" si="30"/>
        <v>0</v>
      </c>
      <c r="U470" s="156">
        <f t="shared" si="31"/>
        <v>0</v>
      </c>
      <c r="V470" s="157"/>
      <c r="Y470" s="166"/>
      <c r="Z470" s="166"/>
      <c r="AA470" s="166"/>
      <c r="AB470" s="166"/>
      <c r="AC470" s="167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28"/>
        <v>0</v>
      </c>
      <c r="M471" s="156">
        <f t="shared" si="29"/>
        <v>0</v>
      </c>
      <c r="N471" s="155"/>
      <c r="O471" s="155"/>
      <c r="P471" s="155"/>
      <c r="Q471" s="155"/>
      <c r="R471" s="155"/>
      <c r="S471" s="156"/>
      <c r="T471" s="156">
        <f t="shared" si="30"/>
        <v>0</v>
      </c>
      <c r="U471" s="156">
        <f t="shared" si="31"/>
        <v>0</v>
      </c>
      <c r="V471" s="157"/>
      <c r="Y471" s="166"/>
      <c r="Z471" s="166"/>
      <c r="AA471" s="166"/>
      <c r="AB471" s="166"/>
      <c r="AC471" s="167"/>
    </row>
    <row r="472" spans="1:29" s="16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60"/>
      <c r="L472" s="155">
        <f t="shared" si="28"/>
        <v>0</v>
      </c>
      <c r="M472" s="156">
        <f t="shared" si="29"/>
        <v>0</v>
      </c>
      <c r="N472" s="155"/>
      <c r="O472" s="155"/>
      <c r="P472" s="155"/>
      <c r="Q472" s="155"/>
      <c r="R472" s="155"/>
      <c r="S472" s="156"/>
      <c r="T472" s="156">
        <f t="shared" si="30"/>
        <v>0</v>
      </c>
      <c r="U472" s="156">
        <f t="shared" si="31"/>
        <v>0</v>
      </c>
      <c r="V472" s="157"/>
      <c r="Y472" s="166"/>
      <c r="Z472" s="166"/>
      <c r="AA472" s="166"/>
      <c r="AB472" s="166"/>
      <c r="AC472" s="167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28"/>
        <v>0</v>
      </c>
      <c r="M473" s="156">
        <f t="shared" si="29"/>
        <v>0</v>
      </c>
      <c r="N473" s="155"/>
      <c r="O473" s="155"/>
      <c r="P473" s="155"/>
      <c r="Q473" s="155"/>
      <c r="R473" s="155"/>
      <c r="S473" s="156"/>
      <c r="T473" s="156">
        <f t="shared" si="30"/>
        <v>0</v>
      </c>
      <c r="U473" s="156">
        <f t="shared" si="31"/>
        <v>0</v>
      </c>
      <c r="V473" s="157"/>
      <c r="Y473" s="166"/>
      <c r="Z473" s="166"/>
      <c r="AA473" s="166"/>
      <c r="AB473" s="166"/>
      <c r="AC473" s="167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60"/>
      <c r="L474" s="155">
        <f t="shared" si="28"/>
        <v>0</v>
      </c>
      <c r="M474" s="156">
        <f t="shared" si="29"/>
        <v>0</v>
      </c>
      <c r="N474" s="155"/>
      <c r="O474" s="155"/>
      <c r="P474" s="155"/>
      <c r="Q474" s="155"/>
      <c r="R474" s="155"/>
      <c r="S474" s="156"/>
      <c r="T474" s="156">
        <f t="shared" si="30"/>
        <v>0</v>
      </c>
      <c r="U474" s="156">
        <f t="shared" si="31"/>
        <v>0</v>
      </c>
      <c r="V474" s="157"/>
      <c r="Y474" s="166"/>
      <c r="Z474" s="166"/>
      <c r="AA474" s="166"/>
      <c r="AB474" s="166"/>
      <c r="AC474" s="167"/>
    </row>
    <row r="475" spans="1:29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60"/>
      <c r="L475" s="155">
        <f t="shared" si="28"/>
        <v>0</v>
      </c>
      <c r="M475" s="156">
        <f t="shared" si="29"/>
        <v>0</v>
      </c>
      <c r="N475" s="155"/>
      <c r="O475" s="155"/>
      <c r="P475" s="155"/>
      <c r="Q475" s="155"/>
      <c r="R475" s="155"/>
      <c r="S475" s="156"/>
      <c r="T475" s="156">
        <f t="shared" si="30"/>
        <v>0</v>
      </c>
      <c r="U475" s="156">
        <f t="shared" si="31"/>
        <v>0</v>
      </c>
      <c r="V475" s="157"/>
      <c r="Y475" s="166"/>
      <c r="Z475" s="166"/>
      <c r="AA475" s="166"/>
      <c r="AB475" s="166"/>
      <c r="AC475" s="167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28"/>
        <v>0</v>
      </c>
      <c r="M476" s="156">
        <f t="shared" si="29"/>
        <v>0</v>
      </c>
      <c r="N476" s="155"/>
      <c r="O476" s="155"/>
      <c r="P476" s="155"/>
      <c r="Q476" s="155"/>
      <c r="R476" s="155"/>
      <c r="S476" s="156"/>
      <c r="T476" s="156">
        <f t="shared" si="30"/>
        <v>0</v>
      </c>
      <c r="U476" s="156">
        <f t="shared" si="31"/>
        <v>0</v>
      </c>
      <c r="V476" s="157"/>
      <c r="Y476" s="166"/>
      <c r="Z476" s="166"/>
      <c r="AA476" s="166"/>
      <c r="AB476" s="166"/>
      <c r="AC476" s="167"/>
    </row>
    <row r="477" spans="1:29" s="16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60"/>
      <c r="L477" s="155">
        <f t="shared" si="28"/>
        <v>0</v>
      </c>
      <c r="M477" s="156">
        <f t="shared" si="29"/>
        <v>0</v>
      </c>
      <c r="N477" s="155"/>
      <c r="O477" s="155"/>
      <c r="P477" s="155"/>
      <c r="Q477" s="155"/>
      <c r="R477" s="155"/>
      <c r="S477" s="156"/>
      <c r="T477" s="156">
        <f t="shared" si="30"/>
        <v>0</v>
      </c>
      <c r="U477" s="156">
        <f t="shared" si="31"/>
        <v>0</v>
      </c>
      <c r="V477" s="157"/>
      <c r="Y477" s="166"/>
      <c r="Z477" s="166"/>
      <c r="AA477" s="166"/>
      <c r="AB477" s="166"/>
      <c r="AC477" s="167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28"/>
        <v>0</v>
      </c>
      <c r="M478" s="156">
        <f t="shared" si="29"/>
        <v>0</v>
      </c>
      <c r="N478" s="155"/>
      <c r="O478" s="155"/>
      <c r="P478" s="155"/>
      <c r="Q478" s="155"/>
      <c r="R478" s="155"/>
      <c r="S478" s="156"/>
      <c r="T478" s="156">
        <f t="shared" si="30"/>
        <v>0</v>
      </c>
      <c r="U478" s="156">
        <f t="shared" si="31"/>
        <v>0</v>
      </c>
      <c r="V478" s="157"/>
      <c r="Y478" s="166"/>
      <c r="Z478" s="166"/>
      <c r="AA478" s="166"/>
      <c r="AB478" s="166"/>
      <c r="AC478" s="167"/>
    </row>
    <row r="479" spans="1:29" s="16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60"/>
      <c r="L479" s="155">
        <f t="shared" si="28"/>
        <v>0</v>
      </c>
      <c r="M479" s="156">
        <f t="shared" si="29"/>
        <v>0</v>
      </c>
      <c r="N479" s="155"/>
      <c r="O479" s="155"/>
      <c r="P479" s="155"/>
      <c r="Q479" s="155"/>
      <c r="R479" s="155"/>
      <c r="S479" s="156"/>
      <c r="T479" s="156">
        <f t="shared" si="30"/>
        <v>0</v>
      </c>
      <c r="U479" s="156">
        <f t="shared" si="31"/>
        <v>0</v>
      </c>
      <c r="V479" s="157"/>
      <c r="Y479" s="166"/>
      <c r="Z479" s="166"/>
      <c r="AA479" s="166"/>
      <c r="AB479" s="166"/>
      <c r="AC479" s="167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28"/>
        <v>0</v>
      </c>
      <c r="M480" s="156">
        <f t="shared" si="29"/>
        <v>0</v>
      </c>
      <c r="N480" s="155"/>
      <c r="O480" s="155"/>
      <c r="P480" s="155"/>
      <c r="Q480" s="155"/>
      <c r="R480" s="155"/>
      <c r="S480" s="156"/>
      <c r="T480" s="156">
        <f t="shared" si="30"/>
        <v>0</v>
      </c>
      <c r="U480" s="156">
        <f t="shared" si="31"/>
        <v>0</v>
      </c>
      <c r="V480" s="157"/>
      <c r="Y480" s="166"/>
      <c r="Z480" s="166"/>
      <c r="AA480" s="166"/>
      <c r="AB480" s="166"/>
      <c r="AC480" s="167"/>
    </row>
    <row r="481" spans="1:29" s="16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60"/>
      <c r="L481" s="155">
        <f t="shared" si="28"/>
        <v>0</v>
      </c>
      <c r="M481" s="156">
        <f t="shared" si="29"/>
        <v>0</v>
      </c>
      <c r="N481" s="155"/>
      <c r="O481" s="155"/>
      <c r="P481" s="155"/>
      <c r="Q481" s="155"/>
      <c r="R481" s="155"/>
      <c r="S481" s="156"/>
      <c r="T481" s="156">
        <f t="shared" si="30"/>
        <v>0</v>
      </c>
      <c r="U481" s="156">
        <f t="shared" si="31"/>
        <v>0</v>
      </c>
      <c r="V481" s="157"/>
      <c r="Y481" s="166"/>
      <c r="Z481" s="166"/>
      <c r="AA481" s="166"/>
      <c r="AB481" s="166"/>
      <c r="AC481" s="167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28"/>
        <v>0</v>
      </c>
      <c r="M482" s="156">
        <f t="shared" si="29"/>
        <v>0</v>
      </c>
      <c r="N482" s="155"/>
      <c r="O482" s="155"/>
      <c r="P482" s="155"/>
      <c r="Q482" s="155"/>
      <c r="R482" s="155"/>
      <c r="S482" s="156"/>
      <c r="T482" s="156">
        <f t="shared" si="30"/>
        <v>0</v>
      </c>
      <c r="U482" s="156">
        <f t="shared" si="31"/>
        <v>0</v>
      </c>
      <c r="V482" s="157"/>
      <c r="Y482" s="166"/>
      <c r="Z482" s="166"/>
      <c r="AA482" s="166"/>
      <c r="AB482" s="166"/>
      <c r="AC482" s="167"/>
    </row>
    <row r="483" spans="1:29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60"/>
      <c r="L483" s="155">
        <f t="shared" si="28"/>
        <v>0</v>
      </c>
      <c r="M483" s="156">
        <f t="shared" si="29"/>
        <v>0</v>
      </c>
      <c r="N483" s="155"/>
      <c r="O483" s="155"/>
      <c r="P483" s="155"/>
      <c r="Q483" s="155"/>
      <c r="R483" s="155"/>
      <c r="S483" s="156"/>
      <c r="T483" s="156">
        <f t="shared" si="30"/>
        <v>0</v>
      </c>
      <c r="U483" s="156">
        <f t="shared" si="31"/>
        <v>0</v>
      </c>
      <c r="V483" s="157"/>
      <c r="Y483" s="166"/>
      <c r="Z483" s="166"/>
      <c r="AA483" s="166"/>
      <c r="AB483" s="166"/>
      <c r="AC483" s="167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60"/>
      <c r="L484" s="155">
        <f t="shared" si="28"/>
        <v>0</v>
      </c>
      <c r="M484" s="156">
        <f t="shared" si="29"/>
        <v>0</v>
      </c>
      <c r="N484" s="155"/>
      <c r="O484" s="155"/>
      <c r="P484" s="155"/>
      <c r="Q484" s="155"/>
      <c r="R484" s="155"/>
      <c r="S484" s="156"/>
      <c r="T484" s="156">
        <f t="shared" si="30"/>
        <v>0</v>
      </c>
      <c r="U484" s="156">
        <f t="shared" si="31"/>
        <v>0</v>
      </c>
      <c r="V484" s="157"/>
      <c r="Y484" s="166"/>
      <c r="Z484" s="166"/>
      <c r="AA484" s="166"/>
      <c r="AB484" s="166"/>
      <c r="AC484" s="167"/>
    </row>
    <row r="485" spans="1:29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60"/>
      <c r="L485" s="155">
        <f t="shared" si="28"/>
        <v>0</v>
      </c>
      <c r="M485" s="156">
        <f t="shared" si="29"/>
        <v>0</v>
      </c>
      <c r="N485" s="155"/>
      <c r="O485" s="155"/>
      <c r="P485" s="155"/>
      <c r="Q485" s="155"/>
      <c r="R485" s="155"/>
      <c r="S485" s="156"/>
      <c r="T485" s="156">
        <f t="shared" si="30"/>
        <v>0</v>
      </c>
      <c r="U485" s="156">
        <f t="shared" si="31"/>
        <v>0</v>
      </c>
      <c r="V485" s="157"/>
      <c r="Y485" s="166"/>
      <c r="Z485" s="166"/>
      <c r="AA485" s="166"/>
      <c r="AB485" s="166"/>
      <c r="AC485" s="167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60"/>
      <c r="L486" s="155">
        <f t="shared" si="28"/>
        <v>0</v>
      </c>
      <c r="M486" s="156">
        <f t="shared" si="29"/>
        <v>0</v>
      </c>
      <c r="N486" s="155"/>
      <c r="O486" s="155"/>
      <c r="P486" s="155"/>
      <c r="Q486" s="155"/>
      <c r="R486" s="155"/>
      <c r="S486" s="156"/>
      <c r="T486" s="156">
        <f t="shared" si="30"/>
        <v>0</v>
      </c>
      <c r="U486" s="156">
        <f t="shared" si="31"/>
        <v>0</v>
      </c>
      <c r="V486" s="157"/>
      <c r="Y486" s="166"/>
      <c r="Z486" s="166"/>
      <c r="AA486" s="166"/>
      <c r="AB486" s="166"/>
      <c r="AC486" s="167"/>
    </row>
    <row r="487" spans="1:29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60"/>
      <c r="L487" s="155">
        <f t="shared" si="28"/>
        <v>0</v>
      </c>
      <c r="M487" s="156">
        <f t="shared" si="29"/>
        <v>0</v>
      </c>
      <c r="N487" s="155"/>
      <c r="O487" s="155"/>
      <c r="P487" s="155"/>
      <c r="Q487" s="155"/>
      <c r="R487" s="155"/>
      <c r="S487" s="156"/>
      <c r="T487" s="156">
        <f t="shared" si="30"/>
        <v>0</v>
      </c>
      <c r="U487" s="156">
        <f t="shared" si="31"/>
        <v>0</v>
      </c>
      <c r="V487" s="157"/>
      <c r="Y487" s="166"/>
      <c r="Z487" s="166"/>
      <c r="AA487" s="166"/>
      <c r="AB487" s="166"/>
      <c r="AC487" s="167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60"/>
      <c r="L488" s="155">
        <f t="shared" si="28"/>
        <v>0</v>
      </c>
      <c r="M488" s="156">
        <f t="shared" si="29"/>
        <v>0</v>
      </c>
      <c r="N488" s="155"/>
      <c r="O488" s="155"/>
      <c r="P488" s="155"/>
      <c r="Q488" s="155"/>
      <c r="R488" s="155"/>
      <c r="S488" s="156"/>
      <c r="T488" s="156">
        <f t="shared" si="30"/>
        <v>0</v>
      </c>
      <c r="U488" s="156">
        <f t="shared" si="31"/>
        <v>0</v>
      </c>
      <c r="V488" s="157"/>
      <c r="Y488" s="166"/>
      <c r="Z488" s="166"/>
      <c r="AA488" s="166"/>
      <c r="AB488" s="166"/>
      <c r="AC488" s="167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28"/>
        <v>0</v>
      </c>
      <c r="M489" s="156">
        <f t="shared" si="29"/>
        <v>0</v>
      </c>
      <c r="N489" s="155"/>
      <c r="O489" s="155"/>
      <c r="P489" s="155"/>
      <c r="Q489" s="155"/>
      <c r="R489" s="155"/>
      <c r="S489" s="156"/>
      <c r="T489" s="156">
        <f t="shared" si="30"/>
        <v>0</v>
      </c>
      <c r="U489" s="156">
        <f t="shared" si="31"/>
        <v>0</v>
      </c>
      <c r="V489" s="157"/>
      <c r="Y489" s="166"/>
      <c r="Z489" s="166"/>
      <c r="AA489" s="166"/>
      <c r="AB489" s="166"/>
      <c r="AC489" s="167"/>
    </row>
    <row r="490" spans="1:29" s="16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60"/>
      <c r="L490" s="155">
        <f t="shared" si="28"/>
        <v>0</v>
      </c>
      <c r="M490" s="156">
        <f t="shared" si="29"/>
        <v>0</v>
      </c>
      <c r="N490" s="155"/>
      <c r="O490" s="155"/>
      <c r="P490" s="155"/>
      <c r="Q490" s="155"/>
      <c r="R490" s="155"/>
      <c r="S490" s="156"/>
      <c r="T490" s="156">
        <f t="shared" si="30"/>
        <v>0</v>
      </c>
      <c r="U490" s="156">
        <f t="shared" si="31"/>
        <v>0</v>
      </c>
      <c r="V490" s="157"/>
      <c r="Y490" s="166"/>
      <c r="Z490" s="166"/>
      <c r="AA490" s="166"/>
      <c r="AB490" s="166"/>
      <c r="AC490" s="167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28"/>
        <v>0</v>
      </c>
      <c r="M491" s="156">
        <f t="shared" si="29"/>
        <v>0</v>
      </c>
      <c r="N491" s="155"/>
      <c r="O491" s="155"/>
      <c r="P491" s="155"/>
      <c r="Q491" s="155"/>
      <c r="R491" s="155"/>
      <c r="S491" s="156"/>
      <c r="T491" s="156">
        <f t="shared" si="30"/>
        <v>0</v>
      </c>
      <c r="U491" s="156">
        <f t="shared" si="31"/>
        <v>0</v>
      </c>
      <c r="V491" s="157"/>
      <c r="Y491" s="166"/>
      <c r="Z491" s="166"/>
      <c r="AA491" s="166"/>
      <c r="AB491" s="166"/>
      <c r="AC491" s="167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60"/>
      <c r="L492" s="155">
        <f t="shared" si="28"/>
        <v>0</v>
      </c>
      <c r="M492" s="156">
        <f t="shared" si="29"/>
        <v>0</v>
      </c>
      <c r="N492" s="155"/>
      <c r="O492" s="155"/>
      <c r="P492" s="155"/>
      <c r="Q492" s="155"/>
      <c r="R492" s="155"/>
      <c r="S492" s="156"/>
      <c r="T492" s="156">
        <f t="shared" si="30"/>
        <v>0</v>
      </c>
      <c r="U492" s="156">
        <f t="shared" si="31"/>
        <v>0</v>
      </c>
      <c r="V492" s="157"/>
      <c r="Y492" s="166"/>
      <c r="Z492" s="166"/>
      <c r="AA492" s="166"/>
      <c r="AB492" s="166"/>
      <c r="AC492" s="167"/>
    </row>
    <row r="493" spans="1:29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60"/>
      <c r="L493" s="155">
        <f t="shared" ref="L493:L508" si="32">IFERROR(I493*J493*K493,"ー")</f>
        <v>0</v>
      </c>
      <c r="M493" s="156">
        <f t="shared" ref="M493:M508" si="33">IFERROR(L493*H493/1000,"ー")</f>
        <v>0</v>
      </c>
      <c r="N493" s="155"/>
      <c r="O493" s="155"/>
      <c r="P493" s="155"/>
      <c r="Q493" s="155"/>
      <c r="R493" s="155"/>
      <c r="S493" s="156"/>
      <c r="T493" s="156">
        <f t="shared" si="30"/>
        <v>0</v>
      </c>
      <c r="U493" s="156">
        <f t="shared" si="31"/>
        <v>0</v>
      </c>
      <c r="V493" s="157"/>
      <c r="Y493" s="166"/>
      <c r="Z493" s="166"/>
      <c r="AA493" s="166"/>
      <c r="AB493" s="166"/>
      <c r="AC493" s="167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60"/>
      <c r="L494" s="155">
        <f t="shared" si="32"/>
        <v>0</v>
      </c>
      <c r="M494" s="156">
        <f t="shared" si="33"/>
        <v>0</v>
      </c>
      <c r="N494" s="155"/>
      <c r="O494" s="155"/>
      <c r="P494" s="155"/>
      <c r="Q494" s="155"/>
      <c r="R494" s="155"/>
      <c r="S494" s="156"/>
      <c r="T494" s="156">
        <f t="shared" si="30"/>
        <v>0</v>
      </c>
      <c r="U494" s="156">
        <f t="shared" si="31"/>
        <v>0</v>
      </c>
      <c r="V494" s="157"/>
      <c r="Y494" s="166"/>
      <c r="Z494" s="166"/>
      <c r="AA494" s="166"/>
      <c r="AB494" s="166"/>
      <c r="AC494" s="167"/>
    </row>
    <row r="495" spans="1:29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60"/>
      <c r="L495" s="155">
        <f t="shared" si="32"/>
        <v>0</v>
      </c>
      <c r="M495" s="156">
        <f t="shared" si="33"/>
        <v>0</v>
      </c>
      <c r="N495" s="155"/>
      <c r="O495" s="155"/>
      <c r="P495" s="155"/>
      <c r="Q495" s="155"/>
      <c r="R495" s="155"/>
      <c r="S495" s="156"/>
      <c r="T495" s="156">
        <f t="shared" si="30"/>
        <v>0</v>
      </c>
      <c r="U495" s="156">
        <f t="shared" si="31"/>
        <v>0</v>
      </c>
      <c r="V495" s="157"/>
      <c r="Y495" s="166"/>
      <c r="Z495" s="166"/>
      <c r="AA495" s="166"/>
      <c r="AB495" s="166"/>
      <c r="AC495" s="167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60"/>
      <c r="L496" s="155">
        <f t="shared" si="32"/>
        <v>0</v>
      </c>
      <c r="M496" s="156">
        <f t="shared" si="33"/>
        <v>0</v>
      </c>
      <c r="N496" s="155"/>
      <c r="O496" s="155"/>
      <c r="P496" s="155"/>
      <c r="Q496" s="155"/>
      <c r="R496" s="155"/>
      <c r="S496" s="156"/>
      <c r="T496" s="156">
        <f t="shared" si="30"/>
        <v>0</v>
      </c>
      <c r="U496" s="156">
        <f t="shared" si="31"/>
        <v>0</v>
      </c>
      <c r="V496" s="157"/>
      <c r="Y496" s="166"/>
      <c r="Z496" s="166"/>
      <c r="AA496" s="166"/>
      <c r="AB496" s="166"/>
      <c r="AC496" s="167"/>
    </row>
    <row r="497" spans="1:29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60"/>
      <c r="L497" s="155">
        <f t="shared" si="32"/>
        <v>0</v>
      </c>
      <c r="M497" s="156">
        <f t="shared" si="33"/>
        <v>0</v>
      </c>
      <c r="N497" s="155"/>
      <c r="O497" s="155"/>
      <c r="P497" s="155"/>
      <c r="Q497" s="155"/>
      <c r="R497" s="155"/>
      <c r="S497" s="156"/>
      <c r="T497" s="156">
        <f t="shared" si="30"/>
        <v>0</v>
      </c>
      <c r="U497" s="156">
        <f t="shared" si="31"/>
        <v>0</v>
      </c>
      <c r="V497" s="157"/>
      <c r="Y497" s="166"/>
      <c r="Z497" s="166"/>
      <c r="AA497" s="166"/>
      <c r="AB497" s="166"/>
      <c r="AC497" s="167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60"/>
      <c r="L498" s="155">
        <f t="shared" si="32"/>
        <v>0</v>
      </c>
      <c r="M498" s="156">
        <f t="shared" si="33"/>
        <v>0</v>
      </c>
      <c r="N498" s="155"/>
      <c r="O498" s="155"/>
      <c r="P498" s="155"/>
      <c r="Q498" s="155"/>
      <c r="R498" s="155"/>
      <c r="S498" s="156"/>
      <c r="T498" s="156">
        <f t="shared" si="30"/>
        <v>0</v>
      </c>
      <c r="U498" s="156">
        <f t="shared" si="31"/>
        <v>0</v>
      </c>
      <c r="V498" s="157"/>
      <c r="Y498" s="166"/>
      <c r="Z498" s="166"/>
      <c r="AA498" s="166"/>
      <c r="AB498" s="166"/>
      <c r="AC498" s="167"/>
    </row>
    <row r="499" spans="1:29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60"/>
      <c r="L499" s="155">
        <f t="shared" si="32"/>
        <v>0</v>
      </c>
      <c r="M499" s="156">
        <f t="shared" si="33"/>
        <v>0</v>
      </c>
      <c r="N499" s="155"/>
      <c r="O499" s="155"/>
      <c r="P499" s="155"/>
      <c r="Q499" s="155"/>
      <c r="R499" s="155"/>
      <c r="S499" s="156"/>
      <c r="T499" s="156">
        <f t="shared" si="30"/>
        <v>0</v>
      </c>
      <c r="U499" s="156">
        <f t="shared" si="31"/>
        <v>0</v>
      </c>
      <c r="V499" s="157"/>
      <c r="Y499" s="166"/>
      <c r="Z499" s="166"/>
      <c r="AA499" s="166"/>
      <c r="AB499" s="166"/>
      <c r="AC499" s="167"/>
    </row>
    <row r="500" spans="1:29" s="16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60"/>
      <c r="L500" s="155">
        <f t="shared" si="32"/>
        <v>0</v>
      </c>
      <c r="M500" s="156">
        <f t="shared" si="33"/>
        <v>0</v>
      </c>
      <c r="N500" s="155"/>
      <c r="O500" s="155"/>
      <c r="P500" s="155"/>
      <c r="Q500" s="155"/>
      <c r="R500" s="155"/>
      <c r="S500" s="156"/>
      <c r="T500" s="156">
        <f t="shared" si="30"/>
        <v>0</v>
      </c>
      <c r="U500" s="156">
        <f t="shared" si="31"/>
        <v>0</v>
      </c>
      <c r="V500" s="157"/>
      <c r="Y500" s="166"/>
      <c r="Z500" s="166"/>
      <c r="AA500" s="166"/>
      <c r="AB500" s="166"/>
      <c r="AC500" s="167"/>
    </row>
    <row r="501" spans="1:29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60"/>
      <c r="L501" s="155">
        <f t="shared" si="32"/>
        <v>0</v>
      </c>
      <c r="M501" s="156">
        <f t="shared" si="33"/>
        <v>0</v>
      </c>
      <c r="N501" s="155"/>
      <c r="O501" s="155"/>
      <c r="P501" s="155"/>
      <c r="Q501" s="155"/>
      <c r="R501" s="155"/>
      <c r="S501" s="156"/>
      <c r="T501" s="156">
        <f t="shared" si="30"/>
        <v>0</v>
      </c>
      <c r="U501" s="156">
        <f t="shared" si="31"/>
        <v>0</v>
      </c>
      <c r="V501" s="157"/>
      <c r="Y501" s="166"/>
      <c r="Z501" s="166"/>
      <c r="AA501" s="166"/>
      <c r="AB501" s="166"/>
      <c r="AC501" s="167"/>
    </row>
    <row r="502" spans="1:29" s="16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60"/>
      <c r="L502" s="155">
        <f t="shared" si="32"/>
        <v>0</v>
      </c>
      <c r="M502" s="156">
        <f t="shared" si="33"/>
        <v>0</v>
      </c>
      <c r="N502" s="155"/>
      <c r="O502" s="155"/>
      <c r="P502" s="155"/>
      <c r="Q502" s="155"/>
      <c r="R502" s="155"/>
      <c r="S502" s="156"/>
      <c r="T502" s="156">
        <f t="shared" si="30"/>
        <v>0</v>
      </c>
      <c r="U502" s="156">
        <f t="shared" si="31"/>
        <v>0</v>
      </c>
      <c r="V502" s="157"/>
      <c r="Y502" s="166"/>
      <c r="Z502" s="166"/>
      <c r="AA502" s="166"/>
      <c r="AB502" s="166"/>
      <c r="AC502" s="167"/>
    </row>
    <row r="503" spans="1:29" s="165" customFormat="1" hidden="1" x14ac:dyDescent="0.4">
      <c r="A503" s="116">
        <v>495</v>
      </c>
      <c r="B503" s="116"/>
      <c r="C503" s="117"/>
      <c r="D503" s="118"/>
      <c r="E503" s="119"/>
      <c r="F503" s="120"/>
      <c r="G503" s="121"/>
      <c r="H503" s="125"/>
      <c r="I503" s="123"/>
      <c r="J503" s="123"/>
      <c r="K503" s="160"/>
      <c r="L503" s="155">
        <f t="shared" si="32"/>
        <v>0</v>
      </c>
      <c r="M503" s="156">
        <f t="shared" si="33"/>
        <v>0</v>
      </c>
      <c r="N503" s="155"/>
      <c r="O503" s="155"/>
      <c r="P503" s="155"/>
      <c r="Q503" s="155"/>
      <c r="R503" s="155"/>
      <c r="S503" s="156"/>
      <c r="T503" s="156">
        <f t="shared" si="30"/>
        <v>0</v>
      </c>
      <c r="U503" s="156">
        <f t="shared" si="31"/>
        <v>0</v>
      </c>
      <c r="V503" s="157"/>
      <c r="Y503" s="166"/>
      <c r="Z503" s="166"/>
      <c r="AA503" s="166"/>
      <c r="AB503" s="166"/>
      <c r="AC503" s="167"/>
    </row>
    <row r="504" spans="1:29" s="165" customFormat="1" hidden="1" x14ac:dyDescent="0.4">
      <c r="A504" s="116">
        <v>496</v>
      </c>
      <c r="B504" s="116"/>
      <c r="C504" s="117"/>
      <c r="D504" s="118"/>
      <c r="E504" s="119"/>
      <c r="F504" s="120"/>
      <c r="G504" s="121"/>
      <c r="H504" s="125"/>
      <c r="I504" s="123"/>
      <c r="J504" s="123"/>
      <c r="K504" s="160"/>
      <c r="L504" s="155">
        <f t="shared" si="32"/>
        <v>0</v>
      </c>
      <c r="M504" s="156">
        <f t="shared" si="33"/>
        <v>0</v>
      </c>
      <c r="N504" s="155"/>
      <c r="O504" s="155"/>
      <c r="P504" s="155"/>
      <c r="Q504" s="155"/>
      <c r="R504" s="155"/>
      <c r="S504" s="156"/>
      <c r="T504" s="156">
        <f t="shared" si="30"/>
        <v>0</v>
      </c>
      <c r="U504" s="156">
        <f t="shared" si="31"/>
        <v>0</v>
      </c>
      <c r="V504" s="157"/>
      <c r="Y504" s="166"/>
      <c r="Z504" s="166"/>
      <c r="AA504" s="166"/>
      <c r="AB504" s="166"/>
      <c r="AC504" s="167"/>
    </row>
    <row r="505" spans="1:29" s="165" customFormat="1" hidden="1" x14ac:dyDescent="0.4">
      <c r="A505" s="116">
        <v>497</v>
      </c>
      <c r="B505" s="116"/>
      <c r="C505" s="117"/>
      <c r="D505" s="118"/>
      <c r="E505" s="119"/>
      <c r="F505" s="120"/>
      <c r="G505" s="121"/>
      <c r="H505" s="125"/>
      <c r="I505" s="123"/>
      <c r="J505" s="123"/>
      <c r="K505" s="160"/>
      <c r="L505" s="155">
        <f t="shared" si="32"/>
        <v>0</v>
      </c>
      <c r="M505" s="156">
        <f t="shared" si="33"/>
        <v>0</v>
      </c>
      <c r="N505" s="155"/>
      <c r="O505" s="155"/>
      <c r="P505" s="155"/>
      <c r="Q505" s="155"/>
      <c r="R505" s="155"/>
      <c r="S505" s="156"/>
      <c r="T505" s="156">
        <f t="shared" si="30"/>
        <v>0</v>
      </c>
      <c r="U505" s="156">
        <f t="shared" si="31"/>
        <v>0</v>
      </c>
      <c r="V505" s="157"/>
      <c r="Y505" s="166"/>
      <c r="Z505" s="166"/>
      <c r="AA505" s="166"/>
      <c r="AB505" s="166"/>
      <c r="AC505" s="167"/>
    </row>
    <row r="506" spans="1:29" s="165" customFormat="1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5"/>
      <c r="I506" s="123"/>
      <c r="J506" s="123"/>
      <c r="K506" s="160"/>
      <c r="L506" s="155">
        <f t="shared" si="32"/>
        <v>0</v>
      </c>
      <c r="M506" s="156">
        <f t="shared" si="33"/>
        <v>0</v>
      </c>
      <c r="N506" s="155"/>
      <c r="O506" s="155"/>
      <c r="P506" s="155"/>
      <c r="Q506" s="155"/>
      <c r="R506" s="155"/>
      <c r="S506" s="156"/>
      <c r="T506" s="156">
        <f t="shared" si="30"/>
        <v>0</v>
      </c>
      <c r="U506" s="156">
        <f t="shared" si="31"/>
        <v>0</v>
      </c>
      <c r="V506" s="157"/>
      <c r="Y506" s="166"/>
      <c r="Z506" s="166"/>
      <c r="AA506" s="166"/>
      <c r="AB506" s="166"/>
      <c r="AC506" s="167"/>
    </row>
    <row r="507" spans="1:29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60"/>
      <c r="L507" s="155">
        <f t="shared" si="32"/>
        <v>0</v>
      </c>
      <c r="M507" s="156">
        <f t="shared" si="33"/>
        <v>0</v>
      </c>
      <c r="N507" s="155"/>
      <c r="O507" s="155"/>
      <c r="P507" s="155"/>
      <c r="Q507" s="155"/>
      <c r="R507" s="155"/>
      <c r="S507" s="156"/>
      <c r="T507" s="156">
        <f t="shared" si="30"/>
        <v>0</v>
      </c>
      <c r="U507" s="156">
        <f t="shared" si="31"/>
        <v>0</v>
      </c>
      <c r="V507" s="157"/>
      <c r="Y507" s="166"/>
      <c r="Z507" s="166"/>
      <c r="AA507" s="166"/>
      <c r="AB507" s="166"/>
      <c r="AC507" s="167"/>
    </row>
    <row r="508" spans="1:29" s="165" customFormat="1" hidden="1" x14ac:dyDescent="0.4">
      <c r="A508" s="116">
        <v>500</v>
      </c>
      <c r="B508" s="116"/>
      <c r="C508" s="117"/>
      <c r="D508" s="118"/>
      <c r="E508" s="119"/>
      <c r="F508" s="120"/>
      <c r="G508" s="121"/>
      <c r="H508" s="125"/>
      <c r="I508" s="123"/>
      <c r="J508" s="123"/>
      <c r="K508" s="160"/>
      <c r="L508" s="155">
        <f t="shared" si="32"/>
        <v>0</v>
      </c>
      <c r="M508" s="156">
        <f t="shared" si="33"/>
        <v>0</v>
      </c>
      <c r="N508" s="155"/>
      <c r="O508" s="155"/>
      <c r="P508" s="155"/>
      <c r="Q508" s="155"/>
      <c r="R508" s="155"/>
      <c r="S508" s="156"/>
      <c r="T508" s="156">
        <f t="shared" si="30"/>
        <v>0</v>
      </c>
      <c r="U508" s="156">
        <f t="shared" si="31"/>
        <v>0</v>
      </c>
      <c r="V508" s="157"/>
      <c r="Y508" s="166"/>
      <c r="Z508" s="166"/>
      <c r="AA508" s="166"/>
      <c r="AB508" s="166"/>
      <c r="AC508" s="167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32</v>
      </c>
      <c r="K509" s="126" t="s">
        <v>173</v>
      </c>
      <c r="L509" s="140">
        <f>+SUM(L9:L508)</f>
        <v>4606</v>
      </c>
      <c r="M509" s="140">
        <f>+SUM(M9:M508)</f>
        <v>13449.519999999999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</sheetData>
  <mergeCells count="16">
    <mergeCell ref="A509:C509"/>
    <mergeCell ref="E7:F7"/>
    <mergeCell ref="A1:V3"/>
    <mergeCell ref="A5:A8"/>
    <mergeCell ref="B5:B8"/>
    <mergeCell ref="C5:C8"/>
    <mergeCell ref="D5:D8"/>
    <mergeCell ref="E5:M6"/>
    <mergeCell ref="N5:U6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F2017-29E7-4DD4-8978-5FC5C709B52E}">
  <sheetPr>
    <pageSetUpPr fitToPage="1"/>
  </sheetPr>
  <dimension ref="A1:V551"/>
  <sheetViews>
    <sheetView view="pageBreakPreview" zoomScale="93" zoomScaleNormal="60" zoomScaleSheetLayoutView="93" workbookViewId="0">
      <pane xSplit="1" ySplit="8" topLeftCell="B166" activePane="bottomRight" state="frozen"/>
      <selection activeCell="A509" sqref="A1:XFD509"/>
      <selection pane="topRight" activeCell="A509" sqref="A1:XFD509"/>
      <selection pane="bottomLeft" activeCell="A509" sqref="A1:XFD509"/>
      <selection pane="bottomRight" activeCell="A508" sqref="A168:XFD508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11" width="9.5" style="127" customWidth="1"/>
    <col min="12" max="13" width="9.5" style="111" customWidth="1"/>
    <col min="14" max="14" width="6.375" style="111" customWidth="1"/>
    <col min="15" max="17" width="27.125" style="111" customWidth="1"/>
    <col min="18" max="21" width="9.5" style="111" customWidth="1"/>
    <col min="22" max="22" width="22.875" style="127" customWidth="1"/>
    <col min="23" max="16384" width="8.25" style="111"/>
  </cols>
  <sheetData>
    <row r="1" spans="1:22" ht="14.25" customHeight="1" x14ac:dyDescent="0.4">
      <c r="A1" s="334" t="s">
        <v>1074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2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2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2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2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2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2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2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3" t="s">
        <v>1005</v>
      </c>
      <c r="M8" s="193" t="s">
        <v>1003</v>
      </c>
      <c r="N8" s="360"/>
      <c r="O8" s="361"/>
      <c r="P8" s="361"/>
      <c r="Q8" s="361"/>
      <c r="R8" s="194" t="s">
        <v>166</v>
      </c>
      <c r="S8" s="194" t="s">
        <v>1002</v>
      </c>
      <c r="T8" s="194" t="s">
        <v>1005</v>
      </c>
      <c r="U8" s="194" t="s">
        <v>1003</v>
      </c>
      <c r="V8" s="362"/>
    </row>
    <row r="9" spans="1:22" s="115" customFormat="1" x14ac:dyDescent="0.4">
      <c r="A9" s="116">
        <v>1</v>
      </c>
      <c r="B9" s="116">
        <v>1</v>
      </c>
      <c r="C9" s="117" t="s">
        <v>194</v>
      </c>
      <c r="D9" s="118" t="s">
        <v>246</v>
      </c>
      <c r="E9" s="119" t="s">
        <v>310</v>
      </c>
      <c r="F9" s="120" t="s">
        <v>337</v>
      </c>
      <c r="G9" s="121" t="s">
        <v>301</v>
      </c>
      <c r="H9" s="122">
        <v>735</v>
      </c>
      <c r="I9" s="123">
        <v>47</v>
      </c>
      <c r="J9" s="123">
        <v>3</v>
      </c>
      <c r="K9" s="124">
        <v>1</v>
      </c>
      <c r="L9" s="155">
        <f>IFERROR(I9*J9*K9,"ー")</f>
        <v>141</v>
      </c>
      <c r="M9" s="156">
        <f>IFERROR(L9*H9/1000,"ー")</f>
        <v>103.63500000000001</v>
      </c>
      <c r="N9" s="155"/>
      <c r="O9" s="155"/>
      <c r="P9" s="155"/>
      <c r="Q9" s="155"/>
      <c r="R9" s="155"/>
      <c r="S9" s="156"/>
      <c r="T9" s="156">
        <f t="shared" ref="T9:T70" si="0">IFERROR(S9*R9,"－")</f>
        <v>0</v>
      </c>
      <c r="U9" s="156">
        <f t="shared" ref="U9:U70" si="1">IFERROR(T9*H9/1000,"－")</f>
        <v>0</v>
      </c>
      <c r="V9" s="157"/>
    </row>
    <row r="10" spans="1:22" s="115" customFormat="1" x14ac:dyDescent="0.4">
      <c r="A10" s="116">
        <v>2</v>
      </c>
      <c r="B10" s="116">
        <v>2</v>
      </c>
      <c r="C10" s="117" t="s">
        <v>194</v>
      </c>
      <c r="D10" s="118" t="s">
        <v>247</v>
      </c>
      <c r="E10" s="119" t="s">
        <v>311</v>
      </c>
      <c r="F10" s="120" t="s">
        <v>172</v>
      </c>
      <c r="G10" s="121" t="s">
        <v>301</v>
      </c>
      <c r="H10" s="122">
        <v>1700</v>
      </c>
      <c r="I10" s="123">
        <v>47</v>
      </c>
      <c r="J10" s="123">
        <v>6</v>
      </c>
      <c r="K10" s="124">
        <v>1</v>
      </c>
      <c r="L10" s="155">
        <f t="shared" ref="L10:L71" si="2">IFERROR(I10*J10*K10,"ー")</f>
        <v>282</v>
      </c>
      <c r="M10" s="156">
        <f t="shared" ref="M10:M71" si="3">IFERROR(L10*H10/1000,"ー")</f>
        <v>479.4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</row>
    <row r="11" spans="1:22" s="115" customFormat="1" x14ac:dyDescent="0.4">
      <c r="A11" s="116">
        <v>3</v>
      </c>
      <c r="B11" s="116">
        <v>2</v>
      </c>
      <c r="C11" s="117" t="s">
        <v>194</v>
      </c>
      <c r="D11" s="118" t="s">
        <v>247</v>
      </c>
      <c r="E11" s="119" t="s">
        <v>312</v>
      </c>
      <c r="F11" s="120" t="s">
        <v>330</v>
      </c>
      <c r="G11" s="121" t="s">
        <v>302</v>
      </c>
      <c r="H11" s="122">
        <v>8760</v>
      </c>
      <c r="I11" s="123">
        <v>13</v>
      </c>
      <c r="J11" s="123">
        <v>1</v>
      </c>
      <c r="K11" s="124">
        <v>1</v>
      </c>
      <c r="L11" s="155">
        <f t="shared" si="2"/>
        <v>13</v>
      </c>
      <c r="M11" s="156">
        <f t="shared" si="3"/>
        <v>113.88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</row>
    <row r="12" spans="1:22" s="115" customFormat="1" x14ac:dyDescent="0.4">
      <c r="A12" s="116">
        <v>4</v>
      </c>
      <c r="B12" s="116">
        <v>3</v>
      </c>
      <c r="C12" s="117" t="s">
        <v>194</v>
      </c>
      <c r="D12" s="118" t="s">
        <v>248</v>
      </c>
      <c r="E12" s="119" t="s">
        <v>311</v>
      </c>
      <c r="F12" s="120" t="s">
        <v>172</v>
      </c>
      <c r="G12" s="121" t="s">
        <v>301</v>
      </c>
      <c r="H12" s="122">
        <v>12</v>
      </c>
      <c r="I12" s="123">
        <v>47</v>
      </c>
      <c r="J12" s="123">
        <v>2</v>
      </c>
      <c r="K12" s="124">
        <v>1</v>
      </c>
      <c r="L12" s="155">
        <f t="shared" si="2"/>
        <v>94</v>
      </c>
      <c r="M12" s="156">
        <f t="shared" si="3"/>
        <v>1.1279999999999999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</row>
    <row r="13" spans="1:22" s="115" customFormat="1" x14ac:dyDescent="0.4">
      <c r="A13" s="116">
        <v>5</v>
      </c>
      <c r="B13" s="116">
        <v>4</v>
      </c>
      <c r="C13" s="117" t="s">
        <v>194</v>
      </c>
      <c r="D13" s="118" t="s">
        <v>249</v>
      </c>
      <c r="E13" s="119" t="s">
        <v>311</v>
      </c>
      <c r="F13" s="120" t="s">
        <v>172</v>
      </c>
      <c r="G13" s="121" t="s">
        <v>301</v>
      </c>
      <c r="H13" s="122">
        <v>12</v>
      </c>
      <c r="I13" s="123">
        <v>47</v>
      </c>
      <c r="J13" s="123">
        <v>2</v>
      </c>
      <c r="K13" s="124">
        <v>1</v>
      </c>
      <c r="L13" s="155">
        <f t="shared" si="2"/>
        <v>94</v>
      </c>
      <c r="M13" s="156">
        <f t="shared" si="3"/>
        <v>1.1279999999999999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</row>
    <row r="14" spans="1:22" s="115" customFormat="1" x14ac:dyDescent="0.4">
      <c r="A14" s="116">
        <v>6</v>
      </c>
      <c r="B14" s="116">
        <v>5</v>
      </c>
      <c r="C14" s="117" t="s">
        <v>194</v>
      </c>
      <c r="D14" s="118" t="s">
        <v>250</v>
      </c>
      <c r="E14" s="119" t="s">
        <v>313</v>
      </c>
      <c r="F14" s="120" t="s">
        <v>172</v>
      </c>
      <c r="G14" s="121" t="s">
        <v>303</v>
      </c>
      <c r="H14" s="122">
        <v>600</v>
      </c>
      <c r="I14" s="123">
        <v>80</v>
      </c>
      <c r="J14" s="123">
        <v>12</v>
      </c>
      <c r="K14" s="124">
        <v>1</v>
      </c>
      <c r="L14" s="155">
        <f t="shared" si="2"/>
        <v>960</v>
      </c>
      <c r="M14" s="156">
        <f t="shared" si="3"/>
        <v>576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</row>
    <row r="15" spans="1:22" s="115" customFormat="1" x14ac:dyDescent="0.4">
      <c r="A15" s="116">
        <v>7</v>
      </c>
      <c r="B15" s="116">
        <v>5</v>
      </c>
      <c r="C15" s="117" t="s">
        <v>194</v>
      </c>
      <c r="D15" s="118" t="s">
        <v>250</v>
      </c>
      <c r="E15" s="119" t="s">
        <v>314</v>
      </c>
      <c r="F15" s="120" t="s">
        <v>172</v>
      </c>
      <c r="G15" s="121" t="s">
        <v>180</v>
      </c>
      <c r="H15" s="122">
        <v>600</v>
      </c>
      <c r="I15" s="123">
        <v>54</v>
      </c>
      <c r="J15" s="123">
        <v>18</v>
      </c>
      <c r="K15" s="124">
        <v>1</v>
      </c>
      <c r="L15" s="155">
        <f t="shared" si="2"/>
        <v>972</v>
      </c>
      <c r="M15" s="156">
        <f t="shared" si="3"/>
        <v>583.20000000000005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</row>
    <row r="16" spans="1:22" s="115" customFormat="1" x14ac:dyDescent="0.4">
      <c r="A16" s="116">
        <v>8</v>
      </c>
      <c r="B16" s="116">
        <v>6</v>
      </c>
      <c r="C16" s="117" t="s">
        <v>194</v>
      </c>
      <c r="D16" s="118" t="s">
        <v>251</v>
      </c>
      <c r="E16" s="119" t="s">
        <v>315</v>
      </c>
      <c r="F16" s="120" t="s">
        <v>172</v>
      </c>
      <c r="G16" s="121" t="s">
        <v>301</v>
      </c>
      <c r="H16" s="122">
        <v>1500</v>
      </c>
      <c r="I16" s="123">
        <v>47</v>
      </c>
      <c r="J16" s="123">
        <v>6</v>
      </c>
      <c r="K16" s="124">
        <v>2</v>
      </c>
      <c r="L16" s="155">
        <f t="shared" si="2"/>
        <v>564</v>
      </c>
      <c r="M16" s="156">
        <f t="shared" si="3"/>
        <v>846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</row>
    <row r="17" spans="1:22" s="115" customFormat="1" x14ac:dyDescent="0.4">
      <c r="A17" s="116">
        <v>9</v>
      </c>
      <c r="B17" s="116">
        <v>6</v>
      </c>
      <c r="C17" s="117" t="s">
        <v>194</v>
      </c>
      <c r="D17" s="118" t="s">
        <v>251</v>
      </c>
      <c r="E17" s="119" t="s">
        <v>311</v>
      </c>
      <c r="F17" s="120" t="s">
        <v>172</v>
      </c>
      <c r="G17" s="121" t="s">
        <v>301</v>
      </c>
      <c r="H17" s="122">
        <v>1500</v>
      </c>
      <c r="I17" s="123">
        <v>47</v>
      </c>
      <c r="J17" s="123">
        <v>3</v>
      </c>
      <c r="K17" s="124">
        <v>1</v>
      </c>
      <c r="L17" s="155">
        <f t="shared" si="2"/>
        <v>141</v>
      </c>
      <c r="M17" s="156">
        <f t="shared" si="3"/>
        <v>211.5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</row>
    <row r="18" spans="1:22" s="115" customFormat="1" x14ac:dyDescent="0.4">
      <c r="A18" s="116">
        <v>10</v>
      </c>
      <c r="B18" s="116">
        <v>7</v>
      </c>
      <c r="C18" s="117" t="s">
        <v>194</v>
      </c>
      <c r="D18" s="118" t="s">
        <v>252</v>
      </c>
      <c r="E18" s="119" t="s">
        <v>315</v>
      </c>
      <c r="F18" s="120" t="s">
        <v>172</v>
      </c>
      <c r="G18" s="121" t="s">
        <v>301</v>
      </c>
      <c r="H18" s="122">
        <v>735</v>
      </c>
      <c r="I18" s="123">
        <v>47</v>
      </c>
      <c r="J18" s="123">
        <v>3</v>
      </c>
      <c r="K18" s="124">
        <v>2</v>
      </c>
      <c r="L18" s="155">
        <f t="shared" si="2"/>
        <v>282</v>
      </c>
      <c r="M18" s="156">
        <f t="shared" si="3"/>
        <v>207.27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</row>
    <row r="19" spans="1:22" s="115" customFormat="1" x14ac:dyDescent="0.4">
      <c r="A19" s="116">
        <v>11</v>
      </c>
      <c r="B19" s="116">
        <v>8</v>
      </c>
      <c r="C19" s="117" t="s">
        <v>194</v>
      </c>
      <c r="D19" s="118" t="s">
        <v>253</v>
      </c>
      <c r="E19" s="119" t="s">
        <v>315</v>
      </c>
      <c r="F19" s="120" t="s">
        <v>172</v>
      </c>
      <c r="G19" s="121" t="s">
        <v>301</v>
      </c>
      <c r="H19" s="122">
        <v>600</v>
      </c>
      <c r="I19" s="123">
        <v>47</v>
      </c>
      <c r="J19" s="123">
        <v>2</v>
      </c>
      <c r="K19" s="124">
        <v>2</v>
      </c>
      <c r="L19" s="155">
        <f t="shared" si="2"/>
        <v>188</v>
      </c>
      <c r="M19" s="156">
        <f t="shared" si="3"/>
        <v>112.8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</row>
    <row r="20" spans="1:22" s="115" customFormat="1" x14ac:dyDescent="0.4">
      <c r="A20" s="116">
        <v>12</v>
      </c>
      <c r="B20" s="116">
        <v>9</v>
      </c>
      <c r="C20" s="117" t="s">
        <v>194</v>
      </c>
      <c r="D20" s="118" t="s">
        <v>254</v>
      </c>
      <c r="E20" s="119" t="s">
        <v>315</v>
      </c>
      <c r="F20" s="120" t="s">
        <v>172</v>
      </c>
      <c r="G20" s="121" t="s">
        <v>301</v>
      </c>
      <c r="H20" s="122">
        <v>600</v>
      </c>
      <c r="I20" s="123">
        <v>47</v>
      </c>
      <c r="J20" s="123">
        <v>4</v>
      </c>
      <c r="K20" s="124">
        <v>2</v>
      </c>
      <c r="L20" s="155">
        <f t="shared" si="2"/>
        <v>376</v>
      </c>
      <c r="M20" s="156">
        <f t="shared" si="3"/>
        <v>225.6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</row>
    <row r="21" spans="1:22" s="115" customFormat="1" x14ac:dyDescent="0.4">
      <c r="A21" s="116">
        <v>13</v>
      </c>
      <c r="B21" s="116">
        <v>10</v>
      </c>
      <c r="C21" s="117" t="s">
        <v>194</v>
      </c>
      <c r="D21" s="118" t="s">
        <v>255</v>
      </c>
      <c r="E21" s="119" t="s">
        <v>315</v>
      </c>
      <c r="F21" s="120" t="s">
        <v>172</v>
      </c>
      <c r="G21" s="121" t="s">
        <v>301</v>
      </c>
      <c r="H21" s="122">
        <v>735</v>
      </c>
      <c r="I21" s="123">
        <v>47</v>
      </c>
      <c r="J21" s="123">
        <v>4</v>
      </c>
      <c r="K21" s="124">
        <v>2</v>
      </c>
      <c r="L21" s="155">
        <f t="shared" si="2"/>
        <v>376</v>
      </c>
      <c r="M21" s="156">
        <f t="shared" si="3"/>
        <v>276.36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</row>
    <row r="22" spans="1:22" s="115" customFormat="1" x14ac:dyDescent="0.4">
      <c r="A22" s="116">
        <v>14</v>
      </c>
      <c r="B22" s="116">
        <v>11</v>
      </c>
      <c r="C22" s="117" t="s">
        <v>194</v>
      </c>
      <c r="D22" s="118" t="s">
        <v>256</v>
      </c>
      <c r="E22" s="119" t="s">
        <v>311</v>
      </c>
      <c r="F22" s="154" t="s">
        <v>172</v>
      </c>
      <c r="G22" s="121" t="s">
        <v>304</v>
      </c>
      <c r="H22" s="122">
        <v>735</v>
      </c>
      <c r="I22" s="123">
        <v>28</v>
      </c>
      <c r="J22" s="123">
        <v>1</v>
      </c>
      <c r="K22" s="124">
        <v>1</v>
      </c>
      <c r="L22" s="155">
        <f t="shared" si="2"/>
        <v>28</v>
      </c>
      <c r="M22" s="156">
        <f t="shared" si="3"/>
        <v>20.58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</row>
    <row r="23" spans="1:22" s="115" customFormat="1" x14ac:dyDescent="0.4">
      <c r="A23" s="116">
        <v>15</v>
      </c>
      <c r="B23" s="116">
        <v>12</v>
      </c>
      <c r="C23" s="117" t="s">
        <v>194</v>
      </c>
      <c r="D23" s="118" t="s">
        <v>257</v>
      </c>
      <c r="E23" s="119" t="s">
        <v>311</v>
      </c>
      <c r="F23" s="120" t="s">
        <v>338</v>
      </c>
      <c r="G23" s="121" t="s">
        <v>301</v>
      </c>
      <c r="H23" s="122">
        <v>600</v>
      </c>
      <c r="I23" s="123">
        <v>47</v>
      </c>
      <c r="J23" s="123">
        <v>1</v>
      </c>
      <c r="K23" s="124">
        <v>1</v>
      </c>
      <c r="L23" s="155">
        <f t="shared" si="2"/>
        <v>47</v>
      </c>
      <c r="M23" s="156">
        <f t="shared" si="3"/>
        <v>28.2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</row>
    <row r="24" spans="1:22" s="115" customFormat="1" x14ac:dyDescent="0.4">
      <c r="A24" s="116">
        <v>16</v>
      </c>
      <c r="B24" s="116">
        <v>13</v>
      </c>
      <c r="C24" s="117" t="s">
        <v>194</v>
      </c>
      <c r="D24" s="118" t="s">
        <v>258</v>
      </c>
      <c r="E24" s="119" t="s">
        <v>311</v>
      </c>
      <c r="F24" s="120" t="s">
        <v>338</v>
      </c>
      <c r="G24" s="121" t="s">
        <v>301</v>
      </c>
      <c r="H24" s="122">
        <v>600</v>
      </c>
      <c r="I24" s="123">
        <v>47</v>
      </c>
      <c r="J24" s="123">
        <v>1</v>
      </c>
      <c r="K24" s="124">
        <v>1</v>
      </c>
      <c r="L24" s="155">
        <f t="shared" si="2"/>
        <v>47</v>
      </c>
      <c r="M24" s="156">
        <f t="shared" si="3"/>
        <v>28.2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</row>
    <row r="25" spans="1:22" s="115" customFormat="1" x14ac:dyDescent="0.4">
      <c r="A25" s="116">
        <v>17</v>
      </c>
      <c r="B25" s="116">
        <v>14</v>
      </c>
      <c r="C25" s="117" t="s">
        <v>194</v>
      </c>
      <c r="D25" s="118" t="s">
        <v>259</v>
      </c>
      <c r="E25" s="119" t="s">
        <v>311</v>
      </c>
      <c r="F25" s="120" t="s">
        <v>338</v>
      </c>
      <c r="G25" s="121" t="s">
        <v>301</v>
      </c>
      <c r="H25" s="122">
        <v>600</v>
      </c>
      <c r="I25" s="123">
        <v>47</v>
      </c>
      <c r="J25" s="123">
        <v>1</v>
      </c>
      <c r="K25" s="124">
        <v>1</v>
      </c>
      <c r="L25" s="155">
        <f t="shared" si="2"/>
        <v>47</v>
      </c>
      <c r="M25" s="156">
        <f t="shared" si="3"/>
        <v>28.2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</row>
    <row r="26" spans="1:22" s="115" customFormat="1" x14ac:dyDescent="0.4">
      <c r="A26" s="116">
        <v>18</v>
      </c>
      <c r="B26" s="116">
        <v>15</v>
      </c>
      <c r="C26" s="117" t="s">
        <v>194</v>
      </c>
      <c r="D26" s="118" t="s">
        <v>260</v>
      </c>
      <c r="E26" s="119" t="s">
        <v>316</v>
      </c>
      <c r="F26" s="120" t="s">
        <v>339</v>
      </c>
      <c r="G26" s="121" t="s">
        <v>301</v>
      </c>
      <c r="H26" s="122">
        <v>200</v>
      </c>
      <c r="I26" s="123">
        <v>47</v>
      </c>
      <c r="J26" s="123">
        <v>3</v>
      </c>
      <c r="K26" s="124">
        <v>2</v>
      </c>
      <c r="L26" s="155">
        <f t="shared" si="2"/>
        <v>282</v>
      </c>
      <c r="M26" s="156">
        <f t="shared" si="3"/>
        <v>56.4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</row>
    <row r="27" spans="1:22" s="115" customFormat="1" x14ac:dyDescent="0.4">
      <c r="A27" s="116">
        <v>19</v>
      </c>
      <c r="B27" s="116">
        <v>16</v>
      </c>
      <c r="C27" s="117" t="s">
        <v>194</v>
      </c>
      <c r="D27" s="118" t="s">
        <v>261</v>
      </c>
      <c r="E27" s="119" t="s">
        <v>317</v>
      </c>
      <c r="F27" s="120" t="s">
        <v>339</v>
      </c>
      <c r="G27" s="121" t="s">
        <v>301</v>
      </c>
      <c r="H27" s="122">
        <v>600</v>
      </c>
      <c r="I27" s="123">
        <v>47</v>
      </c>
      <c r="J27" s="123">
        <v>2</v>
      </c>
      <c r="K27" s="124">
        <v>1</v>
      </c>
      <c r="L27" s="155">
        <f t="shared" si="2"/>
        <v>94</v>
      </c>
      <c r="M27" s="156">
        <f t="shared" si="3"/>
        <v>56.4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</row>
    <row r="28" spans="1:22" s="115" customFormat="1" x14ac:dyDescent="0.4">
      <c r="A28" s="116">
        <v>20</v>
      </c>
      <c r="B28" s="116">
        <v>16</v>
      </c>
      <c r="C28" s="117" t="s">
        <v>194</v>
      </c>
      <c r="D28" s="118" t="s">
        <v>261</v>
      </c>
      <c r="E28" s="119" t="s">
        <v>316</v>
      </c>
      <c r="F28" s="120" t="s">
        <v>339</v>
      </c>
      <c r="G28" s="121" t="s">
        <v>301</v>
      </c>
      <c r="H28" s="122">
        <v>600</v>
      </c>
      <c r="I28" s="123">
        <v>47</v>
      </c>
      <c r="J28" s="123">
        <v>12</v>
      </c>
      <c r="K28" s="124">
        <v>2</v>
      </c>
      <c r="L28" s="155">
        <f t="shared" si="2"/>
        <v>1128</v>
      </c>
      <c r="M28" s="156">
        <f t="shared" si="3"/>
        <v>676.8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</row>
    <row r="29" spans="1:22" s="115" customFormat="1" x14ac:dyDescent="0.4">
      <c r="A29" s="116">
        <v>21</v>
      </c>
      <c r="B29" s="116">
        <v>17</v>
      </c>
      <c r="C29" s="117" t="s">
        <v>194</v>
      </c>
      <c r="D29" s="118" t="s">
        <v>262</v>
      </c>
      <c r="E29" s="119" t="s">
        <v>311</v>
      </c>
      <c r="F29" s="120" t="s">
        <v>172</v>
      </c>
      <c r="G29" s="121" t="s">
        <v>304</v>
      </c>
      <c r="H29" s="122">
        <v>12</v>
      </c>
      <c r="I29" s="123">
        <v>28</v>
      </c>
      <c r="J29" s="123">
        <v>1</v>
      </c>
      <c r="K29" s="124">
        <v>1</v>
      </c>
      <c r="L29" s="155">
        <f t="shared" si="2"/>
        <v>28</v>
      </c>
      <c r="M29" s="156">
        <f t="shared" si="3"/>
        <v>0.33600000000000002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</row>
    <row r="30" spans="1:22" s="115" customFormat="1" x14ac:dyDescent="0.4">
      <c r="A30" s="116">
        <v>22</v>
      </c>
      <c r="B30" s="116">
        <v>18</v>
      </c>
      <c r="C30" s="117" t="s">
        <v>194</v>
      </c>
      <c r="D30" s="118" t="s">
        <v>263</v>
      </c>
      <c r="E30" s="119" t="s">
        <v>318</v>
      </c>
      <c r="F30" s="120" t="s">
        <v>331</v>
      </c>
      <c r="G30" s="121" t="s">
        <v>304</v>
      </c>
      <c r="H30" s="122">
        <v>1800</v>
      </c>
      <c r="I30" s="123">
        <v>28</v>
      </c>
      <c r="J30" s="123">
        <v>3</v>
      </c>
      <c r="K30" s="124">
        <v>1</v>
      </c>
      <c r="L30" s="155">
        <f t="shared" si="2"/>
        <v>84</v>
      </c>
      <c r="M30" s="156">
        <f t="shared" si="3"/>
        <v>151.19999999999999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</row>
    <row r="31" spans="1:22" s="115" customFormat="1" x14ac:dyDescent="0.4">
      <c r="A31" s="116">
        <v>23</v>
      </c>
      <c r="B31" s="116">
        <v>18</v>
      </c>
      <c r="C31" s="117" t="s">
        <v>194</v>
      </c>
      <c r="D31" s="118" t="s">
        <v>263</v>
      </c>
      <c r="E31" s="119" t="s">
        <v>319</v>
      </c>
      <c r="F31" s="120" t="s">
        <v>340</v>
      </c>
      <c r="G31" s="121" t="s">
        <v>302</v>
      </c>
      <c r="H31" s="122">
        <v>1800</v>
      </c>
      <c r="I31" s="123">
        <v>13</v>
      </c>
      <c r="J31" s="123">
        <v>1</v>
      </c>
      <c r="K31" s="124">
        <v>1</v>
      </c>
      <c r="L31" s="155">
        <f t="shared" si="2"/>
        <v>13</v>
      </c>
      <c r="M31" s="156">
        <f t="shared" si="3"/>
        <v>23.4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</row>
    <row r="32" spans="1:22" s="115" customFormat="1" x14ac:dyDescent="0.4">
      <c r="A32" s="116">
        <v>24</v>
      </c>
      <c r="B32" s="116">
        <v>19</v>
      </c>
      <c r="C32" s="117" t="s">
        <v>194</v>
      </c>
      <c r="D32" s="118" t="s">
        <v>264</v>
      </c>
      <c r="E32" s="119" t="s">
        <v>315</v>
      </c>
      <c r="F32" s="120" t="s">
        <v>172</v>
      </c>
      <c r="G32" s="121" t="s">
        <v>301</v>
      </c>
      <c r="H32" s="122">
        <v>12</v>
      </c>
      <c r="I32" s="123">
        <v>47</v>
      </c>
      <c r="J32" s="123">
        <v>1</v>
      </c>
      <c r="K32" s="124">
        <v>2</v>
      </c>
      <c r="L32" s="155">
        <f t="shared" si="2"/>
        <v>94</v>
      </c>
      <c r="M32" s="156">
        <f t="shared" si="3"/>
        <v>1.1279999999999999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7"/>
    </row>
    <row r="33" spans="1:22" s="115" customFormat="1" x14ac:dyDescent="0.4">
      <c r="A33" s="116">
        <v>25</v>
      </c>
      <c r="B33" s="116">
        <v>20</v>
      </c>
      <c r="C33" s="117" t="s">
        <v>194</v>
      </c>
      <c r="D33" s="118" t="s">
        <v>265</v>
      </c>
      <c r="E33" s="119" t="s">
        <v>320</v>
      </c>
      <c r="F33" s="120" t="s">
        <v>341</v>
      </c>
      <c r="G33" s="121" t="s">
        <v>301</v>
      </c>
      <c r="H33" s="122">
        <v>735</v>
      </c>
      <c r="I33" s="123">
        <v>47</v>
      </c>
      <c r="J33" s="123">
        <v>2</v>
      </c>
      <c r="K33" s="124">
        <v>2</v>
      </c>
      <c r="L33" s="155">
        <f t="shared" si="2"/>
        <v>188</v>
      </c>
      <c r="M33" s="156">
        <f t="shared" si="3"/>
        <v>138.18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</row>
    <row r="34" spans="1:22" s="115" customFormat="1" x14ac:dyDescent="0.4">
      <c r="A34" s="116">
        <v>26</v>
      </c>
      <c r="B34" s="116">
        <v>20</v>
      </c>
      <c r="C34" s="117" t="s">
        <v>194</v>
      </c>
      <c r="D34" s="118" t="s">
        <v>265</v>
      </c>
      <c r="E34" s="119" t="s">
        <v>321</v>
      </c>
      <c r="F34" s="120" t="s">
        <v>172</v>
      </c>
      <c r="G34" s="121" t="s">
        <v>197</v>
      </c>
      <c r="H34" s="122">
        <v>735</v>
      </c>
      <c r="I34" s="123">
        <v>36</v>
      </c>
      <c r="J34" s="123">
        <v>1</v>
      </c>
      <c r="K34" s="124">
        <v>1</v>
      </c>
      <c r="L34" s="155">
        <f t="shared" si="2"/>
        <v>36</v>
      </c>
      <c r="M34" s="156">
        <f t="shared" si="3"/>
        <v>26.46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</row>
    <row r="35" spans="1:22" s="115" customFormat="1" x14ac:dyDescent="0.4">
      <c r="A35" s="116">
        <v>27</v>
      </c>
      <c r="B35" s="116">
        <v>20</v>
      </c>
      <c r="C35" s="117" t="s">
        <v>194</v>
      </c>
      <c r="D35" s="118" t="s">
        <v>265</v>
      </c>
      <c r="E35" s="119" t="s">
        <v>314</v>
      </c>
      <c r="F35" s="120" t="s">
        <v>342</v>
      </c>
      <c r="G35" s="121" t="s">
        <v>305</v>
      </c>
      <c r="H35" s="122">
        <v>735</v>
      </c>
      <c r="I35" s="123">
        <v>26</v>
      </c>
      <c r="J35" s="123">
        <v>1</v>
      </c>
      <c r="K35" s="124">
        <v>1</v>
      </c>
      <c r="L35" s="155">
        <f t="shared" si="2"/>
        <v>26</v>
      </c>
      <c r="M35" s="156">
        <f t="shared" si="3"/>
        <v>19.11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</row>
    <row r="36" spans="1:22" s="115" customFormat="1" x14ac:dyDescent="0.4">
      <c r="A36" s="116">
        <v>28</v>
      </c>
      <c r="B36" s="116">
        <v>20</v>
      </c>
      <c r="C36" s="117" t="s">
        <v>194</v>
      </c>
      <c r="D36" s="118" t="s">
        <v>265</v>
      </c>
      <c r="E36" s="119" t="s">
        <v>319</v>
      </c>
      <c r="F36" s="120" t="s">
        <v>340</v>
      </c>
      <c r="G36" s="121" t="s">
        <v>302</v>
      </c>
      <c r="H36" s="122">
        <v>735</v>
      </c>
      <c r="I36" s="123">
        <v>13</v>
      </c>
      <c r="J36" s="123">
        <v>1</v>
      </c>
      <c r="K36" s="124">
        <v>1</v>
      </c>
      <c r="L36" s="155">
        <f t="shared" si="2"/>
        <v>13</v>
      </c>
      <c r="M36" s="156">
        <f t="shared" si="3"/>
        <v>9.5549999999999997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</row>
    <row r="37" spans="1:22" s="115" customFormat="1" x14ac:dyDescent="0.4">
      <c r="A37" s="116">
        <v>29</v>
      </c>
      <c r="B37" s="116">
        <v>21</v>
      </c>
      <c r="C37" s="117" t="s">
        <v>194</v>
      </c>
      <c r="D37" s="118" t="s">
        <v>266</v>
      </c>
      <c r="E37" s="119" t="s">
        <v>311</v>
      </c>
      <c r="F37" s="120" t="s">
        <v>172</v>
      </c>
      <c r="G37" s="121" t="s">
        <v>301</v>
      </c>
      <c r="H37" s="122">
        <v>2082.5</v>
      </c>
      <c r="I37" s="123">
        <v>47</v>
      </c>
      <c r="J37" s="123">
        <v>10</v>
      </c>
      <c r="K37" s="124">
        <v>1</v>
      </c>
      <c r="L37" s="155">
        <f t="shared" si="2"/>
        <v>470</v>
      </c>
      <c r="M37" s="156">
        <f t="shared" si="3"/>
        <v>978.77499999999998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</row>
    <row r="38" spans="1:22" s="115" customFormat="1" x14ac:dyDescent="0.4">
      <c r="A38" s="116">
        <v>30</v>
      </c>
      <c r="B38" s="116">
        <v>21</v>
      </c>
      <c r="C38" s="117" t="s">
        <v>194</v>
      </c>
      <c r="D38" s="118" t="s">
        <v>266</v>
      </c>
      <c r="E38" s="119" t="s">
        <v>322</v>
      </c>
      <c r="F38" s="120" t="s">
        <v>332</v>
      </c>
      <c r="G38" s="121" t="s">
        <v>302</v>
      </c>
      <c r="H38" s="122">
        <v>2082.5</v>
      </c>
      <c r="I38" s="123">
        <v>13</v>
      </c>
      <c r="J38" s="123">
        <v>1</v>
      </c>
      <c r="K38" s="124">
        <v>1</v>
      </c>
      <c r="L38" s="155">
        <f t="shared" si="2"/>
        <v>13</v>
      </c>
      <c r="M38" s="156">
        <f t="shared" si="3"/>
        <v>27.072500000000002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</row>
    <row r="39" spans="1:22" s="115" customFormat="1" x14ac:dyDescent="0.4">
      <c r="A39" s="116">
        <v>31</v>
      </c>
      <c r="B39" s="116">
        <v>21</v>
      </c>
      <c r="C39" s="117" t="s">
        <v>194</v>
      </c>
      <c r="D39" s="118" t="s">
        <v>266</v>
      </c>
      <c r="E39" s="119" t="s">
        <v>312</v>
      </c>
      <c r="F39" s="120" t="s">
        <v>333</v>
      </c>
      <c r="G39" s="121" t="s">
        <v>302</v>
      </c>
      <c r="H39" s="122">
        <v>8760</v>
      </c>
      <c r="I39" s="123">
        <v>13</v>
      </c>
      <c r="J39" s="123">
        <v>2</v>
      </c>
      <c r="K39" s="124">
        <v>1</v>
      </c>
      <c r="L39" s="155">
        <f t="shared" si="2"/>
        <v>26</v>
      </c>
      <c r="M39" s="156">
        <f t="shared" si="3"/>
        <v>227.76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</row>
    <row r="40" spans="1:22" s="115" customFormat="1" x14ac:dyDescent="0.4">
      <c r="A40" s="116">
        <v>32</v>
      </c>
      <c r="B40" s="116">
        <v>21</v>
      </c>
      <c r="C40" s="117" t="s">
        <v>194</v>
      </c>
      <c r="D40" s="118" t="s">
        <v>266</v>
      </c>
      <c r="E40" s="119" t="s">
        <v>312</v>
      </c>
      <c r="F40" s="120" t="s">
        <v>334</v>
      </c>
      <c r="G40" s="121" t="s">
        <v>302</v>
      </c>
      <c r="H40" s="122">
        <v>8760</v>
      </c>
      <c r="I40" s="123">
        <v>13</v>
      </c>
      <c r="J40" s="123">
        <v>1</v>
      </c>
      <c r="K40" s="124">
        <v>1</v>
      </c>
      <c r="L40" s="155">
        <f t="shared" si="2"/>
        <v>13</v>
      </c>
      <c r="M40" s="156">
        <f t="shared" si="3"/>
        <v>113.88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</row>
    <row r="41" spans="1:22" s="115" customFormat="1" x14ac:dyDescent="0.4">
      <c r="A41" s="116">
        <v>33</v>
      </c>
      <c r="B41" s="116">
        <v>1</v>
      </c>
      <c r="C41" s="117" t="s">
        <v>198</v>
      </c>
      <c r="D41" s="118" t="s">
        <v>267</v>
      </c>
      <c r="E41" s="119" t="s">
        <v>317</v>
      </c>
      <c r="F41" s="120" t="s">
        <v>339</v>
      </c>
      <c r="G41" s="121" t="s">
        <v>301</v>
      </c>
      <c r="H41" s="122">
        <v>1500</v>
      </c>
      <c r="I41" s="123">
        <v>47</v>
      </c>
      <c r="J41" s="123">
        <v>2</v>
      </c>
      <c r="K41" s="124">
        <v>1</v>
      </c>
      <c r="L41" s="155">
        <f t="shared" si="2"/>
        <v>94</v>
      </c>
      <c r="M41" s="156">
        <f t="shared" si="3"/>
        <v>141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</row>
    <row r="42" spans="1:22" s="115" customFormat="1" x14ac:dyDescent="0.4">
      <c r="A42" s="116">
        <v>34</v>
      </c>
      <c r="B42" s="116">
        <v>1</v>
      </c>
      <c r="C42" s="117" t="s">
        <v>198</v>
      </c>
      <c r="D42" s="118" t="s">
        <v>267</v>
      </c>
      <c r="E42" s="119" t="s">
        <v>316</v>
      </c>
      <c r="F42" s="120" t="s">
        <v>339</v>
      </c>
      <c r="G42" s="121" t="s">
        <v>301</v>
      </c>
      <c r="H42" s="122">
        <v>1500</v>
      </c>
      <c r="I42" s="123">
        <v>47</v>
      </c>
      <c r="J42" s="123">
        <v>9</v>
      </c>
      <c r="K42" s="124">
        <v>2</v>
      </c>
      <c r="L42" s="155">
        <f t="shared" si="2"/>
        <v>846</v>
      </c>
      <c r="M42" s="156">
        <f t="shared" si="3"/>
        <v>1269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</row>
    <row r="43" spans="1:22" s="115" customFormat="1" x14ac:dyDescent="0.4">
      <c r="A43" s="116">
        <v>35</v>
      </c>
      <c r="B43" s="116">
        <v>2</v>
      </c>
      <c r="C43" s="117" t="s">
        <v>198</v>
      </c>
      <c r="D43" s="118" t="s">
        <v>268</v>
      </c>
      <c r="E43" s="119" t="s">
        <v>317</v>
      </c>
      <c r="F43" s="120" t="s">
        <v>339</v>
      </c>
      <c r="G43" s="121" t="s">
        <v>301</v>
      </c>
      <c r="H43" s="122">
        <v>1500</v>
      </c>
      <c r="I43" s="123">
        <v>47</v>
      </c>
      <c r="J43" s="123">
        <v>2</v>
      </c>
      <c r="K43" s="124">
        <v>1</v>
      </c>
      <c r="L43" s="155">
        <f t="shared" si="2"/>
        <v>94</v>
      </c>
      <c r="M43" s="156">
        <f t="shared" si="3"/>
        <v>141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</row>
    <row r="44" spans="1:22" s="115" customFormat="1" x14ac:dyDescent="0.4">
      <c r="A44" s="116">
        <v>36</v>
      </c>
      <c r="B44" s="116">
        <v>2</v>
      </c>
      <c r="C44" s="117" t="s">
        <v>198</v>
      </c>
      <c r="D44" s="118" t="s">
        <v>268</v>
      </c>
      <c r="E44" s="119" t="s">
        <v>316</v>
      </c>
      <c r="F44" s="120" t="s">
        <v>339</v>
      </c>
      <c r="G44" s="121" t="s">
        <v>301</v>
      </c>
      <c r="H44" s="122">
        <v>1500</v>
      </c>
      <c r="I44" s="123">
        <v>47</v>
      </c>
      <c r="J44" s="123">
        <v>9</v>
      </c>
      <c r="K44" s="124">
        <v>2</v>
      </c>
      <c r="L44" s="155">
        <f t="shared" si="2"/>
        <v>846</v>
      </c>
      <c r="M44" s="156">
        <f t="shared" si="3"/>
        <v>1269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</row>
    <row r="45" spans="1:22" s="115" customFormat="1" x14ac:dyDescent="0.4">
      <c r="A45" s="116">
        <v>37</v>
      </c>
      <c r="B45" s="116">
        <v>3</v>
      </c>
      <c r="C45" s="117" t="s">
        <v>198</v>
      </c>
      <c r="D45" s="118" t="s">
        <v>269</v>
      </c>
      <c r="E45" s="119" t="s">
        <v>317</v>
      </c>
      <c r="F45" s="120" t="s">
        <v>339</v>
      </c>
      <c r="G45" s="121" t="s">
        <v>301</v>
      </c>
      <c r="H45" s="122">
        <v>1500</v>
      </c>
      <c r="I45" s="123">
        <v>47</v>
      </c>
      <c r="J45" s="123">
        <v>2</v>
      </c>
      <c r="K45" s="124">
        <v>1</v>
      </c>
      <c r="L45" s="155">
        <f t="shared" si="2"/>
        <v>94</v>
      </c>
      <c r="M45" s="156">
        <f t="shared" si="3"/>
        <v>141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</row>
    <row r="46" spans="1:22" s="115" customFormat="1" x14ac:dyDescent="0.4">
      <c r="A46" s="116">
        <v>38</v>
      </c>
      <c r="B46" s="116">
        <v>3</v>
      </c>
      <c r="C46" s="117" t="s">
        <v>198</v>
      </c>
      <c r="D46" s="118" t="s">
        <v>269</v>
      </c>
      <c r="E46" s="119" t="s">
        <v>316</v>
      </c>
      <c r="F46" s="120" t="s">
        <v>339</v>
      </c>
      <c r="G46" s="121" t="s">
        <v>301</v>
      </c>
      <c r="H46" s="122">
        <v>1500</v>
      </c>
      <c r="I46" s="123">
        <v>47</v>
      </c>
      <c r="J46" s="123">
        <v>9</v>
      </c>
      <c r="K46" s="124">
        <v>2</v>
      </c>
      <c r="L46" s="155">
        <f t="shared" si="2"/>
        <v>846</v>
      </c>
      <c r="M46" s="156">
        <f t="shared" si="3"/>
        <v>1269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</row>
    <row r="47" spans="1:22" s="115" customFormat="1" x14ac:dyDescent="0.4">
      <c r="A47" s="116">
        <v>39</v>
      </c>
      <c r="B47" s="116">
        <v>4</v>
      </c>
      <c r="C47" s="117" t="s">
        <v>198</v>
      </c>
      <c r="D47" s="118" t="s">
        <v>270</v>
      </c>
      <c r="E47" s="119" t="s">
        <v>317</v>
      </c>
      <c r="F47" s="120" t="s">
        <v>339</v>
      </c>
      <c r="G47" s="121" t="s">
        <v>301</v>
      </c>
      <c r="H47" s="122">
        <v>1500</v>
      </c>
      <c r="I47" s="123">
        <v>47</v>
      </c>
      <c r="J47" s="123">
        <v>2</v>
      </c>
      <c r="K47" s="124">
        <v>1</v>
      </c>
      <c r="L47" s="155">
        <f t="shared" si="2"/>
        <v>94</v>
      </c>
      <c r="M47" s="156">
        <f t="shared" si="3"/>
        <v>141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</row>
    <row r="48" spans="1:22" s="115" customFormat="1" x14ac:dyDescent="0.4">
      <c r="A48" s="116">
        <v>40</v>
      </c>
      <c r="B48" s="116">
        <v>4</v>
      </c>
      <c r="C48" s="117" t="s">
        <v>198</v>
      </c>
      <c r="D48" s="118" t="s">
        <v>270</v>
      </c>
      <c r="E48" s="119" t="s">
        <v>316</v>
      </c>
      <c r="F48" s="120" t="s">
        <v>339</v>
      </c>
      <c r="G48" s="121" t="s">
        <v>301</v>
      </c>
      <c r="H48" s="122">
        <v>1500</v>
      </c>
      <c r="I48" s="123">
        <v>47</v>
      </c>
      <c r="J48" s="123">
        <v>9</v>
      </c>
      <c r="K48" s="124">
        <v>2</v>
      </c>
      <c r="L48" s="155">
        <f t="shared" si="2"/>
        <v>846</v>
      </c>
      <c r="M48" s="156">
        <f t="shared" si="3"/>
        <v>1269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</row>
    <row r="49" spans="1:22" s="115" customFormat="1" x14ac:dyDescent="0.4">
      <c r="A49" s="116">
        <v>41</v>
      </c>
      <c r="B49" s="116">
        <v>5</v>
      </c>
      <c r="C49" s="117" t="s">
        <v>198</v>
      </c>
      <c r="D49" s="118" t="s">
        <v>271</v>
      </c>
      <c r="E49" s="119" t="s">
        <v>317</v>
      </c>
      <c r="F49" s="120" t="s">
        <v>339</v>
      </c>
      <c r="G49" s="121" t="s">
        <v>301</v>
      </c>
      <c r="H49" s="122">
        <v>1500</v>
      </c>
      <c r="I49" s="123">
        <v>47</v>
      </c>
      <c r="J49" s="123">
        <v>2</v>
      </c>
      <c r="K49" s="124">
        <v>1</v>
      </c>
      <c r="L49" s="155">
        <f t="shared" si="2"/>
        <v>94</v>
      </c>
      <c r="M49" s="156">
        <f t="shared" si="3"/>
        <v>141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</row>
    <row r="50" spans="1:22" s="115" customFormat="1" x14ac:dyDescent="0.4">
      <c r="A50" s="116">
        <v>42</v>
      </c>
      <c r="B50" s="116">
        <v>5</v>
      </c>
      <c r="C50" s="117" t="s">
        <v>198</v>
      </c>
      <c r="D50" s="118" t="s">
        <v>271</v>
      </c>
      <c r="E50" s="119" t="s">
        <v>316</v>
      </c>
      <c r="F50" s="120" t="s">
        <v>339</v>
      </c>
      <c r="G50" s="121" t="s">
        <v>301</v>
      </c>
      <c r="H50" s="122">
        <v>1500</v>
      </c>
      <c r="I50" s="123">
        <v>47</v>
      </c>
      <c r="J50" s="123">
        <v>9</v>
      </c>
      <c r="K50" s="124">
        <v>2</v>
      </c>
      <c r="L50" s="155">
        <f t="shared" si="2"/>
        <v>846</v>
      </c>
      <c r="M50" s="156">
        <f t="shared" si="3"/>
        <v>1269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</row>
    <row r="51" spans="1:22" s="115" customFormat="1" x14ac:dyDescent="0.4">
      <c r="A51" s="116">
        <v>43</v>
      </c>
      <c r="B51" s="116">
        <v>6</v>
      </c>
      <c r="C51" s="117" t="s">
        <v>198</v>
      </c>
      <c r="D51" s="118" t="s">
        <v>272</v>
      </c>
      <c r="E51" s="119" t="s">
        <v>323</v>
      </c>
      <c r="F51" s="120" t="s">
        <v>226</v>
      </c>
      <c r="G51" s="121" t="s">
        <v>306</v>
      </c>
      <c r="H51" s="122">
        <v>735</v>
      </c>
      <c r="I51" s="123">
        <v>275</v>
      </c>
      <c r="J51" s="123">
        <v>3</v>
      </c>
      <c r="K51" s="124">
        <v>1</v>
      </c>
      <c r="L51" s="155">
        <f t="shared" si="2"/>
        <v>825</v>
      </c>
      <c r="M51" s="156">
        <f t="shared" si="3"/>
        <v>606.375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</row>
    <row r="52" spans="1:22" s="115" customFormat="1" x14ac:dyDescent="0.4">
      <c r="A52" s="116">
        <v>44</v>
      </c>
      <c r="B52" s="116">
        <v>7</v>
      </c>
      <c r="C52" s="117" t="s">
        <v>198</v>
      </c>
      <c r="D52" s="118" t="s">
        <v>189</v>
      </c>
      <c r="E52" s="119" t="s">
        <v>315</v>
      </c>
      <c r="F52" s="120" t="s">
        <v>172</v>
      </c>
      <c r="G52" s="121" t="s">
        <v>301</v>
      </c>
      <c r="H52" s="122">
        <v>2082.5</v>
      </c>
      <c r="I52" s="123">
        <v>47</v>
      </c>
      <c r="J52" s="123">
        <v>1</v>
      </c>
      <c r="K52" s="124">
        <v>2</v>
      </c>
      <c r="L52" s="155">
        <f t="shared" si="2"/>
        <v>94</v>
      </c>
      <c r="M52" s="156">
        <f t="shared" si="3"/>
        <v>195.755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</row>
    <row r="53" spans="1:22" s="115" customFormat="1" x14ac:dyDescent="0.4">
      <c r="A53" s="116">
        <v>45</v>
      </c>
      <c r="B53" s="116">
        <v>8</v>
      </c>
      <c r="C53" s="117" t="s">
        <v>198</v>
      </c>
      <c r="D53" s="118" t="s">
        <v>257</v>
      </c>
      <c r="E53" s="119" t="s">
        <v>311</v>
      </c>
      <c r="F53" s="120" t="s">
        <v>338</v>
      </c>
      <c r="G53" s="121" t="s">
        <v>301</v>
      </c>
      <c r="H53" s="122">
        <v>600</v>
      </c>
      <c r="I53" s="123">
        <v>47</v>
      </c>
      <c r="J53" s="123">
        <v>3</v>
      </c>
      <c r="K53" s="124">
        <v>1</v>
      </c>
      <c r="L53" s="155">
        <f t="shared" si="2"/>
        <v>141</v>
      </c>
      <c r="M53" s="156">
        <f t="shared" si="3"/>
        <v>84.6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</row>
    <row r="54" spans="1:22" s="115" customFormat="1" x14ac:dyDescent="0.4">
      <c r="A54" s="116">
        <v>46</v>
      </c>
      <c r="B54" s="116">
        <v>8</v>
      </c>
      <c r="C54" s="117" t="s">
        <v>198</v>
      </c>
      <c r="D54" s="118" t="s">
        <v>257</v>
      </c>
      <c r="E54" s="119" t="s">
        <v>322</v>
      </c>
      <c r="F54" s="120" t="s">
        <v>332</v>
      </c>
      <c r="G54" s="121" t="s">
        <v>302</v>
      </c>
      <c r="H54" s="122">
        <v>600</v>
      </c>
      <c r="I54" s="123">
        <v>13</v>
      </c>
      <c r="J54" s="123">
        <v>1</v>
      </c>
      <c r="K54" s="124">
        <v>1</v>
      </c>
      <c r="L54" s="155">
        <f t="shared" si="2"/>
        <v>13</v>
      </c>
      <c r="M54" s="156">
        <f t="shared" si="3"/>
        <v>7.8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</row>
    <row r="55" spans="1:22" s="115" customFormat="1" x14ac:dyDescent="0.4">
      <c r="A55" s="116">
        <v>47</v>
      </c>
      <c r="B55" s="116">
        <v>9</v>
      </c>
      <c r="C55" s="117" t="s">
        <v>198</v>
      </c>
      <c r="D55" s="118" t="s">
        <v>258</v>
      </c>
      <c r="E55" s="119" t="s">
        <v>311</v>
      </c>
      <c r="F55" s="120" t="s">
        <v>338</v>
      </c>
      <c r="G55" s="121" t="s">
        <v>301</v>
      </c>
      <c r="H55" s="122">
        <v>600</v>
      </c>
      <c r="I55" s="123">
        <v>47</v>
      </c>
      <c r="J55" s="123">
        <v>3</v>
      </c>
      <c r="K55" s="124">
        <v>1</v>
      </c>
      <c r="L55" s="155">
        <f t="shared" si="2"/>
        <v>141</v>
      </c>
      <c r="M55" s="156">
        <f t="shared" si="3"/>
        <v>84.6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</row>
    <row r="56" spans="1:22" s="115" customFormat="1" x14ac:dyDescent="0.4">
      <c r="A56" s="116">
        <v>48</v>
      </c>
      <c r="B56" s="116">
        <v>10</v>
      </c>
      <c r="C56" s="117" t="s">
        <v>198</v>
      </c>
      <c r="D56" s="118" t="s">
        <v>266</v>
      </c>
      <c r="E56" s="119" t="s">
        <v>311</v>
      </c>
      <c r="F56" s="120" t="s">
        <v>172</v>
      </c>
      <c r="G56" s="121" t="s">
        <v>301</v>
      </c>
      <c r="H56" s="122">
        <v>2082.5</v>
      </c>
      <c r="I56" s="123">
        <v>47</v>
      </c>
      <c r="J56" s="123">
        <v>10</v>
      </c>
      <c r="K56" s="124">
        <v>1</v>
      </c>
      <c r="L56" s="155">
        <f t="shared" si="2"/>
        <v>470</v>
      </c>
      <c r="M56" s="156">
        <f t="shared" si="3"/>
        <v>978.77499999999998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</row>
    <row r="57" spans="1:22" s="115" customFormat="1" x14ac:dyDescent="0.4">
      <c r="A57" s="116">
        <v>49</v>
      </c>
      <c r="B57" s="116">
        <v>10</v>
      </c>
      <c r="C57" s="117" t="s">
        <v>198</v>
      </c>
      <c r="D57" s="118" t="s">
        <v>266</v>
      </c>
      <c r="E57" s="119" t="s">
        <v>324</v>
      </c>
      <c r="F57" s="120" t="s">
        <v>340</v>
      </c>
      <c r="G57" s="121" t="s">
        <v>301</v>
      </c>
      <c r="H57" s="122">
        <v>2082.5</v>
      </c>
      <c r="I57" s="123">
        <v>47</v>
      </c>
      <c r="J57" s="123">
        <v>2</v>
      </c>
      <c r="K57" s="124">
        <v>1</v>
      </c>
      <c r="L57" s="155">
        <f t="shared" si="2"/>
        <v>94</v>
      </c>
      <c r="M57" s="156">
        <f t="shared" si="3"/>
        <v>195.755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</row>
    <row r="58" spans="1:22" s="115" customFormat="1" x14ac:dyDescent="0.4">
      <c r="A58" s="116">
        <v>50</v>
      </c>
      <c r="B58" s="116">
        <v>10</v>
      </c>
      <c r="C58" s="117" t="s">
        <v>198</v>
      </c>
      <c r="D58" s="118" t="s">
        <v>266</v>
      </c>
      <c r="E58" s="119" t="s">
        <v>312</v>
      </c>
      <c r="F58" s="120" t="s">
        <v>334</v>
      </c>
      <c r="G58" s="121" t="s">
        <v>302</v>
      </c>
      <c r="H58" s="122">
        <v>8760</v>
      </c>
      <c r="I58" s="123">
        <v>13</v>
      </c>
      <c r="J58" s="123">
        <v>3</v>
      </c>
      <c r="K58" s="124">
        <v>1</v>
      </c>
      <c r="L58" s="155">
        <f t="shared" si="2"/>
        <v>39</v>
      </c>
      <c r="M58" s="156">
        <f t="shared" si="3"/>
        <v>341.64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</row>
    <row r="59" spans="1:22" s="115" customFormat="1" x14ac:dyDescent="0.4">
      <c r="A59" s="116">
        <v>51</v>
      </c>
      <c r="B59" s="116">
        <v>1</v>
      </c>
      <c r="C59" s="117" t="s">
        <v>241</v>
      </c>
      <c r="D59" s="118" t="s">
        <v>273</v>
      </c>
      <c r="E59" s="119" t="s">
        <v>317</v>
      </c>
      <c r="F59" s="120" t="s">
        <v>339</v>
      </c>
      <c r="G59" s="121" t="s">
        <v>301</v>
      </c>
      <c r="H59" s="122">
        <v>600</v>
      </c>
      <c r="I59" s="123">
        <v>47</v>
      </c>
      <c r="J59" s="123">
        <v>2</v>
      </c>
      <c r="K59" s="124">
        <v>1</v>
      </c>
      <c r="L59" s="155">
        <f t="shared" si="2"/>
        <v>94</v>
      </c>
      <c r="M59" s="156">
        <f t="shared" si="3"/>
        <v>56.4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</row>
    <row r="60" spans="1:22" s="115" customFormat="1" x14ac:dyDescent="0.4">
      <c r="A60" s="116">
        <v>52</v>
      </c>
      <c r="B60" s="116">
        <v>1</v>
      </c>
      <c r="C60" s="117" t="s">
        <v>241</v>
      </c>
      <c r="D60" s="118" t="s">
        <v>273</v>
      </c>
      <c r="E60" s="119" t="s">
        <v>316</v>
      </c>
      <c r="F60" s="120" t="s">
        <v>339</v>
      </c>
      <c r="G60" s="121" t="s">
        <v>301</v>
      </c>
      <c r="H60" s="122">
        <v>600</v>
      </c>
      <c r="I60" s="123">
        <v>47</v>
      </c>
      <c r="J60" s="123">
        <v>12</v>
      </c>
      <c r="K60" s="124">
        <v>2</v>
      </c>
      <c r="L60" s="155">
        <f t="shared" si="2"/>
        <v>1128</v>
      </c>
      <c r="M60" s="156">
        <f t="shared" si="3"/>
        <v>676.8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</row>
    <row r="61" spans="1:22" s="115" customFormat="1" x14ac:dyDescent="0.4">
      <c r="A61" s="116">
        <v>53</v>
      </c>
      <c r="B61" s="116">
        <v>2</v>
      </c>
      <c r="C61" s="117" t="s">
        <v>241</v>
      </c>
      <c r="D61" s="118" t="s">
        <v>260</v>
      </c>
      <c r="E61" s="119" t="s">
        <v>315</v>
      </c>
      <c r="F61" s="120" t="s">
        <v>172</v>
      </c>
      <c r="G61" s="121" t="s">
        <v>301</v>
      </c>
      <c r="H61" s="122">
        <v>200</v>
      </c>
      <c r="I61" s="123">
        <v>47</v>
      </c>
      <c r="J61" s="123">
        <v>2</v>
      </c>
      <c r="K61" s="124">
        <v>2</v>
      </c>
      <c r="L61" s="155">
        <f t="shared" si="2"/>
        <v>188</v>
      </c>
      <c r="M61" s="156">
        <f t="shared" si="3"/>
        <v>37.6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</row>
    <row r="62" spans="1:22" s="115" customFormat="1" x14ac:dyDescent="0.4">
      <c r="A62" s="116">
        <v>54</v>
      </c>
      <c r="B62" s="116">
        <v>3</v>
      </c>
      <c r="C62" s="117" t="s">
        <v>241</v>
      </c>
      <c r="D62" s="118" t="s">
        <v>267</v>
      </c>
      <c r="E62" s="119" t="s">
        <v>317</v>
      </c>
      <c r="F62" s="120" t="s">
        <v>339</v>
      </c>
      <c r="G62" s="121" t="s">
        <v>301</v>
      </c>
      <c r="H62" s="122">
        <v>1500</v>
      </c>
      <c r="I62" s="123">
        <v>47</v>
      </c>
      <c r="J62" s="123">
        <v>2</v>
      </c>
      <c r="K62" s="124">
        <v>1</v>
      </c>
      <c r="L62" s="155">
        <f t="shared" si="2"/>
        <v>94</v>
      </c>
      <c r="M62" s="156">
        <f t="shared" si="3"/>
        <v>141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</row>
    <row r="63" spans="1:22" s="115" customFormat="1" x14ac:dyDescent="0.4">
      <c r="A63" s="116">
        <v>55</v>
      </c>
      <c r="B63" s="116">
        <v>3</v>
      </c>
      <c r="C63" s="117" t="s">
        <v>241</v>
      </c>
      <c r="D63" s="118" t="s">
        <v>267</v>
      </c>
      <c r="E63" s="119" t="s">
        <v>316</v>
      </c>
      <c r="F63" s="120" t="s">
        <v>339</v>
      </c>
      <c r="G63" s="121" t="s">
        <v>301</v>
      </c>
      <c r="H63" s="122">
        <v>1500</v>
      </c>
      <c r="I63" s="123">
        <v>47</v>
      </c>
      <c r="J63" s="123">
        <v>9</v>
      </c>
      <c r="K63" s="124">
        <v>2</v>
      </c>
      <c r="L63" s="155">
        <f t="shared" si="2"/>
        <v>846</v>
      </c>
      <c r="M63" s="156">
        <f t="shared" si="3"/>
        <v>1269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</row>
    <row r="64" spans="1:22" s="115" customFormat="1" x14ac:dyDescent="0.4">
      <c r="A64" s="116">
        <v>56</v>
      </c>
      <c r="B64" s="116">
        <v>4</v>
      </c>
      <c r="C64" s="117" t="s">
        <v>241</v>
      </c>
      <c r="D64" s="118" t="s">
        <v>268</v>
      </c>
      <c r="E64" s="119" t="s">
        <v>317</v>
      </c>
      <c r="F64" s="120" t="s">
        <v>339</v>
      </c>
      <c r="G64" s="121" t="s">
        <v>301</v>
      </c>
      <c r="H64" s="122">
        <v>1500</v>
      </c>
      <c r="I64" s="123">
        <v>47</v>
      </c>
      <c r="J64" s="123">
        <v>2</v>
      </c>
      <c r="K64" s="124">
        <v>1</v>
      </c>
      <c r="L64" s="155">
        <f t="shared" si="2"/>
        <v>94</v>
      </c>
      <c r="M64" s="156">
        <f t="shared" si="3"/>
        <v>141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</row>
    <row r="65" spans="1:22" s="115" customFormat="1" x14ac:dyDescent="0.4">
      <c r="A65" s="116">
        <v>57</v>
      </c>
      <c r="B65" s="116">
        <v>4</v>
      </c>
      <c r="C65" s="117" t="s">
        <v>241</v>
      </c>
      <c r="D65" s="118" t="s">
        <v>268</v>
      </c>
      <c r="E65" s="119" t="s">
        <v>316</v>
      </c>
      <c r="F65" s="120" t="s">
        <v>339</v>
      </c>
      <c r="G65" s="121" t="s">
        <v>301</v>
      </c>
      <c r="H65" s="122">
        <v>1500</v>
      </c>
      <c r="I65" s="123">
        <v>47</v>
      </c>
      <c r="J65" s="123">
        <v>9</v>
      </c>
      <c r="K65" s="124">
        <v>2</v>
      </c>
      <c r="L65" s="155">
        <f t="shared" si="2"/>
        <v>846</v>
      </c>
      <c r="M65" s="156">
        <f t="shared" si="3"/>
        <v>1269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</row>
    <row r="66" spans="1:22" s="115" customFormat="1" x14ac:dyDescent="0.4">
      <c r="A66" s="116">
        <v>58</v>
      </c>
      <c r="B66" s="116">
        <v>5</v>
      </c>
      <c r="C66" s="117" t="s">
        <v>241</v>
      </c>
      <c r="D66" s="118" t="s">
        <v>269</v>
      </c>
      <c r="E66" s="119" t="s">
        <v>317</v>
      </c>
      <c r="F66" s="120" t="s">
        <v>339</v>
      </c>
      <c r="G66" s="121" t="s">
        <v>301</v>
      </c>
      <c r="H66" s="122">
        <v>1500</v>
      </c>
      <c r="I66" s="123">
        <v>47</v>
      </c>
      <c r="J66" s="123">
        <v>2</v>
      </c>
      <c r="K66" s="124">
        <v>1</v>
      </c>
      <c r="L66" s="155">
        <f t="shared" si="2"/>
        <v>94</v>
      </c>
      <c r="M66" s="156">
        <f t="shared" si="3"/>
        <v>141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</row>
    <row r="67" spans="1:22" s="115" customFormat="1" x14ac:dyDescent="0.4">
      <c r="A67" s="116">
        <v>59</v>
      </c>
      <c r="B67" s="116">
        <v>5</v>
      </c>
      <c r="C67" s="117" t="s">
        <v>241</v>
      </c>
      <c r="D67" s="118" t="s">
        <v>269</v>
      </c>
      <c r="E67" s="119" t="s">
        <v>316</v>
      </c>
      <c r="F67" s="120" t="s">
        <v>339</v>
      </c>
      <c r="G67" s="121" t="s">
        <v>301</v>
      </c>
      <c r="H67" s="122">
        <v>1500</v>
      </c>
      <c r="I67" s="123">
        <v>47</v>
      </c>
      <c r="J67" s="123">
        <v>9</v>
      </c>
      <c r="K67" s="124">
        <v>2</v>
      </c>
      <c r="L67" s="155">
        <f t="shared" si="2"/>
        <v>846</v>
      </c>
      <c r="M67" s="156">
        <f t="shared" si="3"/>
        <v>1269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</row>
    <row r="68" spans="1:22" s="115" customFormat="1" x14ac:dyDescent="0.4">
      <c r="A68" s="116">
        <v>60</v>
      </c>
      <c r="B68" s="116">
        <v>6</v>
      </c>
      <c r="C68" s="117" t="s">
        <v>241</v>
      </c>
      <c r="D68" s="118" t="s">
        <v>270</v>
      </c>
      <c r="E68" s="119" t="s">
        <v>317</v>
      </c>
      <c r="F68" s="120" t="s">
        <v>339</v>
      </c>
      <c r="G68" s="121" t="s">
        <v>301</v>
      </c>
      <c r="H68" s="122">
        <v>1500</v>
      </c>
      <c r="I68" s="123">
        <v>47</v>
      </c>
      <c r="J68" s="123">
        <v>2</v>
      </c>
      <c r="K68" s="124">
        <v>1</v>
      </c>
      <c r="L68" s="155">
        <f t="shared" si="2"/>
        <v>94</v>
      </c>
      <c r="M68" s="156">
        <f t="shared" si="3"/>
        <v>141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</row>
    <row r="69" spans="1:22" s="115" customFormat="1" x14ac:dyDescent="0.4">
      <c r="A69" s="116">
        <v>61</v>
      </c>
      <c r="B69" s="116">
        <v>6</v>
      </c>
      <c r="C69" s="117" t="s">
        <v>241</v>
      </c>
      <c r="D69" s="118" t="s">
        <v>270</v>
      </c>
      <c r="E69" s="119" t="s">
        <v>316</v>
      </c>
      <c r="F69" s="120" t="s">
        <v>339</v>
      </c>
      <c r="G69" s="121" t="s">
        <v>301</v>
      </c>
      <c r="H69" s="122">
        <v>1500</v>
      </c>
      <c r="I69" s="123">
        <v>47</v>
      </c>
      <c r="J69" s="123">
        <v>9</v>
      </c>
      <c r="K69" s="124">
        <v>2</v>
      </c>
      <c r="L69" s="155">
        <f t="shared" si="2"/>
        <v>846</v>
      </c>
      <c r="M69" s="156">
        <f t="shared" si="3"/>
        <v>1269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</row>
    <row r="70" spans="1:22" s="115" customFormat="1" x14ac:dyDescent="0.4">
      <c r="A70" s="116">
        <v>62</v>
      </c>
      <c r="B70" s="116">
        <v>7</v>
      </c>
      <c r="C70" s="117" t="s">
        <v>241</v>
      </c>
      <c r="D70" s="118" t="s">
        <v>272</v>
      </c>
      <c r="E70" s="119" t="s">
        <v>323</v>
      </c>
      <c r="F70" s="120" t="s">
        <v>226</v>
      </c>
      <c r="G70" s="121" t="s">
        <v>306</v>
      </c>
      <c r="H70" s="122">
        <v>600</v>
      </c>
      <c r="I70" s="123">
        <v>275</v>
      </c>
      <c r="J70" s="123">
        <v>3</v>
      </c>
      <c r="K70" s="124">
        <v>1</v>
      </c>
      <c r="L70" s="155">
        <f t="shared" si="2"/>
        <v>825</v>
      </c>
      <c r="M70" s="156">
        <f t="shared" si="3"/>
        <v>495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</row>
    <row r="71" spans="1:22" s="115" customFormat="1" x14ac:dyDescent="0.4">
      <c r="A71" s="116">
        <v>63</v>
      </c>
      <c r="B71" s="116">
        <v>8</v>
      </c>
      <c r="C71" s="117" t="s">
        <v>241</v>
      </c>
      <c r="D71" s="118" t="s">
        <v>189</v>
      </c>
      <c r="E71" s="119" t="s">
        <v>315</v>
      </c>
      <c r="F71" s="120" t="s">
        <v>172</v>
      </c>
      <c r="G71" s="121" t="s">
        <v>301</v>
      </c>
      <c r="H71" s="122">
        <v>2082.5</v>
      </c>
      <c r="I71" s="123">
        <v>47</v>
      </c>
      <c r="J71" s="123">
        <v>1</v>
      </c>
      <c r="K71" s="124">
        <v>2</v>
      </c>
      <c r="L71" s="155">
        <f t="shared" si="2"/>
        <v>94</v>
      </c>
      <c r="M71" s="156">
        <f t="shared" si="3"/>
        <v>195.755</v>
      </c>
      <c r="N71" s="155"/>
      <c r="O71" s="155"/>
      <c r="P71" s="155"/>
      <c r="Q71" s="155"/>
      <c r="R71" s="155"/>
      <c r="S71" s="156"/>
      <c r="T71" s="156">
        <f t="shared" ref="T71:T134" si="4">IFERROR(S71*R71,"－")</f>
        <v>0</v>
      </c>
      <c r="U71" s="156">
        <f t="shared" ref="U71:U134" si="5">IFERROR(T71*H71/1000,"－")</f>
        <v>0</v>
      </c>
      <c r="V71" s="157"/>
    </row>
    <row r="72" spans="1:22" s="115" customFormat="1" x14ac:dyDescent="0.4">
      <c r="A72" s="116">
        <v>64</v>
      </c>
      <c r="B72" s="116">
        <v>9</v>
      </c>
      <c r="C72" s="117" t="s">
        <v>241</v>
      </c>
      <c r="D72" s="118" t="s">
        <v>257</v>
      </c>
      <c r="E72" s="119" t="s">
        <v>311</v>
      </c>
      <c r="F72" s="120" t="s">
        <v>338</v>
      </c>
      <c r="G72" s="121" t="s">
        <v>301</v>
      </c>
      <c r="H72" s="122">
        <v>600</v>
      </c>
      <c r="I72" s="123">
        <v>47</v>
      </c>
      <c r="J72" s="123">
        <v>3</v>
      </c>
      <c r="K72" s="124">
        <v>1</v>
      </c>
      <c r="L72" s="155">
        <f t="shared" ref="L72:L135" si="6">IFERROR(I72*J72*K72,"ー")</f>
        <v>141</v>
      </c>
      <c r="M72" s="156">
        <f t="shared" ref="M72:M135" si="7">IFERROR(L72*H72/1000,"ー")</f>
        <v>84.6</v>
      </c>
      <c r="N72" s="155"/>
      <c r="O72" s="155"/>
      <c r="P72" s="155"/>
      <c r="Q72" s="155"/>
      <c r="R72" s="155"/>
      <c r="S72" s="156"/>
      <c r="T72" s="156">
        <f t="shared" si="4"/>
        <v>0</v>
      </c>
      <c r="U72" s="156">
        <f t="shared" si="5"/>
        <v>0</v>
      </c>
      <c r="V72" s="157"/>
    </row>
    <row r="73" spans="1:22" s="115" customFormat="1" x14ac:dyDescent="0.4">
      <c r="A73" s="116">
        <v>65</v>
      </c>
      <c r="B73" s="116">
        <v>9</v>
      </c>
      <c r="C73" s="117" t="s">
        <v>241</v>
      </c>
      <c r="D73" s="118" t="s">
        <v>257</v>
      </c>
      <c r="E73" s="119" t="s">
        <v>322</v>
      </c>
      <c r="F73" s="120" t="s">
        <v>332</v>
      </c>
      <c r="G73" s="121" t="s">
        <v>302</v>
      </c>
      <c r="H73" s="122">
        <v>600</v>
      </c>
      <c r="I73" s="123">
        <v>13</v>
      </c>
      <c r="J73" s="123">
        <v>1</v>
      </c>
      <c r="K73" s="124">
        <v>1</v>
      </c>
      <c r="L73" s="155">
        <f t="shared" si="6"/>
        <v>13</v>
      </c>
      <c r="M73" s="156">
        <f t="shared" si="7"/>
        <v>7.8</v>
      </c>
      <c r="N73" s="155"/>
      <c r="O73" s="155"/>
      <c r="P73" s="155"/>
      <c r="Q73" s="155"/>
      <c r="R73" s="155"/>
      <c r="S73" s="156"/>
      <c r="T73" s="156">
        <f t="shared" si="4"/>
        <v>0</v>
      </c>
      <c r="U73" s="156">
        <f t="shared" si="5"/>
        <v>0</v>
      </c>
      <c r="V73" s="157"/>
    </row>
    <row r="74" spans="1:22" s="115" customFormat="1" x14ac:dyDescent="0.4">
      <c r="A74" s="116">
        <v>66</v>
      </c>
      <c r="B74" s="116">
        <v>10</v>
      </c>
      <c r="C74" s="117" t="s">
        <v>241</v>
      </c>
      <c r="D74" s="118" t="s">
        <v>258</v>
      </c>
      <c r="E74" s="119" t="s">
        <v>311</v>
      </c>
      <c r="F74" s="120" t="s">
        <v>338</v>
      </c>
      <c r="G74" s="121" t="s">
        <v>301</v>
      </c>
      <c r="H74" s="122">
        <v>600</v>
      </c>
      <c r="I74" s="123">
        <v>47</v>
      </c>
      <c r="J74" s="123">
        <v>3</v>
      </c>
      <c r="K74" s="124">
        <v>1</v>
      </c>
      <c r="L74" s="155">
        <f t="shared" si="6"/>
        <v>141</v>
      </c>
      <c r="M74" s="156">
        <f t="shared" si="7"/>
        <v>84.6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</row>
    <row r="75" spans="1:22" s="115" customFormat="1" x14ac:dyDescent="0.4">
      <c r="A75" s="116">
        <v>67</v>
      </c>
      <c r="B75" s="116">
        <v>11</v>
      </c>
      <c r="C75" s="117" t="s">
        <v>241</v>
      </c>
      <c r="D75" s="118" t="s">
        <v>266</v>
      </c>
      <c r="E75" s="119" t="s">
        <v>311</v>
      </c>
      <c r="F75" s="120" t="s">
        <v>172</v>
      </c>
      <c r="G75" s="121" t="s">
        <v>301</v>
      </c>
      <c r="H75" s="122">
        <v>2082.5</v>
      </c>
      <c r="I75" s="123">
        <v>47</v>
      </c>
      <c r="J75" s="123">
        <v>9</v>
      </c>
      <c r="K75" s="124">
        <v>1</v>
      </c>
      <c r="L75" s="155">
        <f t="shared" si="6"/>
        <v>423</v>
      </c>
      <c r="M75" s="156">
        <f t="shared" si="7"/>
        <v>880.89750000000004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</row>
    <row r="76" spans="1:22" s="115" customFormat="1" x14ac:dyDescent="0.4">
      <c r="A76" s="116">
        <v>68</v>
      </c>
      <c r="B76" s="116">
        <v>11</v>
      </c>
      <c r="C76" s="117" t="s">
        <v>241</v>
      </c>
      <c r="D76" s="118" t="s">
        <v>266</v>
      </c>
      <c r="E76" s="119" t="s">
        <v>324</v>
      </c>
      <c r="F76" s="120" t="s">
        <v>340</v>
      </c>
      <c r="G76" s="121" t="s">
        <v>301</v>
      </c>
      <c r="H76" s="122">
        <v>2082.5</v>
      </c>
      <c r="I76" s="123">
        <v>47</v>
      </c>
      <c r="J76" s="123">
        <v>2</v>
      </c>
      <c r="K76" s="124">
        <v>1</v>
      </c>
      <c r="L76" s="155">
        <f t="shared" si="6"/>
        <v>94</v>
      </c>
      <c r="M76" s="156">
        <f t="shared" si="7"/>
        <v>195.755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8"/>
    </row>
    <row r="77" spans="1:22" s="115" customFormat="1" x14ac:dyDescent="0.4">
      <c r="A77" s="116">
        <v>69</v>
      </c>
      <c r="B77" s="116">
        <v>11</v>
      </c>
      <c r="C77" s="117" t="s">
        <v>241</v>
      </c>
      <c r="D77" s="118" t="s">
        <v>266</v>
      </c>
      <c r="E77" s="119" t="s">
        <v>312</v>
      </c>
      <c r="F77" s="120" t="s">
        <v>334</v>
      </c>
      <c r="G77" s="121" t="s">
        <v>302</v>
      </c>
      <c r="H77" s="122">
        <v>8760</v>
      </c>
      <c r="I77" s="123">
        <v>13</v>
      </c>
      <c r="J77" s="123">
        <v>3</v>
      </c>
      <c r="K77" s="124">
        <v>1</v>
      </c>
      <c r="L77" s="155">
        <f t="shared" si="6"/>
        <v>39</v>
      </c>
      <c r="M77" s="156">
        <f t="shared" si="7"/>
        <v>341.64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7"/>
    </row>
    <row r="78" spans="1:22" s="115" customFormat="1" x14ac:dyDescent="0.4">
      <c r="A78" s="116">
        <v>70</v>
      </c>
      <c r="B78" s="116">
        <v>1</v>
      </c>
      <c r="C78" s="117" t="s">
        <v>200</v>
      </c>
      <c r="D78" s="118" t="s">
        <v>274</v>
      </c>
      <c r="E78" s="119" t="s">
        <v>323</v>
      </c>
      <c r="F78" s="120" t="s">
        <v>226</v>
      </c>
      <c r="G78" s="121" t="s">
        <v>306</v>
      </c>
      <c r="H78" s="122">
        <v>735</v>
      </c>
      <c r="I78" s="123">
        <v>275</v>
      </c>
      <c r="J78" s="123">
        <v>5</v>
      </c>
      <c r="K78" s="124">
        <v>1</v>
      </c>
      <c r="L78" s="155">
        <f t="shared" si="6"/>
        <v>1375</v>
      </c>
      <c r="M78" s="156">
        <f t="shared" si="7"/>
        <v>1010.625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7"/>
    </row>
    <row r="79" spans="1:22" s="115" customFormat="1" x14ac:dyDescent="0.4">
      <c r="A79" s="116">
        <v>71</v>
      </c>
      <c r="B79" s="116" t="s">
        <v>239</v>
      </c>
      <c r="C79" s="117" t="s">
        <v>242</v>
      </c>
      <c r="D79" s="118" t="s">
        <v>275</v>
      </c>
      <c r="E79" s="119" t="s">
        <v>311</v>
      </c>
      <c r="F79" s="120" t="s">
        <v>172</v>
      </c>
      <c r="G79" s="121" t="s">
        <v>301</v>
      </c>
      <c r="H79" s="122">
        <v>2082.5</v>
      </c>
      <c r="I79" s="123">
        <v>47</v>
      </c>
      <c r="J79" s="123">
        <v>3</v>
      </c>
      <c r="K79" s="124">
        <v>1</v>
      </c>
      <c r="L79" s="155">
        <f t="shared" si="6"/>
        <v>141</v>
      </c>
      <c r="M79" s="156">
        <f t="shared" si="7"/>
        <v>293.63249999999999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</row>
    <row r="80" spans="1:22" s="115" customFormat="1" x14ac:dyDescent="0.4">
      <c r="A80" s="116">
        <v>72</v>
      </c>
      <c r="B80" s="116" t="s">
        <v>239</v>
      </c>
      <c r="C80" s="117" t="s">
        <v>242</v>
      </c>
      <c r="D80" s="118" t="s">
        <v>275</v>
      </c>
      <c r="E80" s="119" t="s">
        <v>310</v>
      </c>
      <c r="F80" s="120" t="s">
        <v>340</v>
      </c>
      <c r="G80" s="121" t="s">
        <v>301</v>
      </c>
      <c r="H80" s="122">
        <v>2082.5</v>
      </c>
      <c r="I80" s="123">
        <v>47</v>
      </c>
      <c r="J80" s="123">
        <v>2</v>
      </c>
      <c r="K80" s="124">
        <v>1</v>
      </c>
      <c r="L80" s="155">
        <f t="shared" si="6"/>
        <v>94</v>
      </c>
      <c r="M80" s="156">
        <f t="shared" si="7"/>
        <v>195.755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</row>
    <row r="81" spans="1:22" s="115" customFormat="1" x14ac:dyDescent="0.4">
      <c r="A81" s="116">
        <v>73</v>
      </c>
      <c r="B81" s="116" t="s">
        <v>240</v>
      </c>
      <c r="C81" s="117" t="s">
        <v>243</v>
      </c>
      <c r="D81" s="118" t="s">
        <v>276</v>
      </c>
      <c r="E81" s="119" t="s">
        <v>311</v>
      </c>
      <c r="F81" s="120" t="s">
        <v>172</v>
      </c>
      <c r="G81" s="121" t="s">
        <v>301</v>
      </c>
      <c r="H81" s="122">
        <v>2082.5</v>
      </c>
      <c r="I81" s="123">
        <v>47</v>
      </c>
      <c r="J81" s="123">
        <v>4</v>
      </c>
      <c r="K81" s="124">
        <v>1</v>
      </c>
      <c r="L81" s="155">
        <f t="shared" si="6"/>
        <v>188</v>
      </c>
      <c r="M81" s="156">
        <f t="shared" si="7"/>
        <v>391.51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</row>
    <row r="82" spans="1:22" s="115" customFormat="1" x14ac:dyDescent="0.4">
      <c r="A82" s="116">
        <v>74</v>
      </c>
      <c r="B82" s="116" t="s">
        <v>240</v>
      </c>
      <c r="C82" s="117" t="s">
        <v>243</v>
      </c>
      <c r="D82" s="118" t="s">
        <v>276</v>
      </c>
      <c r="E82" s="119" t="s">
        <v>310</v>
      </c>
      <c r="F82" s="120" t="s">
        <v>340</v>
      </c>
      <c r="G82" s="121" t="s">
        <v>301</v>
      </c>
      <c r="H82" s="122">
        <v>2082.5</v>
      </c>
      <c r="I82" s="123">
        <v>47</v>
      </c>
      <c r="J82" s="123">
        <v>3</v>
      </c>
      <c r="K82" s="124">
        <v>1</v>
      </c>
      <c r="L82" s="155">
        <f t="shared" si="6"/>
        <v>141</v>
      </c>
      <c r="M82" s="156">
        <f t="shared" si="7"/>
        <v>293.63249999999999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</row>
    <row r="83" spans="1:22" s="115" customFormat="1" x14ac:dyDescent="0.4">
      <c r="A83" s="116">
        <v>75</v>
      </c>
      <c r="B83" s="116" t="s">
        <v>240</v>
      </c>
      <c r="C83" s="117" t="s">
        <v>243</v>
      </c>
      <c r="D83" s="118" t="s">
        <v>276</v>
      </c>
      <c r="E83" s="119" t="s">
        <v>312</v>
      </c>
      <c r="F83" s="120" t="s">
        <v>333</v>
      </c>
      <c r="G83" s="121" t="s">
        <v>302</v>
      </c>
      <c r="H83" s="122">
        <v>8760</v>
      </c>
      <c r="I83" s="123">
        <v>13</v>
      </c>
      <c r="J83" s="123">
        <v>1</v>
      </c>
      <c r="K83" s="124">
        <v>1</v>
      </c>
      <c r="L83" s="155">
        <f t="shared" si="6"/>
        <v>13</v>
      </c>
      <c r="M83" s="156">
        <f t="shared" si="7"/>
        <v>113.88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8"/>
    </row>
    <row r="84" spans="1:22" s="115" customFormat="1" x14ac:dyDescent="0.4">
      <c r="A84" s="116">
        <v>76</v>
      </c>
      <c r="B84" s="116">
        <v>1</v>
      </c>
      <c r="C84" s="117" t="s">
        <v>194</v>
      </c>
      <c r="D84" s="118" t="s">
        <v>277</v>
      </c>
      <c r="E84" s="119" t="s">
        <v>311</v>
      </c>
      <c r="F84" s="120" t="s">
        <v>172</v>
      </c>
      <c r="G84" s="121" t="s">
        <v>301</v>
      </c>
      <c r="H84" s="122">
        <v>2082.5</v>
      </c>
      <c r="I84" s="123">
        <v>47</v>
      </c>
      <c r="J84" s="123">
        <v>2</v>
      </c>
      <c r="K84" s="124">
        <v>1</v>
      </c>
      <c r="L84" s="155">
        <f t="shared" si="6"/>
        <v>94</v>
      </c>
      <c r="M84" s="156">
        <f t="shared" si="7"/>
        <v>195.755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7"/>
    </row>
    <row r="85" spans="1:22" s="115" customFormat="1" x14ac:dyDescent="0.4">
      <c r="A85" s="116">
        <v>77</v>
      </c>
      <c r="B85" s="116">
        <v>2</v>
      </c>
      <c r="C85" s="117" t="s">
        <v>194</v>
      </c>
      <c r="D85" s="118" t="s">
        <v>247</v>
      </c>
      <c r="E85" s="119" t="s">
        <v>311</v>
      </c>
      <c r="F85" s="120" t="s">
        <v>172</v>
      </c>
      <c r="G85" s="121" t="s">
        <v>301</v>
      </c>
      <c r="H85" s="122">
        <v>2082.5</v>
      </c>
      <c r="I85" s="123">
        <v>47</v>
      </c>
      <c r="J85" s="123">
        <v>4</v>
      </c>
      <c r="K85" s="124">
        <v>1</v>
      </c>
      <c r="L85" s="155">
        <f t="shared" si="6"/>
        <v>188</v>
      </c>
      <c r="M85" s="156">
        <f t="shared" si="7"/>
        <v>391.51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</row>
    <row r="86" spans="1:22" s="115" customFormat="1" x14ac:dyDescent="0.4">
      <c r="A86" s="116">
        <v>78</v>
      </c>
      <c r="B86" s="116">
        <v>2</v>
      </c>
      <c r="C86" s="117" t="s">
        <v>194</v>
      </c>
      <c r="D86" s="118" t="s">
        <v>247</v>
      </c>
      <c r="E86" s="119" t="s">
        <v>312</v>
      </c>
      <c r="F86" s="120" t="s">
        <v>330</v>
      </c>
      <c r="G86" s="121" t="s">
        <v>302</v>
      </c>
      <c r="H86" s="122">
        <v>8760</v>
      </c>
      <c r="I86" s="123">
        <v>13</v>
      </c>
      <c r="J86" s="123">
        <v>1</v>
      </c>
      <c r="K86" s="124">
        <v>1</v>
      </c>
      <c r="L86" s="155">
        <f t="shared" si="6"/>
        <v>13</v>
      </c>
      <c r="M86" s="156">
        <f t="shared" si="7"/>
        <v>113.88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</row>
    <row r="87" spans="1:22" s="115" customFormat="1" x14ac:dyDescent="0.4">
      <c r="A87" s="116">
        <v>79</v>
      </c>
      <c r="B87" s="116">
        <v>3</v>
      </c>
      <c r="C87" s="117" t="s">
        <v>194</v>
      </c>
      <c r="D87" s="118" t="s">
        <v>278</v>
      </c>
      <c r="E87" s="119" t="s">
        <v>317</v>
      </c>
      <c r="F87" s="120" t="s">
        <v>339</v>
      </c>
      <c r="G87" s="121" t="s">
        <v>301</v>
      </c>
      <c r="H87" s="122">
        <v>1500</v>
      </c>
      <c r="I87" s="123">
        <v>47</v>
      </c>
      <c r="J87" s="123">
        <v>2</v>
      </c>
      <c r="K87" s="124">
        <v>1</v>
      </c>
      <c r="L87" s="155">
        <f t="shared" si="6"/>
        <v>94</v>
      </c>
      <c r="M87" s="156">
        <f t="shared" si="7"/>
        <v>141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</row>
    <row r="88" spans="1:22" s="115" customFormat="1" x14ac:dyDescent="0.4">
      <c r="A88" s="116">
        <v>80</v>
      </c>
      <c r="B88" s="116">
        <v>3</v>
      </c>
      <c r="C88" s="117" t="s">
        <v>194</v>
      </c>
      <c r="D88" s="118" t="s">
        <v>278</v>
      </c>
      <c r="E88" s="119" t="s">
        <v>316</v>
      </c>
      <c r="F88" s="120" t="s">
        <v>339</v>
      </c>
      <c r="G88" s="121" t="s">
        <v>301</v>
      </c>
      <c r="H88" s="122">
        <v>1500</v>
      </c>
      <c r="I88" s="123">
        <v>47</v>
      </c>
      <c r="J88" s="123">
        <v>9</v>
      </c>
      <c r="K88" s="124">
        <v>2</v>
      </c>
      <c r="L88" s="155">
        <f t="shared" si="6"/>
        <v>846</v>
      </c>
      <c r="M88" s="156">
        <f t="shared" si="7"/>
        <v>1269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</row>
    <row r="89" spans="1:22" s="115" customFormat="1" x14ac:dyDescent="0.4">
      <c r="A89" s="116">
        <v>81</v>
      </c>
      <c r="B89" s="116">
        <v>4</v>
      </c>
      <c r="C89" s="117" t="s">
        <v>194</v>
      </c>
      <c r="D89" s="118" t="s">
        <v>266</v>
      </c>
      <c r="E89" s="119" t="s">
        <v>311</v>
      </c>
      <c r="F89" s="120" t="s">
        <v>172</v>
      </c>
      <c r="G89" s="121" t="s">
        <v>301</v>
      </c>
      <c r="H89" s="122">
        <v>2082.5</v>
      </c>
      <c r="I89" s="123">
        <v>47</v>
      </c>
      <c r="J89" s="123">
        <v>5</v>
      </c>
      <c r="K89" s="124">
        <v>1</v>
      </c>
      <c r="L89" s="155">
        <f t="shared" si="6"/>
        <v>235</v>
      </c>
      <c r="M89" s="156">
        <f t="shared" si="7"/>
        <v>489.38749999999999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</row>
    <row r="90" spans="1:22" s="115" customFormat="1" x14ac:dyDescent="0.4">
      <c r="A90" s="116">
        <v>82</v>
      </c>
      <c r="B90" s="116">
        <v>4</v>
      </c>
      <c r="C90" s="117" t="s">
        <v>194</v>
      </c>
      <c r="D90" s="118" t="s">
        <v>266</v>
      </c>
      <c r="E90" s="119" t="s">
        <v>312</v>
      </c>
      <c r="F90" s="120" t="s">
        <v>334</v>
      </c>
      <c r="G90" s="121" t="s">
        <v>302</v>
      </c>
      <c r="H90" s="122">
        <v>8760</v>
      </c>
      <c r="I90" s="123">
        <v>13</v>
      </c>
      <c r="J90" s="123">
        <v>2</v>
      </c>
      <c r="K90" s="124">
        <v>1</v>
      </c>
      <c r="L90" s="155">
        <f t="shared" si="6"/>
        <v>26</v>
      </c>
      <c r="M90" s="156">
        <f t="shared" si="7"/>
        <v>227.76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</row>
    <row r="91" spans="1:22" s="115" customFormat="1" x14ac:dyDescent="0.4">
      <c r="A91" s="116">
        <v>83</v>
      </c>
      <c r="B91" s="116">
        <v>5</v>
      </c>
      <c r="C91" s="117" t="s">
        <v>194</v>
      </c>
      <c r="D91" s="118" t="s">
        <v>258</v>
      </c>
      <c r="E91" s="119" t="s">
        <v>311</v>
      </c>
      <c r="F91" s="120" t="s">
        <v>338</v>
      </c>
      <c r="G91" s="121" t="s">
        <v>301</v>
      </c>
      <c r="H91" s="122">
        <v>600</v>
      </c>
      <c r="I91" s="123">
        <v>47</v>
      </c>
      <c r="J91" s="123">
        <v>2</v>
      </c>
      <c r="K91" s="124">
        <v>1</v>
      </c>
      <c r="L91" s="155">
        <f t="shared" si="6"/>
        <v>94</v>
      </c>
      <c r="M91" s="156">
        <f t="shared" si="7"/>
        <v>56.4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</row>
    <row r="92" spans="1:22" s="115" customFormat="1" x14ac:dyDescent="0.4">
      <c r="A92" s="116">
        <v>84</v>
      </c>
      <c r="B92" s="116">
        <v>6</v>
      </c>
      <c r="C92" s="117" t="s">
        <v>194</v>
      </c>
      <c r="D92" s="118" t="s">
        <v>257</v>
      </c>
      <c r="E92" s="119" t="s">
        <v>311</v>
      </c>
      <c r="F92" s="120" t="s">
        <v>338</v>
      </c>
      <c r="G92" s="121" t="s">
        <v>301</v>
      </c>
      <c r="H92" s="122">
        <v>600</v>
      </c>
      <c r="I92" s="123">
        <v>47</v>
      </c>
      <c r="J92" s="123">
        <v>2</v>
      </c>
      <c r="K92" s="124">
        <v>1</v>
      </c>
      <c r="L92" s="155">
        <f t="shared" si="6"/>
        <v>94</v>
      </c>
      <c r="M92" s="156">
        <f t="shared" si="7"/>
        <v>56.4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</row>
    <row r="93" spans="1:22" s="115" customFormat="1" x14ac:dyDescent="0.4">
      <c r="A93" s="116">
        <v>85</v>
      </c>
      <c r="B93" s="116">
        <v>1</v>
      </c>
      <c r="C93" s="117" t="s">
        <v>198</v>
      </c>
      <c r="D93" s="118" t="s">
        <v>279</v>
      </c>
      <c r="E93" s="119" t="s">
        <v>315</v>
      </c>
      <c r="F93" s="120" t="s">
        <v>172</v>
      </c>
      <c r="G93" s="121" t="s">
        <v>301</v>
      </c>
      <c r="H93" s="122">
        <v>200</v>
      </c>
      <c r="I93" s="123">
        <v>47</v>
      </c>
      <c r="J93" s="123">
        <v>2</v>
      </c>
      <c r="K93" s="124">
        <v>2</v>
      </c>
      <c r="L93" s="155">
        <f t="shared" si="6"/>
        <v>188</v>
      </c>
      <c r="M93" s="156">
        <f t="shared" si="7"/>
        <v>37.6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</row>
    <row r="94" spans="1:22" s="115" customFormat="1" x14ac:dyDescent="0.4">
      <c r="A94" s="116">
        <v>86</v>
      </c>
      <c r="B94" s="116">
        <v>2</v>
      </c>
      <c r="C94" s="117" t="s">
        <v>198</v>
      </c>
      <c r="D94" s="118" t="s">
        <v>267</v>
      </c>
      <c r="E94" s="119" t="s">
        <v>317</v>
      </c>
      <c r="F94" s="120" t="s">
        <v>339</v>
      </c>
      <c r="G94" s="121" t="s">
        <v>301</v>
      </c>
      <c r="H94" s="122">
        <v>1500</v>
      </c>
      <c r="I94" s="123">
        <v>47</v>
      </c>
      <c r="J94" s="123">
        <v>2</v>
      </c>
      <c r="K94" s="124">
        <v>1</v>
      </c>
      <c r="L94" s="155">
        <f t="shared" si="6"/>
        <v>94</v>
      </c>
      <c r="M94" s="156">
        <f t="shared" si="7"/>
        <v>141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</row>
    <row r="95" spans="1:22" s="115" customFormat="1" x14ac:dyDescent="0.4">
      <c r="A95" s="116">
        <v>87</v>
      </c>
      <c r="B95" s="116">
        <v>2</v>
      </c>
      <c r="C95" s="117" t="s">
        <v>198</v>
      </c>
      <c r="D95" s="118" t="s">
        <v>267</v>
      </c>
      <c r="E95" s="119" t="s">
        <v>316</v>
      </c>
      <c r="F95" s="120" t="s">
        <v>339</v>
      </c>
      <c r="G95" s="121" t="s">
        <v>301</v>
      </c>
      <c r="H95" s="122">
        <v>1500</v>
      </c>
      <c r="I95" s="123">
        <v>47</v>
      </c>
      <c r="J95" s="123">
        <v>9</v>
      </c>
      <c r="K95" s="124">
        <v>2</v>
      </c>
      <c r="L95" s="155">
        <f t="shared" si="6"/>
        <v>846</v>
      </c>
      <c r="M95" s="156">
        <f t="shared" si="7"/>
        <v>1269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</row>
    <row r="96" spans="1:22" s="115" customFormat="1" x14ac:dyDescent="0.4">
      <c r="A96" s="116">
        <v>88</v>
      </c>
      <c r="B96" s="116">
        <v>3</v>
      </c>
      <c r="C96" s="117" t="s">
        <v>198</v>
      </c>
      <c r="D96" s="118" t="s">
        <v>268</v>
      </c>
      <c r="E96" s="119" t="s">
        <v>317</v>
      </c>
      <c r="F96" s="120" t="s">
        <v>339</v>
      </c>
      <c r="G96" s="121" t="s">
        <v>301</v>
      </c>
      <c r="H96" s="122">
        <v>1500</v>
      </c>
      <c r="I96" s="123">
        <v>47</v>
      </c>
      <c r="J96" s="123">
        <v>2</v>
      </c>
      <c r="K96" s="124">
        <v>1</v>
      </c>
      <c r="L96" s="155">
        <f t="shared" si="6"/>
        <v>94</v>
      </c>
      <c r="M96" s="156">
        <f t="shared" si="7"/>
        <v>141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</row>
    <row r="97" spans="1:22" s="115" customFormat="1" x14ac:dyDescent="0.4">
      <c r="A97" s="116">
        <v>89</v>
      </c>
      <c r="B97" s="116">
        <v>3</v>
      </c>
      <c r="C97" s="117" t="s">
        <v>198</v>
      </c>
      <c r="D97" s="118" t="s">
        <v>268</v>
      </c>
      <c r="E97" s="119" t="s">
        <v>316</v>
      </c>
      <c r="F97" s="120" t="s">
        <v>339</v>
      </c>
      <c r="G97" s="121" t="s">
        <v>301</v>
      </c>
      <c r="H97" s="122">
        <v>1500</v>
      </c>
      <c r="I97" s="123">
        <v>47</v>
      </c>
      <c r="J97" s="123">
        <v>9</v>
      </c>
      <c r="K97" s="124">
        <v>2</v>
      </c>
      <c r="L97" s="155">
        <f t="shared" si="6"/>
        <v>846</v>
      </c>
      <c r="M97" s="156">
        <f t="shared" si="7"/>
        <v>1269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8"/>
    </row>
    <row r="98" spans="1:22" s="115" customFormat="1" x14ac:dyDescent="0.4">
      <c r="A98" s="116">
        <v>90</v>
      </c>
      <c r="B98" s="116">
        <v>4</v>
      </c>
      <c r="C98" s="117" t="s">
        <v>198</v>
      </c>
      <c r="D98" s="118" t="s">
        <v>266</v>
      </c>
      <c r="E98" s="119" t="s">
        <v>311</v>
      </c>
      <c r="F98" s="120" t="s">
        <v>172</v>
      </c>
      <c r="G98" s="121" t="s">
        <v>301</v>
      </c>
      <c r="H98" s="122">
        <v>2082.5</v>
      </c>
      <c r="I98" s="123">
        <v>47</v>
      </c>
      <c r="J98" s="123">
        <v>5</v>
      </c>
      <c r="K98" s="124">
        <v>1</v>
      </c>
      <c r="L98" s="155">
        <f t="shared" si="6"/>
        <v>235</v>
      </c>
      <c r="M98" s="156">
        <f t="shared" si="7"/>
        <v>489.38749999999999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</row>
    <row r="99" spans="1:22" s="115" customFormat="1" x14ac:dyDescent="0.4">
      <c r="A99" s="116">
        <v>91</v>
      </c>
      <c r="B99" s="116">
        <v>4</v>
      </c>
      <c r="C99" s="117" t="s">
        <v>198</v>
      </c>
      <c r="D99" s="118" t="s">
        <v>266</v>
      </c>
      <c r="E99" s="119" t="s">
        <v>312</v>
      </c>
      <c r="F99" s="120" t="s">
        <v>334</v>
      </c>
      <c r="G99" s="121" t="s">
        <v>302</v>
      </c>
      <c r="H99" s="122">
        <v>8760</v>
      </c>
      <c r="I99" s="123">
        <v>13</v>
      </c>
      <c r="J99" s="123">
        <v>1</v>
      </c>
      <c r="K99" s="124">
        <v>1</v>
      </c>
      <c r="L99" s="155">
        <f t="shared" si="6"/>
        <v>13</v>
      </c>
      <c r="M99" s="156">
        <f t="shared" si="7"/>
        <v>113.88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7"/>
    </row>
    <row r="100" spans="1:22" s="115" customFormat="1" x14ac:dyDescent="0.4">
      <c r="A100" s="116">
        <v>92</v>
      </c>
      <c r="B100" s="116">
        <v>5</v>
      </c>
      <c r="C100" s="117" t="s">
        <v>198</v>
      </c>
      <c r="D100" s="118" t="s">
        <v>258</v>
      </c>
      <c r="E100" s="119" t="s">
        <v>311</v>
      </c>
      <c r="F100" s="120" t="s">
        <v>338</v>
      </c>
      <c r="G100" s="121" t="s">
        <v>301</v>
      </c>
      <c r="H100" s="122">
        <v>600</v>
      </c>
      <c r="I100" s="123">
        <v>47</v>
      </c>
      <c r="J100" s="123">
        <v>2</v>
      </c>
      <c r="K100" s="124">
        <v>1</v>
      </c>
      <c r="L100" s="155">
        <f t="shared" si="6"/>
        <v>94</v>
      </c>
      <c r="M100" s="156">
        <f t="shared" si="7"/>
        <v>56.4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8"/>
    </row>
    <row r="101" spans="1:22" s="115" customFormat="1" x14ac:dyDescent="0.4">
      <c r="A101" s="116">
        <v>93</v>
      </c>
      <c r="B101" s="116">
        <v>6</v>
      </c>
      <c r="C101" s="117" t="s">
        <v>198</v>
      </c>
      <c r="D101" s="118" t="s">
        <v>257</v>
      </c>
      <c r="E101" s="119" t="s">
        <v>311</v>
      </c>
      <c r="F101" s="120" t="s">
        <v>338</v>
      </c>
      <c r="G101" s="121" t="s">
        <v>301</v>
      </c>
      <c r="H101" s="122">
        <v>600</v>
      </c>
      <c r="I101" s="123">
        <v>47</v>
      </c>
      <c r="J101" s="123">
        <v>2</v>
      </c>
      <c r="K101" s="124">
        <v>1</v>
      </c>
      <c r="L101" s="155">
        <f t="shared" si="6"/>
        <v>94</v>
      </c>
      <c r="M101" s="156">
        <f t="shared" si="7"/>
        <v>56.4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</row>
    <row r="102" spans="1:22" s="115" customFormat="1" x14ac:dyDescent="0.4">
      <c r="A102" s="116">
        <v>94</v>
      </c>
      <c r="B102" s="116">
        <v>1</v>
      </c>
      <c r="C102" s="117" t="s">
        <v>241</v>
      </c>
      <c r="D102" s="118" t="s">
        <v>279</v>
      </c>
      <c r="E102" s="119" t="s">
        <v>315</v>
      </c>
      <c r="F102" s="120" t="s">
        <v>172</v>
      </c>
      <c r="G102" s="121" t="s">
        <v>301</v>
      </c>
      <c r="H102" s="122">
        <v>200</v>
      </c>
      <c r="I102" s="123">
        <v>47</v>
      </c>
      <c r="J102" s="123">
        <v>2</v>
      </c>
      <c r="K102" s="124">
        <v>2</v>
      </c>
      <c r="L102" s="155">
        <f t="shared" si="6"/>
        <v>188</v>
      </c>
      <c r="M102" s="156">
        <f t="shared" si="7"/>
        <v>37.6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</row>
    <row r="103" spans="1:22" s="115" customFormat="1" x14ac:dyDescent="0.4">
      <c r="A103" s="116">
        <v>95</v>
      </c>
      <c r="B103" s="116">
        <v>2</v>
      </c>
      <c r="C103" s="117" t="s">
        <v>241</v>
      </c>
      <c r="D103" s="118" t="s">
        <v>267</v>
      </c>
      <c r="E103" s="119" t="s">
        <v>317</v>
      </c>
      <c r="F103" s="120" t="s">
        <v>339</v>
      </c>
      <c r="G103" s="121" t="s">
        <v>301</v>
      </c>
      <c r="H103" s="122">
        <v>1500</v>
      </c>
      <c r="I103" s="123">
        <v>47</v>
      </c>
      <c r="J103" s="123">
        <v>2</v>
      </c>
      <c r="K103" s="124">
        <v>1</v>
      </c>
      <c r="L103" s="155">
        <f t="shared" si="6"/>
        <v>94</v>
      </c>
      <c r="M103" s="156">
        <f t="shared" si="7"/>
        <v>141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</row>
    <row r="104" spans="1:22" s="115" customFormat="1" x14ac:dyDescent="0.4">
      <c r="A104" s="116">
        <v>96</v>
      </c>
      <c r="B104" s="116">
        <v>2</v>
      </c>
      <c r="C104" s="117" t="s">
        <v>241</v>
      </c>
      <c r="D104" s="118" t="s">
        <v>267</v>
      </c>
      <c r="E104" s="119" t="s">
        <v>316</v>
      </c>
      <c r="F104" s="120" t="s">
        <v>339</v>
      </c>
      <c r="G104" s="121" t="s">
        <v>301</v>
      </c>
      <c r="H104" s="122">
        <v>1500</v>
      </c>
      <c r="I104" s="123">
        <v>47</v>
      </c>
      <c r="J104" s="123">
        <v>9</v>
      </c>
      <c r="K104" s="124">
        <v>2</v>
      </c>
      <c r="L104" s="155">
        <f t="shared" si="6"/>
        <v>846</v>
      </c>
      <c r="M104" s="156">
        <f t="shared" si="7"/>
        <v>1269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8"/>
    </row>
    <row r="105" spans="1:22" s="115" customFormat="1" x14ac:dyDescent="0.4">
      <c r="A105" s="116">
        <v>97</v>
      </c>
      <c r="B105" s="116">
        <v>3</v>
      </c>
      <c r="C105" s="117" t="s">
        <v>241</v>
      </c>
      <c r="D105" s="118" t="s">
        <v>268</v>
      </c>
      <c r="E105" s="119" t="s">
        <v>317</v>
      </c>
      <c r="F105" s="120" t="s">
        <v>339</v>
      </c>
      <c r="G105" s="121" t="s">
        <v>301</v>
      </c>
      <c r="H105" s="122">
        <v>1500</v>
      </c>
      <c r="I105" s="123">
        <v>47</v>
      </c>
      <c r="J105" s="123">
        <v>2</v>
      </c>
      <c r="K105" s="124">
        <v>1</v>
      </c>
      <c r="L105" s="155">
        <f t="shared" si="6"/>
        <v>94</v>
      </c>
      <c r="M105" s="156">
        <f t="shared" si="7"/>
        <v>141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</row>
    <row r="106" spans="1:22" s="115" customFormat="1" x14ac:dyDescent="0.4">
      <c r="A106" s="116">
        <v>98</v>
      </c>
      <c r="B106" s="116">
        <v>3</v>
      </c>
      <c r="C106" s="117" t="s">
        <v>241</v>
      </c>
      <c r="D106" s="118" t="s">
        <v>268</v>
      </c>
      <c r="E106" s="119" t="s">
        <v>316</v>
      </c>
      <c r="F106" s="120" t="s">
        <v>339</v>
      </c>
      <c r="G106" s="121" t="s">
        <v>301</v>
      </c>
      <c r="H106" s="122">
        <v>1500</v>
      </c>
      <c r="I106" s="123">
        <v>47</v>
      </c>
      <c r="J106" s="123">
        <v>9</v>
      </c>
      <c r="K106" s="124">
        <v>2</v>
      </c>
      <c r="L106" s="155">
        <f t="shared" si="6"/>
        <v>846</v>
      </c>
      <c r="M106" s="156">
        <f t="shared" si="7"/>
        <v>1269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</row>
    <row r="107" spans="1:22" s="115" customFormat="1" x14ac:dyDescent="0.4">
      <c r="A107" s="116">
        <v>99</v>
      </c>
      <c r="B107" s="116">
        <v>4</v>
      </c>
      <c r="C107" s="117" t="s">
        <v>241</v>
      </c>
      <c r="D107" s="118" t="s">
        <v>266</v>
      </c>
      <c r="E107" s="119" t="s">
        <v>311</v>
      </c>
      <c r="F107" s="120" t="s">
        <v>172</v>
      </c>
      <c r="G107" s="121" t="s">
        <v>301</v>
      </c>
      <c r="H107" s="122">
        <v>2082.5</v>
      </c>
      <c r="I107" s="123">
        <v>47</v>
      </c>
      <c r="J107" s="123">
        <v>5</v>
      </c>
      <c r="K107" s="124">
        <v>1</v>
      </c>
      <c r="L107" s="155">
        <f t="shared" si="6"/>
        <v>235</v>
      </c>
      <c r="M107" s="156">
        <f t="shared" si="7"/>
        <v>489.38749999999999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</row>
    <row r="108" spans="1:22" s="115" customFormat="1" x14ac:dyDescent="0.4">
      <c r="A108" s="116">
        <v>100</v>
      </c>
      <c r="B108" s="116">
        <v>4</v>
      </c>
      <c r="C108" s="117" t="s">
        <v>241</v>
      </c>
      <c r="D108" s="118" t="s">
        <v>266</v>
      </c>
      <c r="E108" s="119" t="s">
        <v>312</v>
      </c>
      <c r="F108" s="120" t="s">
        <v>334</v>
      </c>
      <c r="G108" s="121" t="s">
        <v>302</v>
      </c>
      <c r="H108" s="122">
        <v>8760</v>
      </c>
      <c r="I108" s="123">
        <v>13</v>
      </c>
      <c r="J108" s="123">
        <v>1</v>
      </c>
      <c r="K108" s="124">
        <v>1</v>
      </c>
      <c r="L108" s="155">
        <f t="shared" si="6"/>
        <v>13</v>
      </c>
      <c r="M108" s="156">
        <f t="shared" si="7"/>
        <v>113.88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</row>
    <row r="109" spans="1:22" s="115" customFormat="1" x14ac:dyDescent="0.4">
      <c r="A109" s="116">
        <v>101</v>
      </c>
      <c r="B109" s="116">
        <v>5</v>
      </c>
      <c r="C109" s="117" t="s">
        <v>241</v>
      </c>
      <c r="D109" s="118" t="s">
        <v>258</v>
      </c>
      <c r="E109" s="119" t="s">
        <v>311</v>
      </c>
      <c r="F109" s="120" t="s">
        <v>338</v>
      </c>
      <c r="G109" s="121" t="s">
        <v>301</v>
      </c>
      <c r="H109" s="122">
        <v>600</v>
      </c>
      <c r="I109" s="123">
        <v>47</v>
      </c>
      <c r="J109" s="123">
        <v>2</v>
      </c>
      <c r="K109" s="124">
        <v>1</v>
      </c>
      <c r="L109" s="155">
        <f t="shared" si="6"/>
        <v>94</v>
      </c>
      <c r="M109" s="156">
        <f t="shared" si="7"/>
        <v>56.4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</row>
    <row r="110" spans="1:22" s="115" customFormat="1" x14ac:dyDescent="0.4">
      <c r="A110" s="116">
        <v>102</v>
      </c>
      <c r="B110" s="116">
        <v>6</v>
      </c>
      <c r="C110" s="117" t="s">
        <v>241</v>
      </c>
      <c r="D110" s="118" t="s">
        <v>257</v>
      </c>
      <c r="E110" s="119" t="s">
        <v>311</v>
      </c>
      <c r="F110" s="120" t="s">
        <v>338</v>
      </c>
      <c r="G110" s="121" t="s">
        <v>301</v>
      </c>
      <c r="H110" s="122">
        <v>600</v>
      </c>
      <c r="I110" s="123">
        <v>47</v>
      </c>
      <c r="J110" s="123">
        <v>2</v>
      </c>
      <c r="K110" s="124">
        <v>1</v>
      </c>
      <c r="L110" s="155">
        <f t="shared" si="6"/>
        <v>94</v>
      </c>
      <c r="M110" s="156">
        <f t="shared" si="7"/>
        <v>56.4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</row>
    <row r="111" spans="1:22" s="115" customFormat="1" x14ac:dyDescent="0.4">
      <c r="A111" s="116">
        <v>103</v>
      </c>
      <c r="B111" s="116">
        <v>1</v>
      </c>
      <c r="C111" s="117" t="s">
        <v>200</v>
      </c>
      <c r="D111" s="118" t="s">
        <v>274</v>
      </c>
      <c r="E111" s="119" t="s">
        <v>323</v>
      </c>
      <c r="F111" s="120" t="s">
        <v>226</v>
      </c>
      <c r="G111" s="121" t="s">
        <v>306</v>
      </c>
      <c r="H111" s="122">
        <v>735</v>
      </c>
      <c r="I111" s="123">
        <v>275</v>
      </c>
      <c r="J111" s="123">
        <v>1</v>
      </c>
      <c r="K111" s="124">
        <v>1</v>
      </c>
      <c r="L111" s="155">
        <f t="shared" si="6"/>
        <v>275</v>
      </c>
      <c r="M111" s="156">
        <f t="shared" si="7"/>
        <v>202.125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</row>
    <row r="112" spans="1:22" s="115" customFormat="1" x14ac:dyDescent="0.4">
      <c r="A112" s="116">
        <v>104</v>
      </c>
      <c r="B112" s="116" t="s">
        <v>239</v>
      </c>
      <c r="C112" s="117" t="s">
        <v>242</v>
      </c>
      <c r="D112" s="118" t="s">
        <v>280</v>
      </c>
      <c r="E112" s="119" t="s">
        <v>318</v>
      </c>
      <c r="F112" s="120" t="s">
        <v>331</v>
      </c>
      <c r="G112" s="121" t="s">
        <v>304</v>
      </c>
      <c r="H112" s="122">
        <v>2082.5</v>
      </c>
      <c r="I112" s="123">
        <v>28</v>
      </c>
      <c r="J112" s="123">
        <v>2</v>
      </c>
      <c r="K112" s="124">
        <v>1</v>
      </c>
      <c r="L112" s="155">
        <f t="shared" si="6"/>
        <v>56</v>
      </c>
      <c r="M112" s="156">
        <f t="shared" si="7"/>
        <v>116.62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</row>
    <row r="113" spans="1:22" s="115" customFormat="1" x14ac:dyDescent="0.4">
      <c r="A113" s="116">
        <v>105</v>
      </c>
      <c r="B113" s="116" t="s">
        <v>239</v>
      </c>
      <c r="C113" s="117" t="s">
        <v>242</v>
      </c>
      <c r="D113" s="118" t="s">
        <v>280</v>
      </c>
      <c r="E113" s="119" t="s">
        <v>310</v>
      </c>
      <c r="F113" s="120" t="s">
        <v>337</v>
      </c>
      <c r="G113" s="121" t="s">
        <v>304</v>
      </c>
      <c r="H113" s="122">
        <v>2082.5</v>
      </c>
      <c r="I113" s="123">
        <v>28</v>
      </c>
      <c r="J113" s="123">
        <v>2</v>
      </c>
      <c r="K113" s="124">
        <v>1</v>
      </c>
      <c r="L113" s="155">
        <f t="shared" si="6"/>
        <v>56</v>
      </c>
      <c r="M113" s="156">
        <f t="shared" si="7"/>
        <v>116.62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8"/>
    </row>
    <row r="114" spans="1:22" s="115" customFormat="1" x14ac:dyDescent="0.4">
      <c r="A114" s="116">
        <v>106</v>
      </c>
      <c r="B114" s="116">
        <v>1</v>
      </c>
      <c r="C114" s="117" t="s">
        <v>194</v>
      </c>
      <c r="D114" s="118" t="s">
        <v>281</v>
      </c>
      <c r="E114" s="119" t="s">
        <v>320</v>
      </c>
      <c r="F114" s="120" t="s">
        <v>343</v>
      </c>
      <c r="G114" s="121" t="s">
        <v>301</v>
      </c>
      <c r="H114" s="122">
        <v>2082.5</v>
      </c>
      <c r="I114" s="123">
        <v>47</v>
      </c>
      <c r="J114" s="123">
        <v>6</v>
      </c>
      <c r="K114" s="124">
        <v>2</v>
      </c>
      <c r="L114" s="155">
        <f t="shared" si="6"/>
        <v>564</v>
      </c>
      <c r="M114" s="156">
        <f t="shared" si="7"/>
        <v>1174.53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</row>
    <row r="115" spans="1:22" s="115" customFormat="1" x14ac:dyDescent="0.4">
      <c r="A115" s="116">
        <v>107</v>
      </c>
      <c r="B115" s="116">
        <v>1</v>
      </c>
      <c r="C115" s="117" t="s">
        <v>194</v>
      </c>
      <c r="D115" s="118" t="s">
        <v>281</v>
      </c>
      <c r="E115" s="119" t="s">
        <v>325</v>
      </c>
      <c r="F115" s="120" t="s">
        <v>344</v>
      </c>
      <c r="G115" s="121" t="s">
        <v>307</v>
      </c>
      <c r="H115" s="122">
        <v>2082.5</v>
      </c>
      <c r="I115" s="123">
        <v>18</v>
      </c>
      <c r="J115" s="123">
        <v>1</v>
      </c>
      <c r="K115" s="124">
        <v>1</v>
      </c>
      <c r="L115" s="155">
        <f t="shared" si="6"/>
        <v>18</v>
      </c>
      <c r="M115" s="156">
        <f t="shared" si="7"/>
        <v>37.484999999999999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</row>
    <row r="116" spans="1:22" s="115" customFormat="1" x14ac:dyDescent="0.4">
      <c r="A116" s="116">
        <v>108</v>
      </c>
      <c r="B116" s="116">
        <v>2</v>
      </c>
      <c r="C116" s="117" t="s">
        <v>194</v>
      </c>
      <c r="D116" s="118" t="s">
        <v>282</v>
      </c>
      <c r="E116" s="119" t="s">
        <v>320</v>
      </c>
      <c r="F116" s="120" t="s">
        <v>345</v>
      </c>
      <c r="G116" s="121" t="s">
        <v>301</v>
      </c>
      <c r="H116" s="122">
        <v>2082.5</v>
      </c>
      <c r="I116" s="123">
        <v>47</v>
      </c>
      <c r="J116" s="123">
        <v>12</v>
      </c>
      <c r="K116" s="124">
        <v>2</v>
      </c>
      <c r="L116" s="155">
        <f t="shared" si="6"/>
        <v>1128</v>
      </c>
      <c r="M116" s="156">
        <f t="shared" si="7"/>
        <v>2349.06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</row>
    <row r="117" spans="1:22" s="115" customFormat="1" x14ac:dyDescent="0.4">
      <c r="A117" s="116">
        <v>109</v>
      </c>
      <c r="B117" s="116">
        <v>2</v>
      </c>
      <c r="C117" s="117" t="s">
        <v>194</v>
      </c>
      <c r="D117" s="118" t="s">
        <v>282</v>
      </c>
      <c r="E117" s="119" t="s">
        <v>320</v>
      </c>
      <c r="F117" s="120" t="s">
        <v>346</v>
      </c>
      <c r="G117" s="121" t="s">
        <v>301</v>
      </c>
      <c r="H117" s="122">
        <v>2082.5</v>
      </c>
      <c r="I117" s="123">
        <v>47</v>
      </c>
      <c r="J117" s="123">
        <v>12</v>
      </c>
      <c r="K117" s="124">
        <v>2</v>
      </c>
      <c r="L117" s="155">
        <f t="shared" si="6"/>
        <v>1128</v>
      </c>
      <c r="M117" s="156">
        <f t="shared" si="7"/>
        <v>2349.06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</row>
    <row r="118" spans="1:22" s="115" customFormat="1" x14ac:dyDescent="0.4">
      <c r="A118" s="116">
        <v>110</v>
      </c>
      <c r="B118" s="116">
        <v>3</v>
      </c>
      <c r="C118" s="117" t="s">
        <v>194</v>
      </c>
      <c r="D118" s="118" t="s">
        <v>283</v>
      </c>
      <c r="E118" s="119" t="s">
        <v>326</v>
      </c>
      <c r="F118" s="120" t="s">
        <v>347</v>
      </c>
      <c r="G118" s="121" t="s">
        <v>301</v>
      </c>
      <c r="H118" s="122">
        <v>2082.5</v>
      </c>
      <c r="I118" s="123">
        <v>47</v>
      </c>
      <c r="J118" s="123">
        <v>6</v>
      </c>
      <c r="K118" s="124">
        <v>3</v>
      </c>
      <c r="L118" s="155">
        <f t="shared" si="6"/>
        <v>846</v>
      </c>
      <c r="M118" s="156">
        <f t="shared" si="7"/>
        <v>1761.7950000000001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</row>
    <row r="119" spans="1:22" s="115" customFormat="1" x14ac:dyDescent="0.4">
      <c r="A119" s="116">
        <v>111</v>
      </c>
      <c r="B119" s="116">
        <v>4</v>
      </c>
      <c r="C119" s="117" t="s">
        <v>194</v>
      </c>
      <c r="D119" s="118" t="s">
        <v>284</v>
      </c>
      <c r="E119" s="119" t="s">
        <v>311</v>
      </c>
      <c r="F119" s="120" t="s">
        <v>172</v>
      </c>
      <c r="G119" s="121" t="s">
        <v>301</v>
      </c>
      <c r="H119" s="122">
        <v>200</v>
      </c>
      <c r="I119" s="123">
        <v>47</v>
      </c>
      <c r="J119" s="123">
        <v>2</v>
      </c>
      <c r="K119" s="124">
        <v>1</v>
      </c>
      <c r="L119" s="155">
        <f t="shared" si="6"/>
        <v>94</v>
      </c>
      <c r="M119" s="156">
        <f t="shared" si="7"/>
        <v>18.8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8"/>
    </row>
    <row r="120" spans="1:22" s="115" customFormat="1" x14ac:dyDescent="0.4">
      <c r="A120" s="116">
        <v>112</v>
      </c>
      <c r="B120" s="116">
        <v>5</v>
      </c>
      <c r="C120" s="117" t="s">
        <v>194</v>
      </c>
      <c r="D120" s="118" t="s">
        <v>285</v>
      </c>
      <c r="E120" s="119" t="s">
        <v>311</v>
      </c>
      <c r="F120" s="120" t="s">
        <v>172</v>
      </c>
      <c r="G120" s="121" t="s">
        <v>301</v>
      </c>
      <c r="H120" s="122">
        <v>12</v>
      </c>
      <c r="I120" s="123">
        <v>47</v>
      </c>
      <c r="J120" s="123">
        <v>2</v>
      </c>
      <c r="K120" s="124">
        <v>1</v>
      </c>
      <c r="L120" s="155">
        <f t="shared" si="6"/>
        <v>94</v>
      </c>
      <c r="M120" s="156">
        <f t="shared" si="7"/>
        <v>1.1279999999999999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</row>
    <row r="121" spans="1:22" s="115" customFormat="1" x14ac:dyDescent="0.4">
      <c r="A121" s="116">
        <v>113</v>
      </c>
      <c r="B121" s="116">
        <v>6</v>
      </c>
      <c r="C121" s="117" t="s">
        <v>194</v>
      </c>
      <c r="D121" s="118" t="s">
        <v>286</v>
      </c>
      <c r="E121" s="119" t="s">
        <v>320</v>
      </c>
      <c r="F121" s="120" t="s">
        <v>343</v>
      </c>
      <c r="G121" s="121" t="s">
        <v>301</v>
      </c>
      <c r="H121" s="122">
        <v>600</v>
      </c>
      <c r="I121" s="123">
        <v>47</v>
      </c>
      <c r="J121" s="123">
        <v>24</v>
      </c>
      <c r="K121" s="124">
        <v>2</v>
      </c>
      <c r="L121" s="155">
        <f t="shared" si="6"/>
        <v>2256</v>
      </c>
      <c r="M121" s="156">
        <f t="shared" si="7"/>
        <v>1353.6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</row>
    <row r="122" spans="1:22" s="115" customFormat="1" x14ac:dyDescent="0.4">
      <c r="A122" s="116">
        <v>114</v>
      </c>
      <c r="B122" s="116">
        <v>6</v>
      </c>
      <c r="C122" s="117" t="s">
        <v>194</v>
      </c>
      <c r="D122" s="118" t="s">
        <v>286</v>
      </c>
      <c r="E122" s="119" t="s">
        <v>320</v>
      </c>
      <c r="F122" s="120" t="s">
        <v>345</v>
      </c>
      <c r="G122" s="121" t="s">
        <v>301</v>
      </c>
      <c r="H122" s="122">
        <v>600</v>
      </c>
      <c r="I122" s="123">
        <v>47</v>
      </c>
      <c r="J122" s="123">
        <v>1</v>
      </c>
      <c r="K122" s="124">
        <v>2</v>
      </c>
      <c r="L122" s="155">
        <f t="shared" si="6"/>
        <v>94</v>
      </c>
      <c r="M122" s="156">
        <f t="shared" si="7"/>
        <v>56.4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</row>
    <row r="123" spans="1:22" s="115" customFormat="1" x14ac:dyDescent="0.4">
      <c r="A123" s="116">
        <v>115</v>
      </c>
      <c r="B123" s="116">
        <v>6</v>
      </c>
      <c r="C123" s="117" t="s">
        <v>194</v>
      </c>
      <c r="D123" s="118" t="s">
        <v>286</v>
      </c>
      <c r="E123" s="119" t="s">
        <v>320</v>
      </c>
      <c r="F123" s="120" t="s">
        <v>348</v>
      </c>
      <c r="G123" s="121" t="s">
        <v>301</v>
      </c>
      <c r="H123" s="122">
        <v>600</v>
      </c>
      <c r="I123" s="123">
        <v>47</v>
      </c>
      <c r="J123" s="123">
        <v>3</v>
      </c>
      <c r="K123" s="124">
        <v>2</v>
      </c>
      <c r="L123" s="155">
        <f t="shared" si="6"/>
        <v>282</v>
      </c>
      <c r="M123" s="156">
        <f t="shared" si="7"/>
        <v>169.2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</row>
    <row r="124" spans="1:22" s="115" customFormat="1" x14ac:dyDescent="0.4">
      <c r="A124" s="116">
        <v>116</v>
      </c>
      <c r="B124" s="116">
        <v>6</v>
      </c>
      <c r="C124" s="117" t="s">
        <v>194</v>
      </c>
      <c r="D124" s="118" t="s">
        <v>286</v>
      </c>
      <c r="E124" s="119" t="s">
        <v>320</v>
      </c>
      <c r="F124" s="120" t="s">
        <v>346</v>
      </c>
      <c r="G124" s="121" t="s">
        <v>301</v>
      </c>
      <c r="H124" s="122">
        <v>600</v>
      </c>
      <c r="I124" s="123">
        <v>47</v>
      </c>
      <c r="J124" s="123">
        <v>1</v>
      </c>
      <c r="K124" s="124">
        <v>2</v>
      </c>
      <c r="L124" s="155">
        <f t="shared" si="6"/>
        <v>94</v>
      </c>
      <c r="M124" s="156">
        <f t="shared" si="7"/>
        <v>56.4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</row>
    <row r="125" spans="1:22" s="115" customFormat="1" x14ac:dyDescent="0.4">
      <c r="A125" s="116">
        <v>117</v>
      </c>
      <c r="B125" s="116">
        <v>6</v>
      </c>
      <c r="C125" s="117" t="s">
        <v>194</v>
      </c>
      <c r="D125" s="118" t="s">
        <v>286</v>
      </c>
      <c r="E125" s="119" t="s">
        <v>327</v>
      </c>
      <c r="F125" s="120" t="s">
        <v>349</v>
      </c>
      <c r="G125" s="121" t="s">
        <v>308</v>
      </c>
      <c r="H125" s="122">
        <v>600</v>
      </c>
      <c r="I125" s="123">
        <v>75</v>
      </c>
      <c r="J125" s="123">
        <v>12</v>
      </c>
      <c r="K125" s="124">
        <v>1</v>
      </c>
      <c r="L125" s="155">
        <f t="shared" si="6"/>
        <v>900</v>
      </c>
      <c r="M125" s="156">
        <f t="shared" si="7"/>
        <v>540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</row>
    <row r="126" spans="1:22" s="115" customFormat="1" x14ac:dyDescent="0.4">
      <c r="A126" s="116">
        <v>118</v>
      </c>
      <c r="B126" s="116">
        <v>7</v>
      </c>
      <c r="C126" s="117" t="s">
        <v>194</v>
      </c>
      <c r="D126" s="118" t="s">
        <v>287</v>
      </c>
      <c r="E126" s="119" t="s">
        <v>315</v>
      </c>
      <c r="F126" s="120" t="s">
        <v>172</v>
      </c>
      <c r="G126" s="121" t="s">
        <v>301</v>
      </c>
      <c r="H126" s="122">
        <v>735</v>
      </c>
      <c r="I126" s="123">
        <v>47</v>
      </c>
      <c r="J126" s="123">
        <v>4</v>
      </c>
      <c r="K126" s="124">
        <v>2</v>
      </c>
      <c r="L126" s="155">
        <f t="shared" si="6"/>
        <v>376</v>
      </c>
      <c r="M126" s="156">
        <f t="shared" si="7"/>
        <v>276.36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</row>
    <row r="127" spans="1:22" s="115" customFormat="1" x14ac:dyDescent="0.4">
      <c r="A127" s="116">
        <v>119</v>
      </c>
      <c r="B127" s="116">
        <v>8</v>
      </c>
      <c r="C127" s="117" t="s">
        <v>194</v>
      </c>
      <c r="D127" s="118" t="s">
        <v>288</v>
      </c>
      <c r="E127" s="119" t="s">
        <v>311</v>
      </c>
      <c r="F127" s="120" t="s">
        <v>172</v>
      </c>
      <c r="G127" s="121" t="s">
        <v>301</v>
      </c>
      <c r="H127" s="122">
        <v>735</v>
      </c>
      <c r="I127" s="123">
        <v>47</v>
      </c>
      <c r="J127" s="123">
        <v>2</v>
      </c>
      <c r="K127" s="124">
        <v>1</v>
      </c>
      <c r="L127" s="155">
        <f t="shared" si="6"/>
        <v>94</v>
      </c>
      <c r="M127" s="156">
        <f t="shared" si="7"/>
        <v>69.09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</row>
    <row r="128" spans="1:22" s="115" customFormat="1" x14ac:dyDescent="0.4">
      <c r="A128" s="116">
        <v>120</v>
      </c>
      <c r="B128" s="116">
        <v>9</v>
      </c>
      <c r="C128" s="117" t="s">
        <v>194</v>
      </c>
      <c r="D128" s="118" t="s">
        <v>289</v>
      </c>
      <c r="E128" s="119" t="s">
        <v>311</v>
      </c>
      <c r="F128" s="120" t="s">
        <v>172</v>
      </c>
      <c r="G128" s="121" t="s">
        <v>304</v>
      </c>
      <c r="H128" s="122">
        <v>600</v>
      </c>
      <c r="I128" s="123">
        <v>28</v>
      </c>
      <c r="J128" s="123">
        <v>1</v>
      </c>
      <c r="K128" s="124">
        <v>1</v>
      </c>
      <c r="L128" s="155">
        <f t="shared" si="6"/>
        <v>28</v>
      </c>
      <c r="M128" s="156">
        <f t="shared" si="7"/>
        <v>16.8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</row>
    <row r="129" spans="1:22" s="115" customFormat="1" x14ac:dyDescent="0.4">
      <c r="A129" s="116">
        <v>121</v>
      </c>
      <c r="B129" s="116">
        <v>9</v>
      </c>
      <c r="C129" s="117" t="s">
        <v>194</v>
      </c>
      <c r="D129" s="118" t="s">
        <v>289</v>
      </c>
      <c r="E129" s="119" t="s">
        <v>319</v>
      </c>
      <c r="F129" s="120" t="s">
        <v>350</v>
      </c>
      <c r="G129" s="121" t="s">
        <v>301</v>
      </c>
      <c r="H129" s="122">
        <v>600</v>
      </c>
      <c r="I129" s="123">
        <v>47</v>
      </c>
      <c r="J129" s="123">
        <v>1</v>
      </c>
      <c r="K129" s="124">
        <v>1</v>
      </c>
      <c r="L129" s="155">
        <f t="shared" si="6"/>
        <v>47</v>
      </c>
      <c r="M129" s="156">
        <f t="shared" si="7"/>
        <v>28.2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</row>
    <row r="130" spans="1:22" s="115" customFormat="1" x14ac:dyDescent="0.4">
      <c r="A130" s="116">
        <v>122</v>
      </c>
      <c r="B130" s="116">
        <v>10</v>
      </c>
      <c r="C130" s="117" t="s">
        <v>194</v>
      </c>
      <c r="D130" s="118" t="s">
        <v>258</v>
      </c>
      <c r="E130" s="119" t="s">
        <v>311</v>
      </c>
      <c r="F130" s="120" t="s">
        <v>351</v>
      </c>
      <c r="G130" s="121" t="s">
        <v>301</v>
      </c>
      <c r="H130" s="122">
        <v>600</v>
      </c>
      <c r="I130" s="123">
        <v>47</v>
      </c>
      <c r="J130" s="123">
        <v>2</v>
      </c>
      <c r="K130" s="124">
        <v>1</v>
      </c>
      <c r="L130" s="155">
        <f t="shared" si="6"/>
        <v>94</v>
      </c>
      <c r="M130" s="156">
        <f t="shared" si="7"/>
        <v>56.4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</row>
    <row r="131" spans="1:22" s="115" customFormat="1" x14ac:dyDescent="0.4">
      <c r="A131" s="116">
        <v>123</v>
      </c>
      <c r="B131" s="116">
        <v>10</v>
      </c>
      <c r="C131" s="117" t="s">
        <v>194</v>
      </c>
      <c r="D131" s="118" t="s">
        <v>258</v>
      </c>
      <c r="E131" s="119" t="s">
        <v>319</v>
      </c>
      <c r="F131" s="120" t="s">
        <v>350</v>
      </c>
      <c r="G131" s="121" t="s">
        <v>304</v>
      </c>
      <c r="H131" s="122">
        <v>600</v>
      </c>
      <c r="I131" s="123">
        <v>28</v>
      </c>
      <c r="J131" s="123">
        <v>1</v>
      </c>
      <c r="K131" s="124">
        <v>1</v>
      </c>
      <c r="L131" s="155">
        <f t="shared" si="6"/>
        <v>28</v>
      </c>
      <c r="M131" s="156">
        <f t="shared" si="7"/>
        <v>16.8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</row>
    <row r="132" spans="1:22" s="115" customFormat="1" x14ac:dyDescent="0.4">
      <c r="A132" s="116">
        <v>124</v>
      </c>
      <c r="B132" s="116">
        <v>11</v>
      </c>
      <c r="C132" s="117" t="s">
        <v>194</v>
      </c>
      <c r="D132" s="118" t="s">
        <v>257</v>
      </c>
      <c r="E132" s="119" t="s">
        <v>311</v>
      </c>
      <c r="F132" s="120" t="s">
        <v>351</v>
      </c>
      <c r="G132" s="121" t="s">
        <v>301</v>
      </c>
      <c r="H132" s="122">
        <v>600</v>
      </c>
      <c r="I132" s="123">
        <v>47</v>
      </c>
      <c r="J132" s="123">
        <v>2</v>
      </c>
      <c r="K132" s="124">
        <v>1</v>
      </c>
      <c r="L132" s="155">
        <f t="shared" si="6"/>
        <v>94</v>
      </c>
      <c r="M132" s="156">
        <f t="shared" si="7"/>
        <v>56.4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</row>
    <row r="133" spans="1:22" s="115" customFormat="1" x14ac:dyDescent="0.4">
      <c r="A133" s="116">
        <v>125</v>
      </c>
      <c r="B133" s="116">
        <v>11</v>
      </c>
      <c r="C133" s="117" t="s">
        <v>194</v>
      </c>
      <c r="D133" s="118" t="s">
        <v>257</v>
      </c>
      <c r="E133" s="119" t="s">
        <v>319</v>
      </c>
      <c r="F133" s="120" t="s">
        <v>350</v>
      </c>
      <c r="G133" s="121" t="s">
        <v>304</v>
      </c>
      <c r="H133" s="122">
        <v>600</v>
      </c>
      <c r="I133" s="123">
        <v>28</v>
      </c>
      <c r="J133" s="123">
        <v>3</v>
      </c>
      <c r="K133" s="124">
        <v>1</v>
      </c>
      <c r="L133" s="155">
        <f t="shared" si="6"/>
        <v>84</v>
      </c>
      <c r="M133" s="156">
        <f t="shared" si="7"/>
        <v>50.4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</row>
    <row r="134" spans="1:22" s="115" customFormat="1" x14ac:dyDescent="0.4">
      <c r="A134" s="116">
        <v>126</v>
      </c>
      <c r="B134" s="116">
        <v>12</v>
      </c>
      <c r="C134" s="117" t="s">
        <v>194</v>
      </c>
      <c r="D134" s="118" t="s">
        <v>266</v>
      </c>
      <c r="E134" s="119" t="s">
        <v>311</v>
      </c>
      <c r="F134" s="120" t="s">
        <v>172</v>
      </c>
      <c r="G134" s="121" t="s">
        <v>301</v>
      </c>
      <c r="H134" s="122">
        <v>2082.5</v>
      </c>
      <c r="I134" s="123">
        <v>47</v>
      </c>
      <c r="J134" s="123">
        <v>6</v>
      </c>
      <c r="K134" s="124">
        <v>1</v>
      </c>
      <c r="L134" s="155">
        <f t="shared" si="6"/>
        <v>282</v>
      </c>
      <c r="M134" s="156">
        <f t="shared" si="7"/>
        <v>587.26499999999999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</row>
    <row r="135" spans="1:22" s="115" customFormat="1" x14ac:dyDescent="0.4">
      <c r="A135" s="116">
        <v>127</v>
      </c>
      <c r="B135" s="116">
        <v>12</v>
      </c>
      <c r="C135" s="117" t="s">
        <v>194</v>
      </c>
      <c r="D135" s="118" t="s">
        <v>266</v>
      </c>
      <c r="E135" s="119" t="s">
        <v>312</v>
      </c>
      <c r="F135" s="120" t="s">
        <v>330</v>
      </c>
      <c r="G135" s="121" t="s">
        <v>302</v>
      </c>
      <c r="H135" s="122">
        <v>8760</v>
      </c>
      <c r="I135" s="123">
        <v>13</v>
      </c>
      <c r="J135" s="123">
        <v>2</v>
      </c>
      <c r="K135" s="124">
        <v>1</v>
      </c>
      <c r="L135" s="155">
        <f t="shared" si="6"/>
        <v>26</v>
      </c>
      <c r="M135" s="156">
        <f t="shared" si="7"/>
        <v>227.76</v>
      </c>
      <c r="N135" s="155"/>
      <c r="O135" s="155"/>
      <c r="P135" s="155"/>
      <c r="Q135" s="155"/>
      <c r="R135" s="155"/>
      <c r="S135" s="156"/>
      <c r="T135" s="156">
        <f t="shared" ref="T135:T196" si="8">IFERROR(S135*R135,"－")</f>
        <v>0</v>
      </c>
      <c r="U135" s="156">
        <f t="shared" ref="U135:U196" si="9">IFERROR(T135*H135/1000,"－")</f>
        <v>0</v>
      </c>
      <c r="V135" s="157"/>
    </row>
    <row r="136" spans="1:22" s="115" customFormat="1" x14ac:dyDescent="0.4">
      <c r="A136" s="116">
        <v>128</v>
      </c>
      <c r="B136" s="116">
        <v>1</v>
      </c>
      <c r="C136" s="117" t="s">
        <v>198</v>
      </c>
      <c r="D136" s="118" t="s">
        <v>290</v>
      </c>
      <c r="E136" s="119" t="s">
        <v>315</v>
      </c>
      <c r="F136" s="120" t="s">
        <v>172</v>
      </c>
      <c r="G136" s="121" t="s">
        <v>301</v>
      </c>
      <c r="H136" s="122">
        <v>200</v>
      </c>
      <c r="I136" s="123">
        <v>47</v>
      </c>
      <c r="J136" s="123">
        <v>3</v>
      </c>
      <c r="K136" s="124">
        <v>2</v>
      </c>
      <c r="L136" s="155">
        <f t="shared" ref="L136:L197" si="10">IFERROR(I136*J136*K136,"ー")</f>
        <v>282</v>
      </c>
      <c r="M136" s="156">
        <f t="shared" ref="M136:M197" si="11">IFERROR(L136*H136/1000,"ー")</f>
        <v>56.4</v>
      </c>
      <c r="N136" s="155"/>
      <c r="O136" s="155"/>
      <c r="P136" s="155"/>
      <c r="Q136" s="155"/>
      <c r="R136" s="155"/>
      <c r="S136" s="156"/>
      <c r="T136" s="156">
        <f t="shared" si="8"/>
        <v>0</v>
      </c>
      <c r="U136" s="156">
        <f t="shared" si="9"/>
        <v>0</v>
      </c>
      <c r="V136" s="157"/>
    </row>
    <row r="137" spans="1:22" s="115" customFormat="1" x14ac:dyDescent="0.4">
      <c r="A137" s="116">
        <v>129</v>
      </c>
      <c r="B137" s="116">
        <v>2</v>
      </c>
      <c r="C137" s="117" t="s">
        <v>198</v>
      </c>
      <c r="D137" s="118" t="s">
        <v>291</v>
      </c>
      <c r="E137" s="119" t="s">
        <v>315</v>
      </c>
      <c r="F137" s="120" t="s">
        <v>172</v>
      </c>
      <c r="G137" s="121" t="s">
        <v>301</v>
      </c>
      <c r="H137" s="122">
        <v>200</v>
      </c>
      <c r="I137" s="123">
        <v>47</v>
      </c>
      <c r="J137" s="123">
        <v>4</v>
      </c>
      <c r="K137" s="124">
        <v>2</v>
      </c>
      <c r="L137" s="155">
        <f t="shared" si="10"/>
        <v>376</v>
      </c>
      <c r="M137" s="156">
        <f t="shared" si="11"/>
        <v>75.2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</row>
    <row r="138" spans="1:22" s="115" customFormat="1" x14ac:dyDescent="0.4">
      <c r="A138" s="116">
        <v>130</v>
      </c>
      <c r="B138" s="116">
        <v>3</v>
      </c>
      <c r="C138" s="117" t="s">
        <v>198</v>
      </c>
      <c r="D138" s="118" t="s">
        <v>292</v>
      </c>
      <c r="E138" s="119" t="s">
        <v>316</v>
      </c>
      <c r="F138" s="120" t="s">
        <v>352</v>
      </c>
      <c r="G138" s="121" t="s">
        <v>301</v>
      </c>
      <c r="H138" s="122">
        <v>600</v>
      </c>
      <c r="I138" s="123">
        <v>47</v>
      </c>
      <c r="J138" s="123">
        <v>14</v>
      </c>
      <c r="K138" s="124">
        <v>2</v>
      </c>
      <c r="L138" s="155">
        <f t="shared" si="10"/>
        <v>1316</v>
      </c>
      <c r="M138" s="156">
        <f t="shared" si="11"/>
        <v>789.6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</row>
    <row r="139" spans="1:22" s="115" customFormat="1" x14ac:dyDescent="0.4">
      <c r="A139" s="116">
        <v>131</v>
      </c>
      <c r="B139" s="116">
        <v>3</v>
      </c>
      <c r="C139" s="117" t="s">
        <v>198</v>
      </c>
      <c r="D139" s="118" t="s">
        <v>292</v>
      </c>
      <c r="E139" s="119" t="s">
        <v>319</v>
      </c>
      <c r="F139" s="120" t="s">
        <v>350</v>
      </c>
      <c r="G139" s="121" t="s">
        <v>301</v>
      </c>
      <c r="H139" s="122">
        <v>600</v>
      </c>
      <c r="I139" s="123">
        <v>47</v>
      </c>
      <c r="J139" s="123">
        <v>5</v>
      </c>
      <c r="K139" s="124">
        <v>1</v>
      </c>
      <c r="L139" s="155">
        <f t="shared" si="10"/>
        <v>235</v>
      </c>
      <c r="M139" s="156">
        <f t="shared" si="11"/>
        <v>141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</row>
    <row r="140" spans="1:22" s="115" customFormat="1" x14ac:dyDescent="0.4">
      <c r="A140" s="116">
        <v>132</v>
      </c>
      <c r="B140" s="116">
        <v>3</v>
      </c>
      <c r="C140" s="117" t="s">
        <v>198</v>
      </c>
      <c r="D140" s="118" t="s">
        <v>292</v>
      </c>
      <c r="E140" s="119" t="s">
        <v>317</v>
      </c>
      <c r="F140" s="120" t="s">
        <v>353</v>
      </c>
      <c r="G140" s="121" t="s">
        <v>301</v>
      </c>
      <c r="H140" s="122">
        <v>600</v>
      </c>
      <c r="I140" s="123">
        <v>47</v>
      </c>
      <c r="J140" s="123">
        <v>2</v>
      </c>
      <c r="K140" s="124">
        <v>1</v>
      </c>
      <c r="L140" s="155">
        <f t="shared" si="10"/>
        <v>94</v>
      </c>
      <c r="M140" s="156">
        <f t="shared" si="11"/>
        <v>56.4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</row>
    <row r="141" spans="1:22" s="115" customFormat="1" x14ac:dyDescent="0.4">
      <c r="A141" s="116">
        <v>133</v>
      </c>
      <c r="B141" s="116">
        <v>3</v>
      </c>
      <c r="C141" s="117" t="s">
        <v>198</v>
      </c>
      <c r="D141" s="118" t="s">
        <v>292</v>
      </c>
      <c r="E141" s="119" t="s">
        <v>312</v>
      </c>
      <c r="F141" s="120" t="s">
        <v>330</v>
      </c>
      <c r="G141" s="121" t="s">
        <v>302</v>
      </c>
      <c r="H141" s="122">
        <v>8760</v>
      </c>
      <c r="I141" s="123">
        <v>13</v>
      </c>
      <c r="J141" s="123">
        <v>1</v>
      </c>
      <c r="K141" s="124">
        <v>1</v>
      </c>
      <c r="L141" s="155">
        <f t="shared" si="10"/>
        <v>13</v>
      </c>
      <c r="M141" s="156">
        <f t="shared" si="11"/>
        <v>113.88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</row>
    <row r="142" spans="1:22" s="115" customFormat="1" x14ac:dyDescent="0.4">
      <c r="A142" s="116">
        <v>134</v>
      </c>
      <c r="B142" s="116">
        <v>4</v>
      </c>
      <c r="C142" s="117" t="s">
        <v>198</v>
      </c>
      <c r="D142" s="118" t="s">
        <v>293</v>
      </c>
      <c r="E142" s="119" t="s">
        <v>316</v>
      </c>
      <c r="F142" s="120" t="s">
        <v>352</v>
      </c>
      <c r="G142" s="121" t="s">
        <v>301</v>
      </c>
      <c r="H142" s="122">
        <v>600</v>
      </c>
      <c r="I142" s="123">
        <v>47</v>
      </c>
      <c r="J142" s="123">
        <v>17</v>
      </c>
      <c r="K142" s="124">
        <v>2</v>
      </c>
      <c r="L142" s="155">
        <f t="shared" si="10"/>
        <v>1598</v>
      </c>
      <c r="M142" s="156">
        <f t="shared" si="11"/>
        <v>958.8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</row>
    <row r="143" spans="1:22" s="115" customFormat="1" x14ac:dyDescent="0.4">
      <c r="A143" s="116">
        <v>135</v>
      </c>
      <c r="B143" s="116">
        <v>4</v>
      </c>
      <c r="C143" s="117" t="s">
        <v>198</v>
      </c>
      <c r="D143" s="118" t="s">
        <v>293</v>
      </c>
      <c r="E143" s="119" t="s">
        <v>317</v>
      </c>
      <c r="F143" s="120" t="s">
        <v>353</v>
      </c>
      <c r="G143" s="121" t="s">
        <v>301</v>
      </c>
      <c r="H143" s="122">
        <v>600</v>
      </c>
      <c r="I143" s="123">
        <v>47</v>
      </c>
      <c r="J143" s="123">
        <v>1</v>
      </c>
      <c r="K143" s="124">
        <v>1</v>
      </c>
      <c r="L143" s="155">
        <f t="shared" si="10"/>
        <v>47</v>
      </c>
      <c r="M143" s="156">
        <f t="shared" si="11"/>
        <v>28.2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</row>
    <row r="144" spans="1:22" s="115" customFormat="1" x14ac:dyDescent="0.4">
      <c r="A144" s="116">
        <v>136</v>
      </c>
      <c r="B144" s="116">
        <v>4</v>
      </c>
      <c r="C144" s="117" t="s">
        <v>198</v>
      </c>
      <c r="D144" s="118" t="s">
        <v>293</v>
      </c>
      <c r="E144" s="119" t="s">
        <v>318</v>
      </c>
      <c r="F144" s="120" t="s">
        <v>172</v>
      </c>
      <c r="G144" s="121" t="s">
        <v>301</v>
      </c>
      <c r="H144" s="122">
        <v>600</v>
      </c>
      <c r="I144" s="123">
        <v>47</v>
      </c>
      <c r="J144" s="123">
        <v>1</v>
      </c>
      <c r="K144" s="124">
        <v>1</v>
      </c>
      <c r="L144" s="155">
        <f t="shared" si="10"/>
        <v>47</v>
      </c>
      <c r="M144" s="156">
        <f t="shared" si="11"/>
        <v>28.2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</row>
    <row r="145" spans="1:22" s="115" customFormat="1" x14ac:dyDescent="0.4">
      <c r="A145" s="116">
        <v>137</v>
      </c>
      <c r="B145" s="116">
        <v>4</v>
      </c>
      <c r="C145" s="117" t="s">
        <v>198</v>
      </c>
      <c r="D145" s="118" t="s">
        <v>293</v>
      </c>
      <c r="E145" s="119" t="s">
        <v>317</v>
      </c>
      <c r="F145" s="120" t="s">
        <v>339</v>
      </c>
      <c r="G145" s="121" t="s">
        <v>301</v>
      </c>
      <c r="H145" s="122">
        <v>600</v>
      </c>
      <c r="I145" s="123">
        <v>47</v>
      </c>
      <c r="J145" s="123">
        <v>2</v>
      </c>
      <c r="K145" s="124">
        <v>1</v>
      </c>
      <c r="L145" s="155">
        <f t="shared" si="10"/>
        <v>94</v>
      </c>
      <c r="M145" s="156">
        <f t="shared" si="11"/>
        <v>56.4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</row>
    <row r="146" spans="1:22" s="115" customFormat="1" x14ac:dyDescent="0.4">
      <c r="A146" s="116">
        <v>138</v>
      </c>
      <c r="B146" s="116">
        <v>5</v>
      </c>
      <c r="C146" s="117" t="s">
        <v>198</v>
      </c>
      <c r="D146" s="118" t="s">
        <v>294</v>
      </c>
      <c r="E146" s="119" t="s">
        <v>317</v>
      </c>
      <c r="F146" s="120" t="s">
        <v>339</v>
      </c>
      <c r="G146" s="121" t="s">
        <v>301</v>
      </c>
      <c r="H146" s="122">
        <v>600</v>
      </c>
      <c r="I146" s="123">
        <v>47</v>
      </c>
      <c r="J146" s="123">
        <v>2</v>
      </c>
      <c r="K146" s="124">
        <v>1</v>
      </c>
      <c r="L146" s="155">
        <f t="shared" si="10"/>
        <v>94</v>
      </c>
      <c r="M146" s="156">
        <f t="shared" si="11"/>
        <v>56.4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</row>
    <row r="147" spans="1:22" s="115" customFormat="1" x14ac:dyDescent="0.4">
      <c r="A147" s="116">
        <v>139</v>
      </c>
      <c r="B147" s="116">
        <v>5</v>
      </c>
      <c r="C147" s="117" t="s">
        <v>198</v>
      </c>
      <c r="D147" s="118" t="s">
        <v>294</v>
      </c>
      <c r="E147" s="119" t="s">
        <v>326</v>
      </c>
      <c r="F147" s="120" t="s">
        <v>345</v>
      </c>
      <c r="G147" s="121" t="s">
        <v>301</v>
      </c>
      <c r="H147" s="122">
        <v>600</v>
      </c>
      <c r="I147" s="123">
        <v>47</v>
      </c>
      <c r="J147" s="123">
        <v>9</v>
      </c>
      <c r="K147" s="124">
        <v>3</v>
      </c>
      <c r="L147" s="155">
        <f t="shared" si="10"/>
        <v>1269</v>
      </c>
      <c r="M147" s="156">
        <f t="shared" si="11"/>
        <v>761.4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</row>
    <row r="148" spans="1:22" s="115" customFormat="1" x14ac:dyDescent="0.4">
      <c r="A148" s="116">
        <v>140</v>
      </c>
      <c r="B148" s="116">
        <v>5</v>
      </c>
      <c r="C148" s="117" t="s">
        <v>198</v>
      </c>
      <c r="D148" s="118" t="s">
        <v>294</v>
      </c>
      <c r="E148" s="119" t="s">
        <v>326</v>
      </c>
      <c r="F148" s="120" t="s">
        <v>346</v>
      </c>
      <c r="G148" s="121" t="s">
        <v>301</v>
      </c>
      <c r="H148" s="122">
        <v>600</v>
      </c>
      <c r="I148" s="123">
        <v>47</v>
      </c>
      <c r="J148" s="123">
        <v>9</v>
      </c>
      <c r="K148" s="124">
        <v>3</v>
      </c>
      <c r="L148" s="155">
        <f t="shared" si="10"/>
        <v>1269</v>
      </c>
      <c r="M148" s="156">
        <f t="shared" si="11"/>
        <v>761.4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</row>
    <row r="149" spans="1:22" s="115" customFormat="1" x14ac:dyDescent="0.4">
      <c r="A149" s="116">
        <v>141</v>
      </c>
      <c r="B149" s="116">
        <v>5</v>
      </c>
      <c r="C149" s="117" t="s">
        <v>198</v>
      </c>
      <c r="D149" s="118" t="s">
        <v>294</v>
      </c>
      <c r="E149" s="119" t="s">
        <v>314</v>
      </c>
      <c r="F149" s="120" t="s">
        <v>354</v>
      </c>
      <c r="G149" s="121" t="s">
        <v>180</v>
      </c>
      <c r="H149" s="122">
        <v>600</v>
      </c>
      <c r="I149" s="123">
        <v>54</v>
      </c>
      <c r="J149" s="123">
        <v>6</v>
      </c>
      <c r="K149" s="124">
        <v>1</v>
      </c>
      <c r="L149" s="155">
        <f t="shared" si="10"/>
        <v>324</v>
      </c>
      <c r="M149" s="156">
        <f t="shared" si="11"/>
        <v>194.4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</row>
    <row r="150" spans="1:22" s="115" customFormat="1" x14ac:dyDescent="0.4">
      <c r="A150" s="116">
        <v>142</v>
      </c>
      <c r="B150" s="116">
        <v>6</v>
      </c>
      <c r="C150" s="117" t="s">
        <v>198</v>
      </c>
      <c r="D150" s="118" t="s">
        <v>295</v>
      </c>
      <c r="E150" s="119" t="s">
        <v>315</v>
      </c>
      <c r="F150" s="120" t="s">
        <v>172</v>
      </c>
      <c r="G150" s="121" t="s">
        <v>301</v>
      </c>
      <c r="H150" s="122">
        <v>200</v>
      </c>
      <c r="I150" s="123">
        <v>47</v>
      </c>
      <c r="J150" s="123">
        <v>3</v>
      </c>
      <c r="K150" s="124">
        <v>2</v>
      </c>
      <c r="L150" s="155">
        <f t="shared" si="10"/>
        <v>282</v>
      </c>
      <c r="M150" s="156">
        <f t="shared" si="11"/>
        <v>56.4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</row>
    <row r="151" spans="1:22" s="115" customFormat="1" x14ac:dyDescent="0.4">
      <c r="A151" s="116">
        <v>143</v>
      </c>
      <c r="B151" s="116">
        <v>6</v>
      </c>
      <c r="C151" s="117" t="s">
        <v>198</v>
      </c>
      <c r="D151" s="118" t="s">
        <v>295</v>
      </c>
      <c r="E151" s="119" t="s">
        <v>314</v>
      </c>
      <c r="F151" s="120" t="s">
        <v>354</v>
      </c>
      <c r="G151" s="121" t="s">
        <v>180</v>
      </c>
      <c r="H151" s="122">
        <v>200</v>
      </c>
      <c r="I151" s="123">
        <v>54</v>
      </c>
      <c r="J151" s="123">
        <v>2</v>
      </c>
      <c r="K151" s="124">
        <v>1</v>
      </c>
      <c r="L151" s="155">
        <f t="shared" si="10"/>
        <v>108</v>
      </c>
      <c r="M151" s="156">
        <f t="shared" si="11"/>
        <v>21.6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</row>
    <row r="152" spans="1:22" s="115" customFormat="1" x14ac:dyDescent="0.4">
      <c r="A152" s="116">
        <v>144</v>
      </c>
      <c r="B152" s="116">
        <v>7</v>
      </c>
      <c r="C152" s="117" t="s">
        <v>198</v>
      </c>
      <c r="D152" s="118" t="s">
        <v>285</v>
      </c>
      <c r="E152" s="119" t="s">
        <v>311</v>
      </c>
      <c r="F152" s="120" t="s">
        <v>172</v>
      </c>
      <c r="G152" s="121" t="s">
        <v>304</v>
      </c>
      <c r="H152" s="122">
        <v>12</v>
      </c>
      <c r="I152" s="123">
        <v>28</v>
      </c>
      <c r="J152" s="123">
        <v>1</v>
      </c>
      <c r="K152" s="124">
        <v>1</v>
      </c>
      <c r="L152" s="155">
        <f t="shared" si="10"/>
        <v>28</v>
      </c>
      <c r="M152" s="156">
        <f t="shared" si="11"/>
        <v>0.33600000000000002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</row>
    <row r="153" spans="1:22" s="115" customFormat="1" x14ac:dyDescent="0.4">
      <c r="A153" s="116">
        <v>145</v>
      </c>
      <c r="B153" s="116">
        <v>8</v>
      </c>
      <c r="C153" s="117" t="s">
        <v>198</v>
      </c>
      <c r="D153" s="118" t="s">
        <v>296</v>
      </c>
      <c r="E153" s="119" t="s">
        <v>311</v>
      </c>
      <c r="F153" s="120" t="s">
        <v>172</v>
      </c>
      <c r="G153" s="121" t="s">
        <v>301</v>
      </c>
      <c r="H153" s="122">
        <v>200</v>
      </c>
      <c r="I153" s="123">
        <v>47</v>
      </c>
      <c r="J153" s="123">
        <v>2</v>
      </c>
      <c r="K153" s="124">
        <v>1</v>
      </c>
      <c r="L153" s="155">
        <f t="shared" si="10"/>
        <v>94</v>
      </c>
      <c r="M153" s="156">
        <f t="shared" si="11"/>
        <v>18.8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</row>
    <row r="154" spans="1:22" s="115" customFormat="1" x14ac:dyDescent="0.4">
      <c r="A154" s="116">
        <v>146</v>
      </c>
      <c r="B154" s="116">
        <v>9</v>
      </c>
      <c r="C154" s="117" t="s">
        <v>198</v>
      </c>
      <c r="D154" s="118" t="s">
        <v>258</v>
      </c>
      <c r="E154" s="119" t="s">
        <v>311</v>
      </c>
      <c r="F154" s="120" t="s">
        <v>351</v>
      </c>
      <c r="G154" s="121" t="s">
        <v>301</v>
      </c>
      <c r="H154" s="122">
        <v>600</v>
      </c>
      <c r="I154" s="123">
        <v>47</v>
      </c>
      <c r="J154" s="123">
        <v>1</v>
      </c>
      <c r="K154" s="124">
        <v>1</v>
      </c>
      <c r="L154" s="155">
        <f t="shared" si="10"/>
        <v>47</v>
      </c>
      <c r="M154" s="156">
        <f t="shared" si="11"/>
        <v>28.2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</row>
    <row r="155" spans="1:22" s="115" customFormat="1" x14ac:dyDescent="0.4">
      <c r="A155" s="116">
        <v>147</v>
      </c>
      <c r="B155" s="116">
        <v>9</v>
      </c>
      <c r="C155" s="117" t="s">
        <v>198</v>
      </c>
      <c r="D155" s="118" t="s">
        <v>258</v>
      </c>
      <c r="E155" s="119" t="s">
        <v>319</v>
      </c>
      <c r="F155" s="120" t="s">
        <v>350</v>
      </c>
      <c r="G155" s="121" t="s">
        <v>301</v>
      </c>
      <c r="H155" s="122">
        <v>600</v>
      </c>
      <c r="I155" s="123">
        <v>47</v>
      </c>
      <c r="J155" s="123">
        <v>1</v>
      </c>
      <c r="K155" s="124">
        <v>1</v>
      </c>
      <c r="L155" s="155">
        <f t="shared" si="10"/>
        <v>47</v>
      </c>
      <c r="M155" s="156">
        <f t="shared" si="11"/>
        <v>28.2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</row>
    <row r="156" spans="1:22" s="115" customFormat="1" x14ac:dyDescent="0.4">
      <c r="A156" s="116">
        <v>148</v>
      </c>
      <c r="B156" s="116">
        <v>10</v>
      </c>
      <c r="C156" s="117" t="s">
        <v>198</v>
      </c>
      <c r="D156" s="118" t="s">
        <v>257</v>
      </c>
      <c r="E156" s="119" t="s">
        <v>311</v>
      </c>
      <c r="F156" s="120" t="s">
        <v>351</v>
      </c>
      <c r="G156" s="121" t="s">
        <v>301</v>
      </c>
      <c r="H156" s="122">
        <v>600</v>
      </c>
      <c r="I156" s="123">
        <v>47</v>
      </c>
      <c r="J156" s="123">
        <v>1</v>
      </c>
      <c r="K156" s="124">
        <v>1</v>
      </c>
      <c r="L156" s="155">
        <f t="shared" si="10"/>
        <v>47</v>
      </c>
      <c r="M156" s="156">
        <f t="shared" si="11"/>
        <v>28.2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</row>
    <row r="157" spans="1:22" s="115" customFormat="1" x14ac:dyDescent="0.4">
      <c r="A157" s="116">
        <v>149</v>
      </c>
      <c r="B157" s="116">
        <v>10</v>
      </c>
      <c r="C157" s="117" t="s">
        <v>198</v>
      </c>
      <c r="D157" s="118" t="s">
        <v>257</v>
      </c>
      <c r="E157" s="119" t="s">
        <v>319</v>
      </c>
      <c r="F157" s="120" t="s">
        <v>350</v>
      </c>
      <c r="G157" s="121" t="s">
        <v>301</v>
      </c>
      <c r="H157" s="122">
        <v>600</v>
      </c>
      <c r="I157" s="123">
        <v>47</v>
      </c>
      <c r="J157" s="123">
        <v>1</v>
      </c>
      <c r="K157" s="124">
        <v>1</v>
      </c>
      <c r="L157" s="155">
        <f t="shared" si="10"/>
        <v>47</v>
      </c>
      <c r="M157" s="156">
        <f t="shared" si="11"/>
        <v>28.2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</row>
    <row r="158" spans="1:22" s="115" customFormat="1" x14ac:dyDescent="0.4">
      <c r="A158" s="116">
        <v>150</v>
      </c>
      <c r="B158" s="116">
        <v>11</v>
      </c>
      <c r="C158" s="117" t="s">
        <v>198</v>
      </c>
      <c r="D158" s="118" t="s">
        <v>297</v>
      </c>
      <c r="E158" s="119" t="s">
        <v>311</v>
      </c>
      <c r="F158" s="120" t="s">
        <v>172</v>
      </c>
      <c r="G158" s="121" t="s">
        <v>301</v>
      </c>
      <c r="H158" s="122">
        <v>200</v>
      </c>
      <c r="I158" s="123">
        <v>47</v>
      </c>
      <c r="J158" s="123">
        <v>2</v>
      </c>
      <c r="K158" s="124">
        <v>1</v>
      </c>
      <c r="L158" s="155">
        <f t="shared" si="10"/>
        <v>94</v>
      </c>
      <c r="M158" s="156">
        <f t="shared" si="11"/>
        <v>18.8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</row>
    <row r="159" spans="1:22" s="115" customFormat="1" x14ac:dyDescent="0.4">
      <c r="A159" s="116">
        <v>151</v>
      </c>
      <c r="B159" s="116">
        <v>12</v>
      </c>
      <c r="C159" s="117" t="s">
        <v>198</v>
      </c>
      <c r="D159" s="118" t="s">
        <v>266</v>
      </c>
      <c r="E159" s="119" t="s">
        <v>311</v>
      </c>
      <c r="F159" s="120" t="s">
        <v>172</v>
      </c>
      <c r="G159" s="121" t="s">
        <v>301</v>
      </c>
      <c r="H159" s="122">
        <v>2082.5</v>
      </c>
      <c r="I159" s="123">
        <v>47</v>
      </c>
      <c r="J159" s="123">
        <v>7</v>
      </c>
      <c r="K159" s="124">
        <v>1</v>
      </c>
      <c r="L159" s="155">
        <f t="shared" si="10"/>
        <v>329</v>
      </c>
      <c r="M159" s="156">
        <f t="shared" si="11"/>
        <v>685.14250000000004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</row>
    <row r="160" spans="1:22" s="115" customFormat="1" x14ac:dyDescent="0.4">
      <c r="A160" s="116">
        <v>152</v>
      </c>
      <c r="B160" s="116">
        <v>12</v>
      </c>
      <c r="C160" s="117" t="s">
        <v>198</v>
      </c>
      <c r="D160" s="118" t="s">
        <v>266</v>
      </c>
      <c r="E160" s="119" t="s">
        <v>319</v>
      </c>
      <c r="F160" s="120" t="s">
        <v>350</v>
      </c>
      <c r="G160" s="121" t="s">
        <v>301</v>
      </c>
      <c r="H160" s="122">
        <v>2082.5</v>
      </c>
      <c r="I160" s="123">
        <v>47</v>
      </c>
      <c r="J160" s="123">
        <v>1</v>
      </c>
      <c r="K160" s="124">
        <v>1</v>
      </c>
      <c r="L160" s="155">
        <f t="shared" si="10"/>
        <v>47</v>
      </c>
      <c r="M160" s="156">
        <f t="shared" si="11"/>
        <v>97.877499999999998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</row>
    <row r="161" spans="1:22" s="115" customFormat="1" x14ac:dyDescent="0.4">
      <c r="A161" s="116">
        <v>153</v>
      </c>
      <c r="B161" s="116">
        <v>12</v>
      </c>
      <c r="C161" s="117" t="s">
        <v>198</v>
      </c>
      <c r="D161" s="118" t="s">
        <v>266</v>
      </c>
      <c r="E161" s="119" t="s">
        <v>312</v>
      </c>
      <c r="F161" s="120" t="s">
        <v>335</v>
      </c>
      <c r="G161" s="121" t="s">
        <v>302</v>
      </c>
      <c r="H161" s="122">
        <v>8760</v>
      </c>
      <c r="I161" s="123">
        <v>13</v>
      </c>
      <c r="J161" s="123">
        <v>1</v>
      </c>
      <c r="K161" s="124">
        <v>1</v>
      </c>
      <c r="L161" s="155">
        <f t="shared" si="10"/>
        <v>13</v>
      </c>
      <c r="M161" s="156">
        <f t="shared" si="11"/>
        <v>113.88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</row>
    <row r="162" spans="1:22" s="115" customFormat="1" x14ac:dyDescent="0.4">
      <c r="A162" s="116">
        <v>154</v>
      </c>
      <c r="B162" s="116">
        <v>13</v>
      </c>
      <c r="C162" s="117" t="s">
        <v>198</v>
      </c>
      <c r="D162" s="118" t="s">
        <v>298</v>
      </c>
      <c r="E162" s="119" t="s">
        <v>328</v>
      </c>
      <c r="F162" s="120" t="s">
        <v>172</v>
      </c>
      <c r="G162" s="121" t="s">
        <v>301</v>
      </c>
      <c r="H162" s="122">
        <v>2082.5</v>
      </c>
      <c r="I162" s="123">
        <v>47</v>
      </c>
      <c r="J162" s="123">
        <v>2</v>
      </c>
      <c r="K162" s="124">
        <v>1</v>
      </c>
      <c r="L162" s="155">
        <f t="shared" si="10"/>
        <v>94</v>
      </c>
      <c r="M162" s="156">
        <f t="shared" si="11"/>
        <v>195.755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</row>
    <row r="163" spans="1:22" s="115" customFormat="1" x14ac:dyDescent="0.4">
      <c r="A163" s="116">
        <v>155</v>
      </c>
      <c r="B163" s="116">
        <v>14</v>
      </c>
      <c r="C163" s="117" t="s">
        <v>198</v>
      </c>
      <c r="D163" s="118" t="s">
        <v>272</v>
      </c>
      <c r="E163" s="119" t="s">
        <v>310</v>
      </c>
      <c r="F163" s="120" t="s">
        <v>337</v>
      </c>
      <c r="G163" s="121" t="s">
        <v>304</v>
      </c>
      <c r="H163" s="122">
        <v>600</v>
      </c>
      <c r="I163" s="123">
        <v>28</v>
      </c>
      <c r="J163" s="123">
        <v>4</v>
      </c>
      <c r="K163" s="124">
        <v>1</v>
      </c>
      <c r="L163" s="155">
        <f t="shared" si="10"/>
        <v>112</v>
      </c>
      <c r="M163" s="156">
        <f t="shared" si="11"/>
        <v>67.2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</row>
    <row r="164" spans="1:22" s="115" customFormat="1" x14ac:dyDescent="0.4">
      <c r="A164" s="116">
        <v>156</v>
      </c>
      <c r="B164" s="116">
        <v>15</v>
      </c>
      <c r="C164" s="117" t="s">
        <v>198</v>
      </c>
      <c r="D164" s="118" t="s">
        <v>299</v>
      </c>
      <c r="E164" s="119" t="s">
        <v>310</v>
      </c>
      <c r="F164" s="120" t="s">
        <v>337</v>
      </c>
      <c r="G164" s="121" t="s">
        <v>304</v>
      </c>
      <c r="H164" s="122">
        <v>2082.5</v>
      </c>
      <c r="I164" s="123">
        <v>28</v>
      </c>
      <c r="J164" s="123">
        <v>1</v>
      </c>
      <c r="K164" s="124">
        <v>1</v>
      </c>
      <c r="L164" s="155">
        <f t="shared" si="10"/>
        <v>28</v>
      </c>
      <c r="M164" s="156">
        <f t="shared" si="11"/>
        <v>58.31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</row>
    <row r="165" spans="1:22" s="115" customFormat="1" x14ac:dyDescent="0.4">
      <c r="A165" s="116">
        <v>157</v>
      </c>
      <c r="B165" s="116" t="s">
        <v>239</v>
      </c>
      <c r="C165" s="117" t="s">
        <v>244</v>
      </c>
      <c r="D165" s="118" t="s">
        <v>280</v>
      </c>
      <c r="E165" s="119" t="s">
        <v>319</v>
      </c>
      <c r="F165" s="120" t="s">
        <v>350</v>
      </c>
      <c r="G165" s="121" t="s">
        <v>301</v>
      </c>
      <c r="H165" s="122">
        <v>2082.5</v>
      </c>
      <c r="I165" s="123">
        <v>47</v>
      </c>
      <c r="J165" s="123">
        <v>1</v>
      </c>
      <c r="K165" s="124">
        <v>1</v>
      </c>
      <c r="L165" s="155">
        <f t="shared" si="10"/>
        <v>47</v>
      </c>
      <c r="M165" s="156">
        <f t="shared" si="11"/>
        <v>97.877499999999998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</row>
    <row r="166" spans="1:22" s="115" customFormat="1" x14ac:dyDescent="0.4">
      <c r="A166" s="116">
        <v>158</v>
      </c>
      <c r="B166" s="116">
        <v>1</v>
      </c>
      <c r="C166" s="117" t="s">
        <v>245</v>
      </c>
      <c r="D166" s="118" t="s">
        <v>245</v>
      </c>
      <c r="E166" s="119" t="s">
        <v>310</v>
      </c>
      <c r="F166" s="120" t="s">
        <v>337</v>
      </c>
      <c r="G166" s="121" t="s">
        <v>304</v>
      </c>
      <c r="H166" s="122">
        <v>735</v>
      </c>
      <c r="I166" s="123">
        <v>28</v>
      </c>
      <c r="J166" s="123">
        <v>4</v>
      </c>
      <c r="K166" s="124">
        <v>1</v>
      </c>
      <c r="L166" s="155">
        <f t="shared" si="10"/>
        <v>112</v>
      </c>
      <c r="M166" s="156">
        <f t="shared" si="11"/>
        <v>82.32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</row>
    <row r="167" spans="1:22" s="115" customFormat="1" x14ac:dyDescent="0.4">
      <c r="A167" s="116">
        <v>159</v>
      </c>
      <c r="B167" s="116" t="s">
        <v>176</v>
      </c>
      <c r="C167" s="117" t="s">
        <v>176</v>
      </c>
      <c r="D167" s="118" t="s">
        <v>300</v>
      </c>
      <c r="E167" s="119" t="s">
        <v>329</v>
      </c>
      <c r="F167" s="120" t="s">
        <v>336</v>
      </c>
      <c r="G167" s="121" t="s">
        <v>309</v>
      </c>
      <c r="H167" s="122">
        <v>735</v>
      </c>
      <c r="I167" s="123">
        <v>228</v>
      </c>
      <c r="J167" s="123">
        <v>2</v>
      </c>
      <c r="K167" s="124">
        <v>1</v>
      </c>
      <c r="L167" s="155">
        <f t="shared" si="10"/>
        <v>456</v>
      </c>
      <c r="M167" s="156">
        <f t="shared" si="11"/>
        <v>335.16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</row>
    <row r="168" spans="1:22" s="115" customFormat="1" hidden="1" x14ac:dyDescent="0.4">
      <c r="A168" s="116">
        <v>160</v>
      </c>
      <c r="B168" s="116"/>
      <c r="C168" s="117"/>
      <c r="D168" s="118"/>
      <c r="E168" s="119"/>
      <c r="F168" s="120"/>
      <c r="G168" s="121"/>
      <c r="H168" s="125"/>
      <c r="I168" s="123"/>
      <c r="J168" s="123"/>
      <c r="K168" s="124"/>
      <c r="L168" s="155">
        <f t="shared" si="10"/>
        <v>0</v>
      </c>
      <c r="M168" s="156">
        <f t="shared" si="11"/>
        <v>0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</row>
    <row r="169" spans="1:22" s="115" customFormat="1" hidden="1" x14ac:dyDescent="0.4">
      <c r="A169" s="116">
        <v>161</v>
      </c>
      <c r="B169" s="116"/>
      <c r="C169" s="117"/>
      <c r="D169" s="118"/>
      <c r="E169" s="119"/>
      <c r="F169" s="120"/>
      <c r="G169" s="121"/>
      <c r="H169" s="125"/>
      <c r="I169" s="123"/>
      <c r="J169" s="123"/>
      <c r="K169" s="124"/>
      <c r="L169" s="155">
        <f t="shared" si="10"/>
        <v>0</v>
      </c>
      <c r="M169" s="156">
        <f t="shared" si="11"/>
        <v>0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</row>
    <row r="170" spans="1:22" s="115" customFormat="1" hidden="1" x14ac:dyDescent="0.4">
      <c r="A170" s="116">
        <v>162</v>
      </c>
      <c r="B170" s="116"/>
      <c r="C170" s="117"/>
      <c r="D170" s="118"/>
      <c r="E170" s="119"/>
      <c r="F170" s="120"/>
      <c r="G170" s="121"/>
      <c r="H170" s="125"/>
      <c r="I170" s="123"/>
      <c r="J170" s="123"/>
      <c r="K170" s="124"/>
      <c r="L170" s="155">
        <f t="shared" si="10"/>
        <v>0</v>
      </c>
      <c r="M170" s="156">
        <f t="shared" si="11"/>
        <v>0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</row>
    <row r="171" spans="1:22" s="115" customFormat="1" hidden="1" x14ac:dyDescent="0.4">
      <c r="A171" s="116">
        <v>163</v>
      </c>
      <c r="B171" s="116"/>
      <c r="C171" s="117"/>
      <c r="D171" s="118"/>
      <c r="E171" s="119"/>
      <c r="F171" s="120"/>
      <c r="G171" s="121"/>
      <c r="H171" s="125"/>
      <c r="I171" s="123"/>
      <c r="J171" s="123"/>
      <c r="K171" s="124"/>
      <c r="L171" s="155">
        <f t="shared" si="10"/>
        <v>0</v>
      </c>
      <c r="M171" s="156">
        <f t="shared" si="11"/>
        <v>0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</row>
    <row r="172" spans="1:22" s="115" customFormat="1" hidden="1" x14ac:dyDescent="0.4">
      <c r="A172" s="116">
        <v>164</v>
      </c>
      <c r="B172" s="116"/>
      <c r="C172" s="117"/>
      <c r="D172" s="118"/>
      <c r="E172" s="119"/>
      <c r="F172" s="120"/>
      <c r="G172" s="121"/>
      <c r="H172" s="125"/>
      <c r="I172" s="123"/>
      <c r="J172" s="123"/>
      <c r="K172" s="124"/>
      <c r="L172" s="155">
        <f t="shared" si="10"/>
        <v>0</v>
      </c>
      <c r="M172" s="156">
        <f t="shared" si="11"/>
        <v>0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</row>
    <row r="173" spans="1:22" s="115" customFormat="1" hidden="1" x14ac:dyDescent="0.4">
      <c r="A173" s="116">
        <v>165</v>
      </c>
      <c r="B173" s="116"/>
      <c r="C173" s="117"/>
      <c r="D173" s="118"/>
      <c r="E173" s="119"/>
      <c r="F173" s="120"/>
      <c r="G173" s="121"/>
      <c r="H173" s="125"/>
      <c r="I173" s="123"/>
      <c r="J173" s="123"/>
      <c r="K173" s="124"/>
      <c r="L173" s="155">
        <f t="shared" si="10"/>
        <v>0</v>
      </c>
      <c r="M173" s="156">
        <f t="shared" si="11"/>
        <v>0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</row>
    <row r="174" spans="1:22" s="115" customFormat="1" hidden="1" x14ac:dyDescent="0.4">
      <c r="A174" s="116">
        <v>166</v>
      </c>
      <c r="B174" s="116"/>
      <c r="C174" s="117"/>
      <c r="D174" s="118"/>
      <c r="E174" s="119"/>
      <c r="F174" s="120"/>
      <c r="G174" s="121"/>
      <c r="H174" s="125"/>
      <c r="I174" s="123"/>
      <c r="J174" s="123"/>
      <c r="K174" s="124"/>
      <c r="L174" s="155">
        <f t="shared" si="10"/>
        <v>0</v>
      </c>
      <c r="M174" s="156">
        <f t="shared" si="11"/>
        <v>0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</row>
    <row r="175" spans="1:22" s="115" customFormat="1" hidden="1" x14ac:dyDescent="0.4">
      <c r="A175" s="116">
        <v>167</v>
      </c>
      <c r="B175" s="116"/>
      <c r="C175" s="117"/>
      <c r="D175" s="118"/>
      <c r="E175" s="119"/>
      <c r="F175" s="120"/>
      <c r="G175" s="121"/>
      <c r="H175" s="125"/>
      <c r="I175" s="123"/>
      <c r="J175" s="123"/>
      <c r="K175" s="124"/>
      <c r="L175" s="155">
        <f t="shared" si="10"/>
        <v>0</v>
      </c>
      <c r="M175" s="156">
        <f t="shared" si="11"/>
        <v>0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</row>
    <row r="176" spans="1:22" s="115" customFormat="1" hidden="1" x14ac:dyDescent="0.4">
      <c r="A176" s="116">
        <v>168</v>
      </c>
      <c r="B176" s="116"/>
      <c r="C176" s="117"/>
      <c r="D176" s="118"/>
      <c r="E176" s="119"/>
      <c r="F176" s="120"/>
      <c r="G176" s="121"/>
      <c r="H176" s="125"/>
      <c r="I176" s="123"/>
      <c r="J176" s="123"/>
      <c r="K176" s="124"/>
      <c r="L176" s="155">
        <f t="shared" si="10"/>
        <v>0</v>
      </c>
      <c r="M176" s="156">
        <f t="shared" si="11"/>
        <v>0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</row>
    <row r="177" spans="1:22" s="115" customFormat="1" hidden="1" x14ac:dyDescent="0.4">
      <c r="A177" s="116">
        <v>169</v>
      </c>
      <c r="B177" s="116"/>
      <c r="C177" s="117"/>
      <c r="D177" s="118"/>
      <c r="E177" s="119"/>
      <c r="F177" s="120"/>
      <c r="G177" s="121"/>
      <c r="H177" s="125"/>
      <c r="I177" s="123"/>
      <c r="J177" s="123"/>
      <c r="K177" s="124"/>
      <c r="L177" s="155">
        <f t="shared" si="10"/>
        <v>0</v>
      </c>
      <c r="M177" s="156">
        <f t="shared" si="11"/>
        <v>0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</row>
    <row r="178" spans="1:22" s="115" customFormat="1" hidden="1" x14ac:dyDescent="0.4">
      <c r="A178" s="116">
        <v>170</v>
      </c>
      <c r="B178" s="116"/>
      <c r="C178" s="117"/>
      <c r="D178" s="118"/>
      <c r="E178" s="119"/>
      <c r="F178" s="120"/>
      <c r="G178" s="121"/>
      <c r="H178" s="125"/>
      <c r="I178" s="123"/>
      <c r="J178" s="123"/>
      <c r="K178" s="124"/>
      <c r="L178" s="155">
        <f t="shared" si="10"/>
        <v>0</v>
      </c>
      <c r="M178" s="156">
        <f t="shared" si="11"/>
        <v>0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</row>
    <row r="179" spans="1:22" s="115" customFormat="1" hidden="1" x14ac:dyDescent="0.4">
      <c r="A179" s="116">
        <v>171</v>
      </c>
      <c r="B179" s="116"/>
      <c r="C179" s="117"/>
      <c r="D179" s="118"/>
      <c r="E179" s="119"/>
      <c r="F179" s="120"/>
      <c r="G179" s="121"/>
      <c r="H179" s="125"/>
      <c r="I179" s="123"/>
      <c r="J179" s="123"/>
      <c r="K179" s="124"/>
      <c r="L179" s="155">
        <f t="shared" si="10"/>
        <v>0</v>
      </c>
      <c r="M179" s="156">
        <f t="shared" si="11"/>
        <v>0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</row>
    <row r="180" spans="1:22" s="115" customFormat="1" hidden="1" x14ac:dyDescent="0.4">
      <c r="A180" s="116">
        <v>172</v>
      </c>
      <c r="B180" s="116"/>
      <c r="C180" s="117"/>
      <c r="D180" s="118"/>
      <c r="E180" s="119"/>
      <c r="F180" s="120"/>
      <c r="G180" s="121"/>
      <c r="H180" s="125"/>
      <c r="I180" s="123"/>
      <c r="J180" s="123"/>
      <c r="K180" s="124"/>
      <c r="L180" s="155">
        <f t="shared" si="10"/>
        <v>0</v>
      </c>
      <c r="M180" s="156">
        <f t="shared" si="11"/>
        <v>0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</row>
    <row r="181" spans="1:22" s="115" customFormat="1" hidden="1" x14ac:dyDescent="0.4">
      <c r="A181" s="116">
        <v>173</v>
      </c>
      <c r="B181" s="116"/>
      <c r="C181" s="117"/>
      <c r="D181" s="118"/>
      <c r="E181" s="119"/>
      <c r="F181" s="120"/>
      <c r="G181" s="121"/>
      <c r="H181" s="125"/>
      <c r="I181" s="123"/>
      <c r="J181" s="123"/>
      <c r="K181" s="124"/>
      <c r="L181" s="155">
        <f t="shared" si="10"/>
        <v>0</v>
      </c>
      <c r="M181" s="156">
        <f t="shared" si="11"/>
        <v>0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</row>
    <row r="182" spans="1:22" s="115" customFormat="1" hidden="1" x14ac:dyDescent="0.4">
      <c r="A182" s="116">
        <v>174</v>
      </c>
      <c r="B182" s="116"/>
      <c r="C182" s="117"/>
      <c r="D182" s="118"/>
      <c r="E182" s="119"/>
      <c r="F182" s="120"/>
      <c r="G182" s="121"/>
      <c r="H182" s="125"/>
      <c r="I182" s="123"/>
      <c r="J182" s="123"/>
      <c r="K182" s="124"/>
      <c r="L182" s="155">
        <f t="shared" si="10"/>
        <v>0</v>
      </c>
      <c r="M182" s="156">
        <f t="shared" si="11"/>
        <v>0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</row>
    <row r="183" spans="1:22" s="115" customFormat="1" hidden="1" x14ac:dyDescent="0.4">
      <c r="A183" s="116">
        <v>175</v>
      </c>
      <c r="B183" s="116"/>
      <c r="C183" s="117"/>
      <c r="D183" s="118"/>
      <c r="E183" s="119"/>
      <c r="F183" s="120"/>
      <c r="G183" s="121"/>
      <c r="H183" s="125"/>
      <c r="I183" s="123"/>
      <c r="J183" s="123"/>
      <c r="K183" s="124"/>
      <c r="L183" s="155">
        <f t="shared" si="10"/>
        <v>0</v>
      </c>
      <c r="M183" s="156">
        <f t="shared" si="11"/>
        <v>0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</row>
    <row r="184" spans="1:22" s="115" customFormat="1" hidden="1" x14ac:dyDescent="0.4">
      <c r="A184" s="116">
        <v>176</v>
      </c>
      <c r="B184" s="116"/>
      <c r="C184" s="117"/>
      <c r="D184" s="118"/>
      <c r="E184" s="119"/>
      <c r="F184" s="120"/>
      <c r="G184" s="121"/>
      <c r="H184" s="125"/>
      <c r="I184" s="123"/>
      <c r="J184" s="123"/>
      <c r="K184" s="124"/>
      <c r="L184" s="155">
        <f t="shared" si="10"/>
        <v>0</v>
      </c>
      <c r="M184" s="156">
        <f t="shared" si="11"/>
        <v>0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</row>
    <row r="185" spans="1:22" s="115" customFormat="1" hidden="1" x14ac:dyDescent="0.4">
      <c r="A185" s="116">
        <v>177</v>
      </c>
      <c r="B185" s="116"/>
      <c r="C185" s="117"/>
      <c r="D185" s="118"/>
      <c r="E185" s="119"/>
      <c r="F185" s="120"/>
      <c r="G185" s="121"/>
      <c r="H185" s="125"/>
      <c r="I185" s="123"/>
      <c r="J185" s="123"/>
      <c r="K185" s="124"/>
      <c r="L185" s="155">
        <f t="shared" si="10"/>
        <v>0</v>
      </c>
      <c r="M185" s="156">
        <f t="shared" si="11"/>
        <v>0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</row>
    <row r="186" spans="1:22" s="115" customFormat="1" hidden="1" x14ac:dyDescent="0.4">
      <c r="A186" s="116">
        <v>178</v>
      </c>
      <c r="B186" s="116"/>
      <c r="C186" s="117"/>
      <c r="D186" s="118"/>
      <c r="E186" s="119"/>
      <c r="F186" s="120"/>
      <c r="G186" s="121"/>
      <c r="H186" s="125"/>
      <c r="I186" s="123"/>
      <c r="J186" s="123"/>
      <c r="K186" s="124"/>
      <c r="L186" s="155">
        <f t="shared" si="10"/>
        <v>0</v>
      </c>
      <c r="M186" s="156">
        <f t="shared" si="11"/>
        <v>0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</row>
    <row r="187" spans="1:22" s="115" customFormat="1" hidden="1" x14ac:dyDescent="0.4">
      <c r="A187" s="116">
        <v>179</v>
      </c>
      <c r="B187" s="116"/>
      <c r="C187" s="117"/>
      <c r="D187" s="118"/>
      <c r="E187" s="119"/>
      <c r="F187" s="120"/>
      <c r="G187" s="121"/>
      <c r="H187" s="125"/>
      <c r="I187" s="123"/>
      <c r="J187" s="123"/>
      <c r="K187" s="124"/>
      <c r="L187" s="155">
        <f t="shared" si="10"/>
        <v>0</v>
      </c>
      <c r="M187" s="156">
        <f t="shared" si="11"/>
        <v>0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</row>
    <row r="188" spans="1:22" s="115" customFormat="1" hidden="1" x14ac:dyDescent="0.4">
      <c r="A188" s="116">
        <v>180</v>
      </c>
      <c r="B188" s="116"/>
      <c r="C188" s="117"/>
      <c r="D188" s="118"/>
      <c r="E188" s="119"/>
      <c r="F188" s="120"/>
      <c r="G188" s="121"/>
      <c r="H188" s="125"/>
      <c r="I188" s="123"/>
      <c r="J188" s="123"/>
      <c r="K188" s="124"/>
      <c r="L188" s="155">
        <f t="shared" si="10"/>
        <v>0</v>
      </c>
      <c r="M188" s="156">
        <f t="shared" si="11"/>
        <v>0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</row>
    <row r="189" spans="1:22" s="115" customFormat="1" hidden="1" x14ac:dyDescent="0.4">
      <c r="A189" s="116">
        <v>181</v>
      </c>
      <c r="B189" s="116"/>
      <c r="C189" s="117"/>
      <c r="D189" s="118"/>
      <c r="E189" s="119"/>
      <c r="F189" s="120"/>
      <c r="G189" s="121"/>
      <c r="H189" s="125"/>
      <c r="I189" s="123"/>
      <c r="J189" s="123"/>
      <c r="K189" s="124"/>
      <c r="L189" s="155">
        <f t="shared" si="10"/>
        <v>0</v>
      </c>
      <c r="M189" s="156">
        <f t="shared" si="11"/>
        <v>0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</row>
    <row r="190" spans="1:22" s="115" customFormat="1" hidden="1" x14ac:dyDescent="0.4">
      <c r="A190" s="116">
        <v>182</v>
      </c>
      <c r="B190" s="116"/>
      <c r="C190" s="117"/>
      <c r="D190" s="118"/>
      <c r="E190" s="119"/>
      <c r="F190" s="120"/>
      <c r="G190" s="121"/>
      <c r="H190" s="125"/>
      <c r="I190" s="123"/>
      <c r="J190" s="123"/>
      <c r="K190" s="124"/>
      <c r="L190" s="155">
        <f t="shared" si="10"/>
        <v>0</v>
      </c>
      <c r="M190" s="156">
        <f t="shared" si="11"/>
        <v>0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</row>
    <row r="191" spans="1:22" s="115" customFormat="1" hidden="1" x14ac:dyDescent="0.4">
      <c r="A191" s="116">
        <v>183</v>
      </c>
      <c r="B191" s="116"/>
      <c r="C191" s="117"/>
      <c r="D191" s="118"/>
      <c r="E191" s="119"/>
      <c r="F191" s="120"/>
      <c r="G191" s="121"/>
      <c r="H191" s="125"/>
      <c r="I191" s="123"/>
      <c r="J191" s="123"/>
      <c r="K191" s="124"/>
      <c r="L191" s="155">
        <f t="shared" si="10"/>
        <v>0</v>
      </c>
      <c r="M191" s="156">
        <f t="shared" si="11"/>
        <v>0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</row>
    <row r="192" spans="1:22" s="115" customFormat="1" hidden="1" x14ac:dyDescent="0.4">
      <c r="A192" s="116">
        <v>184</v>
      </c>
      <c r="B192" s="116"/>
      <c r="C192" s="117"/>
      <c r="D192" s="118"/>
      <c r="E192" s="119"/>
      <c r="F192" s="120"/>
      <c r="G192" s="121"/>
      <c r="H192" s="125"/>
      <c r="I192" s="123"/>
      <c r="J192" s="123"/>
      <c r="K192" s="124"/>
      <c r="L192" s="155">
        <f t="shared" si="10"/>
        <v>0</v>
      </c>
      <c r="M192" s="156">
        <f t="shared" si="11"/>
        <v>0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</row>
    <row r="193" spans="1:22" s="115" customFormat="1" hidden="1" x14ac:dyDescent="0.4">
      <c r="A193" s="116">
        <v>185</v>
      </c>
      <c r="B193" s="116"/>
      <c r="C193" s="117"/>
      <c r="D193" s="118"/>
      <c r="E193" s="119"/>
      <c r="F193" s="120"/>
      <c r="G193" s="121"/>
      <c r="H193" s="125"/>
      <c r="I193" s="123"/>
      <c r="J193" s="123"/>
      <c r="K193" s="124"/>
      <c r="L193" s="155">
        <f t="shared" si="10"/>
        <v>0</v>
      </c>
      <c r="M193" s="156">
        <f t="shared" si="11"/>
        <v>0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</row>
    <row r="194" spans="1:22" s="115" customFormat="1" hidden="1" x14ac:dyDescent="0.4">
      <c r="A194" s="116">
        <v>186</v>
      </c>
      <c r="B194" s="116"/>
      <c r="C194" s="117"/>
      <c r="D194" s="118"/>
      <c r="E194" s="119"/>
      <c r="F194" s="120"/>
      <c r="G194" s="121"/>
      <c r="H194" s="125"/>
      <c r="I194" s="123"/>
      <c r="J194" s="123"/>
      <c r="K194" s="124"/>
      <c r="L194" s="155">
        <f t="shared" si="10"/>
        <v>0</v>
      </c>
      <c r="M194" s="156">
        <f t="shared" si="11"/>
        <v>0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</row>
    <row r="195" spans="1:22" s="115" customFormat="1" hidden="1" x14ac:dyDescent="0.4">
      <c r="A195" s="116">
        <v>187</v>
      </c>
      <c r="B195" s="116"/>
      <c r="C195" s="117"/>
      <c r="D195" s="118"/>
      <c r="E195" s="119"/>
      <c r="F195" s="120"/>
      <c r="G195" s="121"/>
      <c r="H195" s="125"/>
      <c r="I195" s="123"/>
      <c r="J195" s="123"/>
      <c r="K195" s="124"/>
      <c r="L195" s="155">
        <f t="shared" si="10"/>
        <v>0</v>
      </c>
      <c r="M195" s="156">
        <f t="shared" si="11"/>
        <v>0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8"/>
    </row>
    <row r="196" spans="1:22" s="115" customFormat="1" hidden="1" x14ac:dyDescent="0.4">
      <c r="A196" s="116">
        <v>188</v>
      </c>
      <c r="B196" s="116"/>
      <c r="C196" s="117"/>
      <c r="D196" s="118"/>
      <c r="E196" s="119"/>
      <c r="F196" s="120"/>
      <c r="G196" s="121"/>
      <c r="H196" s="125"/>
      <c r="I196" s="123"/>
      <c r="J196" s="123"/>
      <c r="K196" s="124"/>
      <c r="L196" s="155">
        <f t="shared" si="10"/>
        <v>0</v>
      </c>
      <c r="M196" s="156">
        <f t="shared" si="11"/>
        <v>0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</row>
    <row r="197" spans="1:22" s="115" customFormat="1" hidden="1" x14ac:dyDescent="0.4">
      <c r="A197" s="116">
        <v>189</v>
      </c>
      <c r="B197" s="116"/>
      <c r="C197" s="117"/>
      <c r="D197" s="118"/>
      <c r="E197" s="119"/>
      <c r="F197" s="120"/>
      <c r="G197" s="121"/>
      <c r="H197" s="125"/>
      <c r="I197" s="123"/>
      <c r="J197" s="123"/>
      <c r="K197" s="124"/>
      <c r="L197" s="155">
        <f t="shared" si="10"/>
        <v>0</v>
      </c>
      <c r="M197" s="156">
        <f t="shared" si="11"/>
        <v>0</v>
      </c>
      <c r="N197" s="155"/>
      <c r="O197" s="155"/>
      <c r="P197" s="155"/>
      <c r="Q197" s="155"/>
      <c r="R197" s="155"/>
      <c r="S197" s="156"/>
      <c r="T197" s="156">
        <f t="shared" ref="T197:T260" si="12">IFERROR(S197*R197,"－")</f>
        <v>0</v>
      </c>
      <c r="U197" s="156">
        <f t="shared" ref="U197:U260" si="13">IFERROR(T197*H197/1000,"－")</f>
        <v>0</v>
      </c>
      <c r="V197" s="157"/>
    </row>
    <row r="198" spans="1:22" s="115" customFormat="1" hidden="1" x14ac:dyDescent="0.4">
      <c r="A198" s="116">
        <v>190</v>
      </c>
      <c r="B198" s="116"/>
      <c r="C198" s="117"/>
      <c r="D198" s="118"/>
      <c r="E198" s="119"/>
      <c r="F198" s="120"/>
      <c r="G198" s="121"/>
      <c r="H198" s="125"/>
      <c r="I198" s="123"/>
      <c r="J198" s="123"/>
      <c r="K198" s="124"/>
      <c r="L198" s="155">
        <f t="shared" ref="L198:L261" si="14">IFERROR(I198*J198*K198,"ー")</f>
        <v>0</v>
      </c>
      <c r="M198" s="156">
        <f t="shared" ref="M198:M261" si="15">IFERROR(L198*H198/1000,"ー")</f>
        <v>0</v>
      </c>
      <c r="N198" s="155"/>
      <c r="O198" s="155"/>
      <c r="P198" s="155"/>
      <c r="Q198" s="155"/>
      <c r="R198" s="155"/>
      <c r="S198" s="156"/>
      <c r="T198" s="156">
        <f t="shared" si="12"/>
        <v>0</v>
      </c>
      <c r="U198" s="156">
        <f t="shared" si="13"/>
        <v>0</v>
      </c>
      <c r="V198" s="157"/>
    </row>
    <row r="199" spans="1:22" s="115" customFormat="1" hidden="1" x14ac:dyDescent="0.4">
      <c r="A199" s="116">
        <v>191</v>
      </c>
      <c r="B199" s="116"/>
      <c r="C199" s="117"/>
      <c r="D199" s="118"/>
      <c r="E199" s="119"/>
      <c r="F199" s="120"/>
      <c r="G199" s="121"/>
      <c r="H199" s="125"/>
      <c r="I199" s="123"/>
      <c r="J199" s="123"/>
      <c r="K199" s="124"/>
      <c r="L199" s="155">
        <f t="shared" si="14"/>
        <v>0</v>
      </c>
      <c r="M199" s="156">
        <f t="shared" si="15"/>
        <v>0</v>
      </c>
      <c r="N199" s="155"/>
      <c r="O199" s="155"/>
      <c r="P199" s="155"/>
      <c r="Q199" s="155"/>
      <c r="R199" s="155"/>
      <c r="S199" s="156"/>
      <c r="T199" s="156">
        <f t="shared" si="12"/>
        <v>0</v>
      </c>
      <c r="U199" s="156">
        <f t="shared" si="13"/>
        <v>0</v>
      </c>
      <c r="V199" s="157"/>
    </row>
    <row r="200" spans="1:22" s="115" customFormat="1" hidden="1" x14ac:dyDescent="0.4">
      <c r="A200" s="116">
        <v>192</v>
      </c>
      <c r="B200" s="116"/>
      <c r="C200" s="117"/>
      <c r="D200" s="118"/>
      <c r="E200" s="119"/>
      <c r="F200" s="120"/>
      <c r="G200" s="121"/>
      <c r="H200" s="125"/>
      <c r="I200" s="123"/>
      <c r="J200" s="123"/>
      <c r="K200" s="124"/>
      <c r="L200" s="155">
        <f t="shared" si="14"/>
        <v>0</v>
      </c>
      <c r="M200" s="156">
        <f t="shared" si="15"/>
        <v>0</v>
      </c>
      <c r="N200" s="155"/>
      <c r="O200" s="155"/>
      <c r="P200" s="155"/>
      <c r="Q200" s="155"/>
      <c r="R200" s="155"/>
      <c r="S200" s="156"/>
      <c r="T200" s="156">
        <f t="shared" si="12"/>
        <v>0</v>
      </c>
      <c r="U200" s="156">
        <f t="shared" si="13"/>
        <v>0</v>
      </c>
      <c r="V200" s="157"/>
    </row>
    <row r="201" spans="1:22" s="115" customFormat="1" hidden="1" x14ac:dyDescent="0.4">
      <c r="A201" s="116">
        <v>193</v>
      </c>
      <c r="B201" s="116"/>
      <c r="C201" s="117"/>
      <c r="D201" s="118"/>
      <c r="E201" s="119"/>
      <c r="F201" s="120"/>
      <c r="G201" s="121"/>
      <c r="H201" s="125"/>
      <c r="I201" s="123"/>
      <c r="J201" s="123"/>
      <c r="K201" s="124"/>
      <c r="L201" s="155">
        <f t="shared" si="14"/>
        <v>0</v>
      </c>
      <c r="M201" s="156">
        <f t="shared" si="15"/>
        <v>0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</row>
    <row r="202" spans="1:22" s="115" customFormat="1" hidden="1" x14ac:dyDescent="0.4">
      <c r="A202" s="116">
        <v>194</v>
      </c>
      <c r="B202" s="116"/>
      <c r="C202" s="117"/>
      <c r="D202" s="118"/>
      <c r="E202" s="119"/>
      <c r="F202" s="120"/>
      <c r="G202" s="121"/>
      <c r="H202" s="125"/>
      <c r="I202" s="123"/>
      <c r="J202" s="123"/>
      <c r="K202" s="124"/>
      <c r="L202" s="155">
        <f t="shared" si="14"/>
        <v>0</v>
      </c>
      <c r="M202" s="156">
        <f t="shared" si="15"/>
        <v>0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</row>
    <row r="203" spans="1:22" s="115" customFormat="1" hidden="1" x14ac:dyDescent="0.4">
      <c r="A203" s="116">
        <v>195</v>
      </c>
      <c r="B203" s="116"/>
      <c r="C203" s="117"/>
      <c r="D203" s="118"/>
      <c r="E203" s="119"/>
      <c r="F203" s="120"/>
      <c r="G203" s="121"/>
      <c r="H203" s="125"/>
      <c r="I203" s="123"/>
      <c r="J203" s="123"/>
      <c r="K203" s="124"/>
      <c r="L203" s="155">
        <f t="shared" si="14"/>
        <v>0</v>
      </c>
      <c r="M203" s="156">
        <f t="shared" si="15"/>
        <v>0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</row>
    <row r="204" spans="1:22" s="115" customFormat="1" hidden="1" x14ac:dyDescent="0.4">
      <c r="A204" s="116">
        <v>196</v>
      </c>
      <c r="B204" s="116"/>
      <c r="C204" s="117"/>
      <c r="D204" s="118"/>
      <c r="E204" s="119"/>
      <c r="F204" s="120"/>
      <c r="G204" s="121"/>
      <c r="H204" s="125"/>
      <c r="I204" s="123"/>
      <c r="J204" s="123"/>
      <c r="K204" s="124"/>
      <c r="L204" s="155">
        <f t="shared" si="14"/>
        <v>0</v>
      </c>
      <c r="M204" s="156">
        <f t="shared" si="15"/>
        <v>0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</row>
    <row r="205" spans="1:22" s="115" customFormat="1" hidden="1" x14ac:dyDescent="0.4">
      <c r="A205" s="116">
        <v>197</v>
      </c>
      <c r="B205" s="116"/>
      <c r="C205" s="117"/>
      <c r="D205" s="118"/>
      <c r="E205" s="119"/>
      <c r="F205" s="120"/>
      <c r="G205" s="121"/>
      <c r="H205" s="125"/>
      <c r="I205" s="123"/>
      <c r="J205" s="123"/>
      <c r="K205" s="124"/>
      <c r="L205" s="155">
        <f t="shared" si="14"/>
        <v>0</v>
      </c>
      <c r="M205" s="156">
        <f t="shared" si="15"/>
        <v>0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</row>
    <row r="206" spans="1:22" s="115" customFormat="1" hidden="1" x14ac:dyDescent="0.4">
      <c r="A206" s="116">
        <v>198</v>
      </c>
      <c r="B206" s="116"/>
      <c r="C206" s="117"/>
      <c r="D206" s="118"/>
      <c r="E206" s="119"/>
      <c r="F206" s="120"/>
      <c r="G206" s="121"/>
      <c r="H206" s="125"/>
      <c r="I206" s="123"/>
      <c r="J206" s="123"/>
      <c r="K206" s="124"/>
      <c r="L206" s="155">
        <f t="shared" si="14"/>
        <v>0</v>
      </c>
      <c r="M206" s="156">
        <f t="shared" si="15"/>
        <v>0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</row>
    <row r="207" spans="1:22" s="115" customFormat="1" hidden="1" x14ac:dyDescent="0.4">
      <c r="A207" s="116">
        <v>199</v>
      </c>
      <c r="B207" s="116"/>
      <c r="C207" s="117"/>
      <c r="D207" s="118"/>
      <c r="E207" s="119"/>
      <c r="F207" s="120"/>
      <c r="G207" s="121"/>
      <c r="H207" s="125"/>
      <c r="I207" s="123"/>
      <c r="J207" s="123"/>
      <c r="K207" s="124"/>
      <c r="L207" s="155">
        <f t="shared" si="14"/>
        <v>0</v>
      </c>
      <c r="M207" s="156">
        <f t="shared" si="15"/>
        <v>0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</row>
    <row r="208" spans="1:22" s="115" customFormat="1" hidden="1" x14ac:dyDescent="0.4">
      <c r="A208" s="116">
        <v>200</v>
      </c>
      <c r="B208" s="116"/>
      <c r="C208" s="117"/>
      <c r="D208" s="118"/>
      <c r="E208" s="119"/>
      <c r="F208" s="120"/>
      <c r="G208" s="121"/>
      <c r="H208" s="125"/>
      <c r="I208" s="123"/>
      <c r="J208" s="123"/>
      <c r="K208" s="124"/>
      <c r="L208" s="155">
        <f t="shared" si="14"/>
        <v>0</v>
      </c>
      <c r="M208" s="156">
        <f t="shared" si="15"/>
        <v>0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</row>
    <row r="209" spans="1:22" s="115" customFormat="1" hidden="1" x14ac:dyDescent="0.4">
      <c r="A209" s="116">
        <v>201</v>
      </c>
      <c r="B209" s="116"/>
      <c r="C209" s="117"/>
      <c r="D209" s="118"/>
      <c r="E209" s="119"/>
      <c r="F209" s="120"/>
      <c r="G209" s="121"/>
      <c r="H209" s="125"/>
      <c r="I209" s="123"/>
      <c r="J209" s="123"/>
      <c r="K209" s="124"/>
      <c r="L209" s="155">
        <f t="shared" si="14"/>
        <v>0</v>
      </c>
      <c r="M209" s="156">
        <f t="shared" si="15"/>
        <v>0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</row>
    <row r="210" spans="1:22" s="115" customFormat="1" hidden="1" x14ac:dyDescent="0.4">
      <c r="A210" s="116">
        <v>202</v>
      </c>
      <c r="B210" s="116"/>
      <c r="C210" s="117"/>
      <c r="D210" s="118"/>
      <c r="E210" s="119"/>
      <c r="F210" s="120"/>
      <c r="G210" s="121"/>
      <c r="H210" s="125"/>
      <c r="I210" s="123"/>
      <c r="J210" s="123"/>
      <c r="K210" s="124"/>
      <c r="L210" s="155">
        <f t="shared" si="14"/>
        <v>0</v>
      </c>
      <c r="M210" s="156">
        <f t="shared" si="15"/>
        <v>0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</row>
    <row r="211" spans="1:22" s="115" customFormat="1" hidden="1" x14ac:dyDescent="0.4">
      <c r="A211" s="116">
        <v>203</v>
      </c>
      <c r="B211" s="116"/>
      <c r="C211" s="117"/>
      <c r="D211" s="118"/>
      <c r="E211" s="119"/>
      <c r="F211" s="120"/>
      <c r="G211" s="121"/>
      <c r="H211" s="125"/>
      <c r="I211" s="123"/>
      <c r="J211" s="123"/>
      <c r="K211" s="124"/>
      <c r="L211" s="155">
        <f t="shared" si="14"/>
        <v>0</v>
      </c>
      <c r="M211" s="156">
        <f t="shared" si="15"/>
        <v>0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</row>
    <row r="212" spans="1:22" s="115" customFormat="1" hidden="1" x14ac:dyDescent="0.4">
      <c r="A212" s="116">
        <v>204</v>
      </c>
      <c r="B212" s="116"/>
      <c r="C212" s="117"/>
      <c r="D212" s="118"/>
      <c r="E212" s="119"/>
      <c r="F212" s="120"/>
      <c r="G212" s="121"/>
      <c r="H212" s="125"/>
      <c r="I212" s="123"/>
      <c r="J212" s="123"/>
      <c r="K212" s="124"/>
      <c r="L212" s="155">
        <f t="shared" si="14"/>
        <v>0</v>
      </c>
      <c r="M212" s="156">
        <f t="shared" si="15"/>
        <v>0</v>
      </c>
      <c r="N212" s="155"/>
      <c r="O212" s="155"/>
      <c r="P212" s="155"/>
      <c r="Q212" s="155"/>
      <c r="R212" s="155"/>
      <c r="S212" s="156"/>
      <c r="T212" s="156">
        <f t="shared" si="12"/>
        <v>0</v>
      </c>
      <c r="U212" s="156">
        <f t="shared" si="13"/>
        <v>0</v>
      </c>
      <c r="V212" s="157"/>
    </row>
    <row r="213" spans="1:22" s="115" customFormat="1" hidden="1" x14ac:dyDescent="0.4">
      <c r="A213" s="116">
        <v>205</v>
      </c>
      <c r="B213" s="116"/>
      <c r="C213" s="117"/>
      <c r="D213" s="118"/>
      <c r="E213" s="119"/>
      <c r="F213" s="120"/>
      <c r="G213" s="121"/>
      <c r="H213" s="125"/>
      <c r="I213" s="123"/>
      <c r="J213" s="123"/>
      <c r="K213" s="124"/>
      <c r="L213" s="155">
        <f t="shared" si="14"/>
        <v>0</v>
      </c>
      <c r="M213" s="156">
        <f t="shared" si="15"/>
        <v>0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</row>
    <row r="214" spans="1:22" s="115" customFormat="1" hidden="1" x14ac:dyDescent="0.4">
      <c r="A214" s="116">
        <v>206</v>
      </c>
      <c r="B214" s="116"/>
      <c r="C214" s="117"/>
      <c r="D214" s="118"/>
      <c r="E214" s="119"/>
      <c r="F214" s="120"/>
      <c r="G214" s="121"/>
      <c r="H214" s="125"/>
      <c r="I214" s="123"/>
      <c r="J214" s="123"/>
      <c r="K214" s="124"/>
      <c r="L214" s="155">
        <f t="shared" si="14"/>
        <v>0</v>
      </c>
      <c r="M214" s="156">
        <f t="shared" si="15"/>
        <v>0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</row>
    <row r="215" spans="1:22" s="115" customFormat="1" hidden="1" x14ac:dyDescent="0.4">
      <c r="A215" s="116">
        <v>207</v>
      </c>
      <c r="B215" s="116"/>
      <c r="C215" s="117"/>
      <c r="D215" s="118"/>
      <c r="E215" s="119"/>
      <c r="F215" s="120"/>
      <c r="G215" s="121"/>
      <c r="H215" s="125"/>
      <c r="I215" s="123"/>
      <c r="J215" s="123"/>
      <c r="K215" s="124"/>
      <c r="L215" s="155">
        <f t="shared" si="14"/>
        <v>0</v>
      </c>
      <c r="M215" s="156">
        <f t="shared" si="15"/>
        <v>0</v>
      </c>
      <c r="N215" s="155"/>
      <c r="O215" s="155"/>
      <c r="P215" s="155"/>
      <c r="Q215" s="155"/>
      <c r="R215" s="155"/>
      <c r="S215" s="156"/>
      <c r="T215" s="156">
        <f t="shared" si="12"/>
        <v>0</v>
      </c>
      <c r="U215" s="156">
        <f t="shared" si="13"/>
        <v>0</v>
      </c>
      <c r="V215" s="157"/>
    </row>
    <row r="216" spans="1:22" s="115" customFormat="1" hidden="1" x14ac:dyDescent="0.4">
      <c r="A216" s="116">
        <v>208</v>
      </c>
      <c r="B216" s="116"/>
      <c r="C216" s="117"/>
      <c r="D216" s="118"/>
      <c r="E216" s="119"/>
      <c r="F216" s="120"/>
      <c r="G216" s="121"/>
      <c r="H216" s="125"/>
      <c r="I216" s="123"/>
      <c r="J216" s="123"/>
      <c r="K216" s="124"/>
      <c r="L216" s="155">
        <f t="shared" si="14"/>
        <v>0</v>
      </c>
      <c r="M216" s="156">
        <f t="shared" si="15"/>
        <v>0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</row>
    <row r="217" spans="1:22" s="115" customFormat="1" hidden="1" x14ac:dyDescent="0.4">
      <c r="A217" s="116">
        <v>209</v>
      </c>
      <c r="B217" s="116"/>
      <c r="C217" s="117"/>
      <c r="D217" s="118"/>
      <c r="E217" s="119"/>
      <c r="F217" s="120"/>
      <c r="G217" s="121"/>
      <c r="H217" s="125"/>
      <c r="I217" s="123"/>
      <c r="J217" s="123"/>
      <c r="K217" s="124"/>
      <c r="L217" s="155">
        <f t="shared" si="14"/>
        <v>0</v>
      </c>
      <c r="M217" s="156">
        <f t="shared" si="15"/>
        <v>0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8"/>
    </row>
    <row r="218" spans="1:22" s="115" customFormat="1" hidden="1" x14ac:dyDescent="0.4">
      <c r="A218" s="116">
        <v>210</v>
      </c>
      <c r="B218" s="116"/>
      <c r="C218" s="117"/>
      <c r="D218" s="118"/>
      <c r="E218" s="119"/>
      <c r="F218" s="120"/>
      <c r="G218" s="121"/>
      <c r="H218" s="125"/>
      <c r="I218" s="123"/>
      <c r="J218" s="123"/>
      <c r="K218" s="124"/>
      <c r="L218" s="155">
        <f t="shared" si="14"/>
        <v>0</v>
      </c>
      <c r="M218" s="156">
        <f t="shared" si="15"/>
        <v>0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7"/>
    </row>
    <row r="219" spans="1:22" s="115" customFormat="1" hidden="1" x14ac:dyDescent="0.4">
      <c r="A219" s="116">
        <v>211</v>
      </c>
      <c r="B219" s="116"/>
      <c r="C219" s="117"/>
      <c r="D219" s="118"/>
      <c r="E219" s="119"/>
      <c r="F219" s="120"/>
      <c r="G219" s="121"/>
      <c r="H219" s="125"/>
      <c r="I219" s="123"/>
      <c r="J219" s="123"/>
      <c r="K219" s="124"/>
      <c r="L219" s="155">
        <f t="shared" si="14"/>
        <v>0</v>
      </c>
      <c r="M219" s="156">
        <f t="shared" si="15"/>
        <v>0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7"/>
    </row>
    <row r="220" spans="1:22" s="115" customFormat="1" hidden="1" x14ac:dyDescent="0.4">
      <c r="A220" s="116">
        <v>212</v>
      </c>
      <c r="B220" s="116"/>
      <c r="C220" s="117"/>
      <c r="D220" s="118"/>
      <c r="E220" s="119"/>
      <c r="F220" s="120"/>
      <c r="G220" s="121"/>
      <c r="H220" s="125"/>
      <c r="I220" s="123"/>
      <c r="J220" s="123"/>
      <c r="K220" s="124"/>
      <c r="L220" s="155">
        <f t="shared" si="14"/>
        <v>0</v>
      </c>
      <c r="M220" s="156">
        <f t="shared" si="15"/>
        <v>0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7"/>
    </row>
    <row r="221" spans="1:22" s="11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24"/>
      <c r="L221" s="155">
        <f t="shared" si="14"/>
        <v>0</v>
      </c>
      <c r="M221" s="156">
        <f t="shared" si="15"/>
        <v>0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</row>
    <row r="222" spans="1:22" s="11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24"/>
      <c r="L222" s="155">
        <f t="shared" si="14"/>
        <v>0</v>
      </c>
      <c r="M222" s="156">
        <f t="shared" si="15"/>
        <v>0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</row>
    <row r="223" spans="1:22" s="115" customFormat="1" hidden="1" x14ac:dyDescent="0.4">
      <c r="A223" s="116">
        <v>215</v>
      </c>
      <c r="B223" s="116"/>
      <c r="C223" s="117"/>
      <c r="D223" s="118"/>
      <c r="E223" s="119"/>
      <c r="F223" s="120"/>
      <c r="G223" s="121"/>
      <c r="H223" s="125"/>
      <c r="I223" s="123"/>
      <c r="J223" s="123"/>
      <c r="K223" s="124"/>
      <c r="L223" s="155">
        <f t="shared" si="14"/>
        <v>0</v>
      </c>
      <c r="M223" s="156">
        <f t="shared" si="15"/>
        <v>0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</row>
    <row r="224" spans="1:22" s="11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24"/>
      <c r="L224" s="155">
        <f t="shared" si="14"/>
        <v>0</v>
      </c>
      <c r="M224" s="156">
        <f t="shared" si="15"/>
        <v>0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8"/>
    </row>
    <row r="225" spans="1:22" s="11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24"/>
      <c r="L225" s="155">
        <f t="shared" si="14"/>
        <v>0</v>
      </c>
      <c r="M225" s="156">
        <f t="shared" si="15"/>
        <v>0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8"/>
    </row>
    <row r="226" spans="1:22" s="11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24"/>
      <c r="L226" s="155">
        <f t="shared" si="14"/>
        <v>0</v>
      </c>
      <c r="M226" s="156">
        <f t="shared" si="15"/>
        <v>0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7"/>
    </row>
    <row r="227" spans="1:22" s="11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24"/>
      <c r="L227" s="155">
        <f t="shared" si="14"/>
        <v>0</v>
      </c>
      <c r="M227" s="156">
        <f t="shared" si="15"/>
        <v>0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7"/>
    </row>
    <row r="228" spans="1:22" s="11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24"/>
      <c r="L228" s="155">
        <f t="shared" si="14"/>
        <v>0</v>
      </c>
      <c r="M228" s="156">
        <f t="shared" si="15"/>
        <v>0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7"/>
    </row>
    <row r="229" spans="1:22" s="11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24"/>
      <c r="L229" s="155">
        <f t="shared" si="14"/>
        <v>0</v>
      </c>
      <c r="M229" s="156">
        <f t="shared" si="15"/>
        <v>0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</row>
    <row r="230" spans="1:22" s="11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24"/>
      <c r="L230" s="155">
        <f t="shared" si="14"/>
        <v>0</v>
      </c>
      <c r="M230" s="156">
        <f t="shared" si="15"/>
        <v>0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</row>
    <row r="231" spans="1:22" s="11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24"/>
      <c r="L231" s="155">
        <f t="shared" si="14"/>
        <v>0</v>
      </c>
      <c r="M231" s="156">
        <f t="shared" si="15"/>
        <v>0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</row>
    <row r="232" spans="1:22" s="115" customFormat="1" hidden="1" x14ac:dyDescent="0.4">
      <c r="A232" s="116">
        <v>224</v>
      </c>
      <c r="B232" s="116"/>
      <c r="C232" s="117"/>
      <c r="D232" s="118"/>
      <c r="E232" s="119"/>
      <c r="F232" s="120"/>
      <c r="G232" s="121"/>
      <c r="H232" s="125"/>
      <c r="I232" s="123"/>
      <c r="J232" s="123"/>
      <c r="K232" s="124"/>
      <c r="L232" s="155">
        <f t="shared" si="14"/>
        <v>0</v>
      </c>
      <c r="M232" s="156">
        <f t="shared" si="15"/>
        <v>0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</row>
    <row r="233" spans="1:22" s="11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24"/>
      <c r="L233" s="155">
        <f t="shared" si="14"/>
        <v>0</v>
      </c>
      <c r="M233" s="156">
        <f t="shared" si="15"/>
        <v>0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</row>
    <row r="234" spans="1:22" s="115" customFormat="1" hidden="1" x14ac:dyDescent="0.4">
      <c r="A234" s="116">
        <v>226</v>
      </c>
      <c r="B234" s="116"/>
      <c r="C234" s="117"/>
      <c r="D234" s="118"/>
      <c r="E234" s="119"/>
      <c r="F234" s="120"/>
      <c r="G234" s="121"/>
      <c r="H234" s="125"/>
      <c r="I234" s="123"/>
      <c r="J234" s="123"/>
      <c r="K234" s="124"/>
      <c r="L234" s="155">
        <f t="shared" si="14"/>
        <v>0</v>
      </c>
      <c r="M234" s="156">
        <f t="shared" si="15"/>
        <v>0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</row>
    <row r="235" spans="1:22" s="11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24"/>
      <c r="L235" s="155">
        <f t="shared" si="14"/>
        <v>0</v>
      </c>
      <c r="M235" s="156">
        <f t="shared" si="15"/>
        <v>0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</row>
    <row r="236" spans="1:22" s="115" customFormat="1" hidden="1" x14ac:dyDescent="0.4">
      <c r="A236" s="116">
        <v>228</v>
      </c>
      <c r="B236" s="116"/>
      <c r="C236" s="117"/>
      <c r="D236" s="118"/>
      <c r="E236" s="119"/>
      <c r="F236" s="120"/>
      <c r="G236" s="121"/>
      <c r="H236" s="125"/>
      <c r="I236" s="123"/>
      <c r="J236" s="123"/>
      <c r="K236" s="124"/>
      <c r="L236" s="155">
        <f t="shared" si="14"/>
        <v>0</v>
      </c>
      <c r="M236" s="156">
        <f t="shared" si="15"/>
        <v>0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</row>
    <row r="237" spans="1:22" s="11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24"/>
      <c r="L237" s="155">
        <f t="shared" si="14"/>
        <v>0</v>
      </c>
      <c r="M237" s="156">
        <f t="shared" si="15"/>
        <v>0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</row>
    <row r="238" spans="1:22" s="115" customFormat="1" hidden="1" x14ac:dyDescent="0.4">
      <c r="A238" s="116">
        <v>230</v>
      </c>
      <c r="B238" s="116"/>
      <c r="C238" s="117"/>
      <c r="D238" s="118"/>
      <c r="E238" s="119"/>
      <c r="F238" s="120"/>
      <c r="G238" s="121"/>
      <c r="H238" s="125"/>
      <c r="I238" s="123"/>
      <c r="J238" s="123"/>
      <c r="K238" s="124"/>
      <c r="L238" s="155">
        <f t="shared" si="14"/>
        <v>0</v>
      </c>
      <c r="M238" s="156">
        <f t="shared" si="15"/>
        <v>0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</row>
    <row r="239" spans="1:22" s="11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24"/>
      <c r="L239" s="155">
        <f t="shared" si="14"/>
        <v>0</v>
      </c>
      <c r="M239" s="156">
        <f t="shared" si="15"/>
        <v>0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</row>
    <row r="240" spans="1:22" s="11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24"/>
      <c r="L240" s="155">
        <f t="shared" si="14"/>
        <v>0</v>
      </c>
      <c r="M240" s="156">
        <f t="shared" si="15"/>
        <v>0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</row>
    <row r="241" spans="1:22" s="11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24"/>
      <c r="L241" s="155">
        <f t="shared" si="14"/>
        <v>0</v>
      </c>
      <c r="M241" s="156">
        <f t="shared" si="15"/>
        <v>0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</row>
    <row r="242" spans="1:22" s="11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24"/>
      <c r="L242" s="155">
        <f t="shared" si="14"/>
        <v>0</v>
      </c>
      <c r="M242" s="156">
        <f t="shared" si="15"/>
        <v>0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</row>
    <row r="243" spans="1:22" s="11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24"/>
      <c r="L243" s="155">
        <f t="shared" si="14"/>
        <v>0</v>
      </c>
      <c r="M243" s="156">
        <f t="shared" si="15"/>
        <v>0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</row>
    <row r="244" spans="1:22" s="11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24"/>
      <c r="L244" s="155">
        <f t="shared" si="14"/>
        <v>0</v>
      </c>
      <c r="M244" s="156">
        <f t="shared" si="15"/>
        <v>0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</row>
    <row r="245" spans="1:22" s="11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24"/>
      <c r="L245" s="155">
        <f t="shared" si="14"/>
        <v>0</v>
      </c>
      <c r="M245" s="156">
        <f t="shared" si="15"/>
        <v>0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</row>
    <row r="246" spans="1:22" s="11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24"/>
      <c r="L246" s="155">
        <f t="shared" si="14"/>
        <v>0</v>
      </c>
      <c r="M246" s="156">
        <f t="shared" si="15"/>
        <v>0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</row>
    <row r="247" spans="1:22" s="11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24"/>
      <c r="L247" s="155">
        <f t="shared" si="14"/>
        <v>0</v>
      </c>
      <c r="M247" s="156">
        <f t="shared" si="15"/>
        <v>0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</row>
    <row r="248" spans="1:22" s="11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24"/>
      <c r="L248" s="155">
        <f t="shared" si="14"/>
        <v>0</v>
      </c>
      <c r="M248" s="156">
        <f t="shared" si="15"/>
        <v>0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</row>
    <row r="249" spans="1:22" s="11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24"/>
      <c r="L249" s="155">
        <f t="shared" si="14"/>
        <v>0</v>
      </c>
      <c r="M249" s="156">
        <f t="shared" si="15"/>
        <v>0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</row>
    <row r="250" spans="1:22" s="115" customFormat="1" hidden="1" x14ac:dyDescent="0.4">
      <c r="A250" s="116">
        <v>242</v>
      </c>
      <c r="B250" s="116"/>
      <c r="C250" s="117"/>
      <c r="D250" s="118"/>
      <c r="E250" s="119"/>
      <c r="F250" s="120"/>
      <c r="G250" s="121"/>
      <c r="H250" s="125"/>
      <c r="I250" s="123"/>
      <c r="J250" s="123"/>
      <c r="K250" s="124"/>
      <c r="L250" s="155">
        <f t="shared" si="14"/>
        <v>0</v>
      </c>
      <c r="M250" s="156">
        <f t="shared" si="15"/>
        <v>0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</row>
    <row r="251" spans="1:22" s="11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24"/>
      <c r="L251" s="155">
        <f t="shared" si="14"/>
        <v>0</v>
      </c>
      <c r="M251" s="156">
        <f t="shared" si="15"/>
        <v>0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</row>
    <row r="252" spans="1:22" s="115" customFormat="1" hidden="1" x14ac:dyDescent="0.4">
      <c r="A252" s="116">
        <v>244</v>
      </c>
      <c r="B252" s="116"/>
      <c r="C252" s="117"/>
      <c r="D252" s="118"/>
      <c r="E252" s="119"/>
      <c r="F252" s="120"/>
      <c r="G252" s="121"/>
      <c r="H252" s="125"/>
      <c r="I252" s="123"/>
      <c r="J252" s="123"/>
      <c r="K252" s="124"/>
      <c r="L252" s="155">
        <f t="shared" si="14"/>
        <v>0</v>
      </c>
      <c r="M252" s="156">
        <f t="shared" si="15"/>
        <v>0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</row>
    <row r="253" spans="1:22" s="11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24"/>
      <c r="L253" s="155">
        <f t="shared" si="14"/>
        <v>0</v>
      </c>
      <c r="M253" s="156">
        <f t="shared" si="15"/>
        <v>0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</row>
    <row r="254" spans="1:22" s="115" customFormat="1" hidden="1" x14ac:dyDescent="0.4">
      <c r="A254" s="116">
        <v>246</v>
      </c>
      <c r="B254" s="116"/>
      <c r="C254" s="117"/>
      <c r="D254" s="118"/>
      <c r="E254" s="119"/>
      <c r="F254" s="120"/>
      <c r="G254" s="121"/>
      <c r="H254" s="125"/>
      <c r="I254" s="123"/>
      <c r="J254" s="123"/>
      <c r="K254" s="124"/>
      <c r="L254" s="155">
        <f t="shared" si="14"/>
        <v>0</v>
      </c>
      <c r="M254" s="156">
        <f t="shared" si="15"/>
        <v>0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</row>
    <row r="255" spans="1:22" s="11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24"/>
      <c r="L255" s="155">
        <f t="shared" si="14"/>
        <v>0</v>
      </c>
      <c r="M255" s="156">
        <f t="shared" si="15"/>
        <v>0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</row>
    <row r="256" spans="1:22" s="115" customFormat="1" hidden="1" x14ac:dyDescent="0.4">
      <c r="A256" s="116">
        <v>248</v>
      </c>
      <c r="B256" s="116"/>
      <c r="C256" s="117"/>
      <c r="D256" s="118"/>
      <c r="E256" s="119"/>
      <c r="F256" s="120"/>
      <c r="G256" s="121"/>
      <c r="H256" s="125"/>
      <c r="I256" s="123"/>
      <c r="J256" s="123"/>
      <c r="K256" s="124"/>
      <c r="L256" s="155">
        <f t="shared" si="14"/>
        <v>0</v>
      </c>
      <c r="M256" s="156">
        <f t="shared" si="15"/>
        <v>0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8"/>
    </row>
    <row r="257" spans="1:22" s="11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24"/>
      <c r="L257" s="155">
        <f t="shared" si="14"/>
        <v>0</v>
      </c>
      <c r="M257" s="156">
        <f t="shared" si="15"/>
        <v>0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7"/>
    </row>
    <row r="258" spans="1:22" s="11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24"/>
      <c r="L258" s="155">
        <f t="shared" si="14"/>
        <v>0</v>
      </c>
      <c r="M258" s="156">
        <f t="shared" si="15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9"/>
    </row>
    <row r="259" spans="1:22" s="11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24"/>
      <c r="L259" s="155">
        <f t="shared" si="14"/>
        <v>0</v>
      </c>
      <c r="M259" s="156">
        <f t="shared" si="15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7"/>
    </row>
    <row r="260" spans="1:22" s="11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24"/>
      <c r="L260" s="155">
        <f t="shared" si="14"/>
        <v>0</v>
      </c>
      <c r="M260" s="156">
        <f t="shared" si="15"/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7"/>
    </row>
    <row r="261" spans="1:22" s="11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24"/>
      <c r="L261" s="155">
        <f t="shared" si="14"/>
        <v>0</v>
      </c>
      <c r="M261" s="156">
        <f t="shared" si="15"/>
        <v>0</v>
      </c>
      <c r="N261" s="155"/>
      <c r="O261" s="155"/>
      <c r="P261" s="155"/>
      <c r="Q261" s="155"/>
      <c r="R261" s="155"/>
      <c r="S261" s="156"/>
      <c r="T261" s="156">
        <f t="shared" ref="T261:T324" si="16">IFERROR(S261*R261,"－")</f>
        <v>0</v>
      </c>
      <c r="U261" s="156">
        <f t="shared" ref="U261:U324" si="17">IFERROR(T261*H261/1000,"－")</f>
        <v>0</v>
      </c>
      <c r="V261" s="157"/>
    </row>
    <row r="262" spans="1:22" s="11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24"/>
      <c r="L262" s="155">
        <f t="shared" ref="L262:L325" si="18">IFERROR(I262*J262*K262,"ー")</f>
        <v>0</v>
      </c>
      <c r="M262" s="156">
        <f t="shared" ref="M262:M325" si="19">IFERROR(L262*H262/1000,"ー")</f>
        <v>0</v>
      </c>
      <c r="N262" s="155"/>
      <c r="O262" s="155"/>
      <c r="P262" s="155"/>
      <c r="Q262" s="155"/>
      <c r="R262" s="155"/>
      <c r="S262" s="156"/>
      <c r="T262" s="156">
        <f t="shared" si="16"/>
        <v>0</v>
      </c>
      <c r="U262" s="156">
        <f t="shared" si="17"/>
        <v>0</v>
      </c>
      <c r="V262" s="157"/>
    </row>
    <row r="263" spans="1:22" s="11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24"/>
      <c r="L263" s="155">
        <f t="shared" si="18"/>
        <v>0</v>
      </c>
      <c r="M263" s="156">
        <f t="shared" si="19"/>
        <v>0</v>
      </c>
      <c r="N263" s="155"/>
      <c r="O263" s="155"/>
      <c r="P263" s="155"/>
      <c r="Q263" s="155"/>
      <c r="R263" s="155"/>
      <c r="S263" s="156"/>
      <c r="T263" s="156">
        <f t="shared" si="16"/>
        <v>0</v>
      </c>
      <c r="U263" s="156">
        <f t="shared" si="17"/>
        <v>0</v>
      </c>
      <c r="V263" s="157"/>
    </row>
    <row r="264" spans="1:22" s="11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24"/>
      <c r="L264" s="155">
        <f t="shared" si="18"/>
        <v>0</v>
      </c>
      <c r="M264" s="156">
        <f t="shared" si="19"/>
        <v>0</v>
      </c>
      <c r="N264" s="155"/>
      <c r="O264" s="155"/>
      <c r="P264" s="155"/>
      <c r="Q264" s="155"/>
      <c r="R264" s="155"/>
      <c r="S264" s="156"/>
      <c r="T264" s="156">
        <f t="shared" si="16"/>
        <v>0</v>
      </c>
      <c r="U264" s="156">
        <f t="shared" si="17"/>
        <v>0</v>
      </c>
      <c r="V264" s="157"/>
    </row>
    <row r="265" spans="1:22" s="11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24"/>
      <c r="L265" s="155">
        <f t="shared" si="18"/>
        <v>0</v>
      </c>
      <c r="M265" s="156">
        <f t="shared" si="19"/>
        <v>0</v>
      </c>
      <c r="N265" s="155"/>
      <c r="O265" s="155"/>
      <c r="P265" s="155"/>
      <c r="Q265" s="155"/>
      <c r="R265" s="155"/>
      <c r="S265" s="156"/>
      <c r="T265" s="156">
        <f t="shared" si="16"/>
        <v>0</v>
      </c>
      <c r="U265" s="156">
        <f t="shared" si="17"/>
        <v>0</v>
      </c>
      <c r="V265" s="157"/>
    </row>
    <row r="266" spans="1:22" s="11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24"/>
      <c r="L266" s="155">
        <f t="shared" si="18"/>
        <v>0</v>
      </c>
      <c r="M266" s="156">
        <f t="shared" si="19"/>
        <v>0</v>
      </c>
      <c r="N266" s="155"/>
      <c r="O266" s="155"/>
      <c r="P266" s="155"/>
      <c r="Q266" s="155"/>
      <c r="R266" s="155"/>
      <c r="S266" s="156"/>
      <c r="T266" s="156">
        <f t="shared" si="16"/>
        <v>0</v>
      </c>
      <c r="U266" s="156">
        <f t="shared" si="17"/>
        <v>0</v>
      </c>
      <c r="V266" s="157"/>
    </row>
    <row r="267" spans="1:22" s="11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24"/>
      <c r="L267" s="155">
        <f t="shared" si="18"/>
        <v>0</v>
      </c>
      <c r="M267" s="156">
        <f t="shared" si="19"/>
        <v>0</v>
      </c>
      <c r="N267" s="155"/>
      <c r="O267" s="155"/>
      <c r="P267" s="155"/>
      <c r="Q267" s="155"/>
      <c r="R267" s="155"/>
      <c r="S267" s="156"/>
      <c r="T267" s="156">
        <f t="shared" si="16"/>
        <v>0</v>
      </c>
      <c r="U267" s="156">
        <f t="shared" si="17"/>
        <v>0</v>
      </c>
      <c r="V267" s="157"/>
    </row>
    <row r="268" spans="1:22" s="11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24"/>
      <c r="L268" s="155">
        <f t="shared" si="18"/>
        <v>0</v>
      </c>
      <c r="M268" s="156">
        <f t="shared" si="19"/>
        <v>0</v>
      </c>
      <c r="N268" s="155"/>
      <c r="O268" s="155"/>
      <c r="P268" s="155"/>
      <c r="Q268" s="155"/>
      <c r="R268" s="155"/>
      <c r="S268" s="156"/>
      <c r="T268" s="156">
        <f t="shared" si="16"/>
        <v>0</v>
      </c>
      <c r="U268" s="156">
        <f t="shared" si="17"/>
        <v>0</v>
      </c>
      <c r="V268" s="157"/>
    </row>
    <row r="269" spans="1:22" s="11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24"/>
      <c r="L269" s="155">
        <f t="shared" si="18"/>
        <v>0</v>
      </c>
      <c r="M269" s="156">
        <f t="shared" si="19"/>
        <v>0</v>
      </c>
      <c r="N269" s="155"/>
      <c r="O269" s="155"/>
      <c r="P269" s="155"/>
      <c r="Q269" s="155"/>
      <c r="R269" s="155"/>
      <c r="S269" s="156"/>
      <c r="T269" s="156">
        <f t="shared" si="16"/>
        <v>0</v>
      </c>
      <c r="U269" s="156">
        <f t="shared" si="17"/>
        <v>0</v>
      </c>
      <c r="V269" s="157"/>
    </row>
    <row r="270" spans="1:22" s="11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24"/>
      <c r="L270" s="155">
        <f t="shared" si="18"/>
        <v>0</v>
      </c>
      <c r="M270" s="156">
        <f t="shared" si="19"/>
        <v>0</v>
      </c>
      <c r="N270" s="155"/>
      <c r="O270" s="155"/>
      <c r="P270" s="155"/>
      <c r="Q270" s="155"/>
      <c r="R270" s="155"/>
      <c r="S270" s="156"/>
      <c r="T270" s="156">
        <f t="shared" si="16"/>
        <v>0</v>
      </c>
      <c r="U270" s="156">
        <f t="shared" si="17"/>
        <v>0</v>
      </c>
      <c r="V270" s="157"/>
    </row>
    <row r="271" spans="1:22" s="11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24"/>
      <c r="L271" s="155">
        <f t="shared" si="18"/>
        <v>0</v>
      </c>
      <c r="M271" s="156">
        <f t="shared" si="19"/>
        <v>0</v>
      </c>
      <c r="N271" s="155"/>
      <c r="O271" s="155"/>
      <c r="P271" s="155"/>
      <c r="Q271" s="155"/>
      <c r="R271" s="155"/>
      <c r="S271" s="156"/>
      <c r="T271" s="156">
        <f t="shared" si="16"/>
        <v>0</v>
      </c>
      <c r="U271" s="156">
        <f t="shared" si="17"/>
        <v>0</v>
      </c>
      <c r="V271" s="157"/>
    </row>
    <row r="272" spans="1:22" s="11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24"/>
      <c r="L272" s="155">
        <f t="shared" si="18"/>
        <v>0</v>
      </c>
      <c r="M272" s="156">
        <f t="shared" si="19"/>
        <v>0</v>
      </c>
      <c r="N272" s="155"/>
      <c r="O272" s="155"/>
      <c r="P272" s="155"/>
      <c r="Q272" s="155"/>
      <c r="R272" s="155"/>
      <c r="S272" s="156"/>
      <c r="T272" s="156">
        <f t="shared" si="16"/>
        <v>0</v>
      </c>
      <c r="U272" s="156">
        <f t="shared" si="17"/>
        <v>0</v>
      </c>
      <c r="V272" s="157"/>
    </row>
    <row r="273" spans="1:22" s="11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24"/>
      <c r="L273" s="155">
        <f t="shared" si="18"/>
        <v>0</v>
      </c>
      <c r="M273" s="156">
        <f t="shared" si="19"/>
        <v>0</v>
      </c>
      <c r="N273" s="155"/>
      <c r="O273" s="155"/>
      <c r="P273" s="155"/>
      <c r="Q273" s="155"/>
      <c r="R273" s="155"/>
      <c r="S273" s="156"/>
      <c r="T273" s="156">
        <f t="shared" si="16"/>
        <v>0</v>
      </c>
      <c r="U273" s="156">
        <f t="shared" si="17"/>
        <v>0</v>
      </c>
      <c r="V273" s="157"/>
    </row>
    <row r="274" spans="1:22" s="11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24"/>
      <c r="L274" s="155">
        <f t="shared" si="18"/>
        <v>0</v>
      </c>
      <c r="M274" s="156">
        <f t="shared" si="19"/>
        <v>0</v>
      </c>
      <c r="N274" s="155"/>
      <c r="O274" s="155"/>
      <c r="P274" s="155"/>
      <c r="Q274" s="155"/>
      <c r="R274" s="155"/>
      <c r="S274" s="156"/>
      <c r="T274" s="156">
        <f t="shared" si="16"/>
        <v>0</v>
      </c>
      <c r="U274" s="156">
        <f t="shared" si="17"/>
        <v>0</v>
      </c>
      <c r="V274" s="157"/>
    </row>
    <row r="275" spans="1:22" s="11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24"/>
      <c r="L275" s="155">
        <f t="shared" si="18"/>
        <v>0</v>
      </c>
      <c r="M275" s="156">
        <f t="shared" si="19"/>
        <v>0</v>
      </c>
      <c r="N275" s="155"/>
      <c r="O275" s="155"/>
      <c r="P275" s="155"/>
      <c r="Q275" s="155"/>
      <c r="R275" s="155"/>
      <c r="S275" s="156"/>
      <c r="T275" s="156">
        <f t="shared" si="16"/>
        <v>0</v>
      </c>
      <c r="U275" s="156">
        <f t="shared" si="17"/>
        <v>0</v>
      </c>
      <c r="V275" s="157"/>
    </row>
    <row r="276" spans="1:22" s="11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24"/>
      <c r="L276" s="155">
        <f t="shared" si="18"/>
        <v>0</v>
      </c>
      <c r="M276" s="156">
        <f t="shared" si="19"/>
        <v>0</v>
      </c>
      <c r="N276" s="155"/>
      <c r="O276" s="155"/>
      <c r="P276" s="155"/>
      <c r="Q276" s="155"/>
      <c r="R276" s="155"/>
      <c r="S276" s="156"/>
      <c r="T276" s="156">
        <f t="shared" si="16"/>
        <v>0</v>
      </c>
      <c r="U276" s="156">
        <f t="shared" si="17"/>
        <v>0</v>
      </c>
      <c r="V276" s="157"/>
    </row>
    <row r="277" spans="1:22" s="11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24"/>
      <c r="L277" s="155">
        <f t="shared" si="18"/>
        <v>0</v>
      </c>
      <c r="M277" s="156">
        <f t="shared" si="19"/>
        <v>0</v>
      </c>
      <c r="N277" s="155"/>
      <c r="O277" s="155"/>
      <c r="P277" s="155"/>
      <c r="Q277" s="155"/>
      <c r="R277" s="155"/>
      <c r="S277" s="156"/>
      <c r="T277" s="156">
        <f t="shared" si="16"/>
        <v>0</v>
      </c>
      <c r="U277" s="156">
        <f t="shared" si="17"/>
        <v>0</v>
      </c>
      <c r="V277" s="157"/>
    </row>
    <row r="278" spans="1:22" s="11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24"/>
      <c r="L278" s="155">
        <f t="shared" si="18"/>
        <v>0</v>
      </c>
      <c r="M278" s="156">
        <f t="shared" si="19"/>
        <v>0</v>
      </c>
      <c r="N278" s="155"/>
      <c r="O278" s="155"/>
      <c r="P278" s="155"/>
      <c r="Q278" s="155"/>
      <c r="R278" s="155"/>
      <c r="S278" s="156"/>
      <c r="T278" s="156">
        <f t="shared" si="16"/>
        <v>0</v>
      </c>
      <c r="U278" s="156">
        <f t="shared" si="17"/>
        <v>0</v>
      </c>
      <c r="V278" s="157"/>
    </row>
    <row r="279" spans="1:22" s="11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24"/>
      <c r="L279" s="155">
        <f t="shared" si="18"/>
        <v>0</v>
      </c>
      <c r="M279" s="156">
        <f t="shared" si="19"/>
        <v>0</v>
      </c>
      <c r="N279" s="155"/>
      <c r="O279" s="155"/>
      <c r="P279" s="155"/>
      <c r="Q279" s="155"/>
      <c r="R279" s="155"/>
      <c r="S279" s="156"/>
      <c r="T279" s="156">
        <f t="shared" si="16"/>
        <v>0</v>
      </c>
      <c r="U279" s="156">
        <f t="shared" si="17"/>
        <v>0</v>
      </c>
      <c r="V279" s="157"/>
    </row>
    <row r="280" spans="1:22" s="11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24"/>
      <c r="L280" s="155">
        <f t="shared" si="18"/>
        <v>0</v>
      </c>
      <c r="M280" s="156">
        <f t="shared" si="19"/>
        <v>0</v>
      </c>
      <c r="N280" s="155"/>
      <c r="O280" s="155"/>
      <c r="P280" s="155"/>
      <c r="Q280" s="155"/>
      <c r="R280" s="155"/>
      <c r="S280" s="156"/>
      <c r="T280" s="156">
        <f t="shared" si="16"/>
        <v>0</v>
      </c>
      <c r="U280" s="156">
        <f t="shared" si="17"/>
        <v>0</v>
      </c>
      <c r="V280" s="157"/>
    </row>
    <row r="281" spans="1:22" s="11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24"/>
      <c r="L281" s="155">
        <f t="shared" si="18"/>
        <v>0</v>
      </c>
      <c r="M281" s="156">
        <f t="shared" si="19"/>
        <v>0</v>
      </c>
      <c r="N281" s="155"/>
      <c r="O281" s="155"/>
      <c r="P281" s="155"/>
      <c r="Q281" s="155"/>
      <c r="R281" s="155"/>
      <c r="S281" s="156"/>
      <c r="T281" s="156">
        <f t="shared" si="16"/>
        <v>0</v>
      </c>
      <c r="U281" s="156">
        <f t="shared" si="17"/>
        <v>0</v>
      </c>
      <c r="V281" s="157"/>
    </row>
    <row r="282" spans="1:22" s="11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24"/>
      <c r="L282" s="155">
        <f t="shared" si="18"/>
        <v>0</v>
      </c>
      <c r="M282" s="156">
        <f t="shared" si="19"/>
        <v>0</v>
      </c>
      <c r="N282" s="155"/>
      <c r="O282" s="155"/>
      <c r="P282" s="155"/>
      <c r="Q282" s="155"/>
      <c r="R282" s="155"/>
      <c r="S282" s="156"/>
      <c r="T282" s="156">
        <f t="shared" si="16"/>
        <v>0</v>
      </c>
      <c r="U282" s="156">
        <f t="shared" si="17"/>
        <v>0</v>
      </c>
      <c r="V282" s="157"/>
    </row>
    <row r="283" spans="1:22" s="11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24"/>
      <c r="L283" s="155">
        <f t="shared" si="18"/>
        <v>0</v>
      </c>
      <c r="M283" s="156">
        <f t="shared" si="19"/>
        <v>0</v>
      </c>
      <c r="N283" s="155"/>
      <c r="O283" s="155"/>
      <c r="P283" s="155"/>
      <c r="Q283" s="155"/>
      <c r="R283" s="155"/>
      <c r="S283" s="156"/>
      <c r="T283" s="156">
        <f t="shared" si="16"/>
        <v>0</v>
      </c>
      <c r="U283" s="156">
        <f t="shared" si="17"/>
        <v>0</v>
      </c>
      <c r="V283" s="157"/>
    </row>
    <row r="284" spans="1:22" s="11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24"/>
      <c r="L284" s="155">
        <f t="shared" si="18"/>
        <v>0</v>
      </c>
      <c r="M284" s="156">
        <f t="shared" si="19"/>
        <v>0</v>
      </c>
      <c r="N284" s="155"/>
      <c r="O284" s="155"/>
      <c r="P284" s="155"/>
      <c r="Q284" s="155"/>
      <c r="R284" s="155"/>
      <c r="S284" s="156"/>
      <c r="T284" s="156">
        <f t="shared" si="16"/>
        <v>0</v>
      </c>
      <c r="U284" s="156">
        <f t="shared" si="17"/>
        <v>0</v>
      </c>
      <c r="V284" s="157"/>
    </row>
    <row r="285" spans="1:22" s="11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24"/>
      <c r="L285" s="155">
        <f t="shared" si="18"/>
        <v>0</v>
      </c>
      <c r="M285" s="156">
        <f t="shared" si="19"/>
        <v>0</v>
      </c>
      <c r="N285" s="155"/>
      <c r="O285" s="155"/>
      <c r="P285" s="155"/>
      <c r="Q285" s="155"/>
      <c r="R285" s="155"/>
      <c r="S285" s="156"/>
      <c r="T285" s="156">
        <f t="shared" si="16"/>
        <v>0</v>
      </c>
      <c r="U285" s="156">
        <f t="shared" si="17"/>
        <v>0</v>
      </c>
      <c r="V285" s="157"/>
    </row>
    <row r="286" spans="1:22" s="11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24"/>
      <c r="L286" s="155">
        <f t="shared" si="18"/>
        <v>0</v>
      </c>
      <c r="M286" s="156">
        <f t="shared" si="19"/>
        <v>0</v>
      </c>
      <c r="N286" s="155"/>
      <c r="O286" s="155"/>
      <c r="P286" s="155"/>
      <c r="Q286" s="155"/>
      <c r="R286" s="155"/>
      <c r="S286" s="156"/>
      <c r="T286" s="156">
        <f t="shared" si="16"/>
        <v>0</v>
      </c>
      <c r="U286" s="156">
        <f t="shared" si="17"/>
        <v>0</v>
      </c>
      <c r="V286" s="157"/>
    </row>
    <row r="287" spans="1:22" s="11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24"/>
      <c r="L287" s="155">
        <f t="shared" si="18"/>
        <v>0</v>
      </c>
      <c r="M287" s="156">
        <f t="shared" si="19"/>
        <v>0</v>
      </c>
      <c r="N287" s="155"/>
      <c r="O287" s="155"/>
      <c r="P287" s="155"/>
      <c r="Q287" s="155"/>
      <c r="R287" s="155"/>
      <c r="S287" s="156"/>
      <c r="T287" s="156">
        <f t="shared" si="16"/>
        <v>0</v>
      </c>
      <c r="U287" s="156">
        <f t="shared" si="17"/>
        <v>0</v>
      </c>
      <c r="V287" s="157"/>
    </row>
    <row r="288" spans="1:22" s="11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24"/>
      <c r="L288" s="155">
        <f t="shared" si="18"/>
        <v>0</v>
      </c>
      <c r="M288" s="156">
        <f t="shared" si="19"/>
        <v>0</v>
      </c>
      <c r="N288" s="155"/>
      <c r="O288" s="155"/>
      <c r="P288" s="155"/>
      <c r="Q288" s="155"/>
      <c r="R288" s="155"/>
      <c r="S288" s="156"/>
      <c r="T288" s="156">
        <f t="shared" si="16"/>
        <v>0</v>
      </c>
      <c r="U288" s="156">
        <f t="shared" si="17"/>
        <v>0</v>
      </c>
      <c r="V288" s="157"/>
    </row>
    <row r="289" spans="1:22" s="11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24"/>
      <c r="L289" s="155">
        <f t="shared" si="18"/>
        <v>0</v>
      </c>
      <c r="M289" s="156">
        <f t="shared" si="19"/>
        <v>0</v>
      </c>
      <c r="N289" s="155"/>
      <c r="O289" s="155"/>
      <c r="P289" s="155"/>
      <c r="Q289" s="155"/>
      <c r="R289" s="155"/>
      <c r="S289" s="156"/>
      <c r="T289" s="156">
        <f t="shared" si="16"/>
        <v>0</v>
      </c>
      <c r="U289" s="156">
        <f t="shared" si="17"/>
        <v>0</v>
      </c>
      <c r="V289" s="157"/>
    </row>
    <row r="290" spans="1:22" s="11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24"/>
      <c r="L290" s="155">
        <f t="shared" si="18"/>
        <v>0</v>
      </c>
      <c r="M290" s="156">
        <f t="shared" si="19"/>
        <v>0</v>
      </c>
      <c r="N290" s="155"/>
      <c r="O290" s="155"/>
      <c r="P290" s="155"/>
      <c r="Q290" s="155"/>
      <c r="R290" s="155"/>
      <c r="S290" s="156"/>
      <c r="T290" s="156">
        <f t="shared" si="16"/>
        <v>0</v>
      </c>
      <c r="U290" s="156">
        <f t="shared" si="17"/>
        <v>0</v>
      </c>
      <c r="V290" s="157"/>
    </row>
    <row r="291" spans="1:22" s="11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24"/>
      <c r="L291" s="155">
        <f t="shared" si="18"/>
        <v>0</v>
      </c>
      <c r="M291" s="156">
        <f t="shared" si="19"/>
        <v>0</v>
      </c>
      <c r="N291" s="155"/>
      <c r="O291" s="155"/>
      <c r="P291" s="155"/>
      <c r="Q291" s="155"/>
      <c r="R291" s="155"/>
      <c r="S291" s="156"/>
      <c r="T291" s="156">
        <f t="shared" si="16"/>
        <v>0</v>
      </c>
      <c r="U291" s="156">
        <f t="shared" si="17"/>
        <v>0</v>
      </c>
      <c r="V291" s="157"/>
    </row>
    <row r="292" spans="1:22" s="11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24"/>
      <c r="L292" s="155">
        <f t="shared" si="18"/>
        <v>0</v>
      </c>
      <c r="M292" s="156">
        <f t="shared" si="19"/>
        <v>0</v>
      </c>
      <c r="N292" s="155"/>
      <c r="O292" s="155"/>
      <c r="P292" s="155"/>
      <c r="Q292" s="155"/>
      <c r="R292" s="155"/>
      <c r="S292" s="156"/>
      <c r="T292" s="156">
        <f t="shared" si="16"/>
        <v>0</v>
      </c>
      <c r="U292" s="156">
        <f t="shared" si="17"/>
        <v>0</v>
      </c>
      <c r="V292" s="157"/>
    </row>
    <row r="293" spans="1:22" s="11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24"/>
      <c r="L293" s="155">
        <f t="shared" si="18"/>
        <v>0</v>
      </c>
      <c r="M293" s="156">
        <f t="shared" si="19"/>
        <v>0</v>
      </c>
      <c r="N293" s="155"/>
      <c r="O293" s="155"/>
      <c r="P293" s="155"/>
      <c r="Q293" s="155"/>
      <c r="R293" s="155"/>
      <c r="S293" s="156"/>
      <c r="T293" s="156">
        <f t="shared" si="16"/>
        <v>0</v>
      </c>
      <c r="U293" s="156">
        <f t="shared" si="17"/>
        <v>0</v>
      </c>
      <c r="V293" s="157"/>
    </row>
    <row r="294" spans="1:22" s="11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24"/>
      <c r="L294" s="155">
        <f t="shared" si="18"/>
        <v>0</v>
      </c>
      <c r="M294" s="156">
        <f t="shared" si="19"/>
        <v>0</v>
      </c>
      <c r="N294" s="155"/>
      <c r="O294" s="155"/>
      <c r="P294" s="155"/>
      <c r="Q294" s="155"/>
      <c r="R294" s="155"/>
      <c r="S294" s="156"/>
      <c r="T294" s="156">
        <f t="shared" si="16"/>
        <v>0</v>
      </c>
      <c r="U294" s="156">
        <f t="shared" si="17"/>
        <v>0</v>
      </c>
      <c r="V294" s="157"/>
    </row>
    <row r="295" spans="1:22" s="11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24"/>
      <c r="L295" s="155">
        <f t="shared" si="18"/>
        <v>0</v>
      </c>
      <c r="M295" s="156">
        <f t="shared" si="19"/>
        <v>0</v>
      </c>
      <c r="N295" s="155"/>
      <c r="O295" s="155"/>
      <c r="P295" s="155"/>
      <c r="Q295" s="155"/>
      <c r="R295" s="155"/>
      <c r="S295" s="156"/>
      <c r="T295" s="156">
        <f t="shared" si="16"/>
        <v>0</v>
      </c>
      <c r="U295" s="156">
        <f t="shared" si="17"/>
        <v>0</v>
      </c>
      <c r="V295" s="157"/>
    </row>
    <row r="296" spans="1:22" s="11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24"/>
      <c r="L296" s="155">
        <f t="shared" si="18"/>
        <v>0</v>
      </c>
      <c r="M296" s="156">
        <f t="shared" si="19"/>
        <v>0</v>
      </c>
      <c r="N296" s="155"/>
      <c r="O296" s="155"/>
      <c r="P296" s="155"/>
      <c r="Q296" s="155"/>
      <c r="R296" s="155"/>
      <c r="S296" s="156"/>
      <c r="T296" s="156">
        <f t="shared" si="16"/>
        <v>0</v>
      </c>
      <c r="U296" s="156">
        <f t="shared" si="17"/>
        <v>0</v>
      </c>
      <c r="V296" s="157"/>
    </row>
    <row r="297" spans="1:22" s="11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24"/>
      <c r="L297" s="155">
        <f t="shared" si="18"/>
        <v>0</v>
      </c>
      <c r="M297" s="156">
        <f t="shared" si="19"/>
        <v>0</v>
      </c>
      <c r="N297" s="155"/>
      <c r="O297" s="155"/>
      <c r="P297" s="155"/>
      <c r="Q297" s="155"/>
      <c r="R297" s="155"/>
      <c r="S297" s="156"/>
      <c r="T297" s="156">
        <f t="shared" si="16"/>
        <v>0</v>
      </c>
      <c r="U297" s="156">
        <f t="shared" si="17"/>
        <v>0</v>
      </c>
      <c r="V297" s="157"/>
    </row>
    <row r="298" spans="1:22" s="11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24"/>
      <c r="L298" s="155">
        <f t="shared" si="18"/>
        <v>0</v>
      </c>
      <c r="M298" s="156">
        <f t="shared" si="19"/>
        <v>0</v>
      </c>
      <c r="N298" s="155"/>
      <c r="O298" s="155"/>
      <c r="P298" s="155"/>
      <c r="Q298" s="155"/>
      <c r="R298" s="155"/>
      <c r="S298" s="156"/>
      <c r="T298" s="156">
        <f t="shared" si="16"/>
        <v>0</v>
      </c>
      <c r="U298" s="156">
        <f t="shared" si="17"/>
        <v>0</v>
      </c>
      <c r="V298" s="157"/>
    </row>
    <row r="299" spans="1:22" s="11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24"/>
      <c r="L299" s="155">
        <f t="shared" si="18"/>
        <v>0</v>
      </c>
      <c r="M299" s="156">
        <f t="shared" si="19"/>
        <v>0</v>
      </c>
      <c r="N299" s="155"/>
      <c r="O299" s="155"/>
      <c r="P299" s="155"/>
      <c r="Q299" s="155"/>
      <c r="R299" s="155"/>
      <c r="S299" s="156"/>
      <c r="T299" s="156">
        <f t="shared" si="16"/>
        <v>0</v>
      </c>
      <c r="U299" s="156">
        <f t="shared" si="17"/>
        <v>0</v>
      </c>
      <c r="V299" s="157"/>
    </row>
    <row r="300" spans="1:22" s="11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24"/>
      <c r="L300" s="155">
        <f t="shared" si="18"/>
        <v>0</v>
      </c>
      <c r="M300" s="156">
        <f t="shared" si="19"/>
        <v>0</v>
      </c>
      <c r="N300" s="155"/>
      <c r="O300" s="155"/>
      <c r="P300" s="155"/>
      <c r="Q300" s="155"/>
      <c r="R300" s="155"/>
      <c r="S300" s="156"/>
      <c r="T300" s="156">
        <f t="shared" si="16"/>
        <v>0</v>
      </c>
      <c r="U300" s="156">
        <f t="shared" si="17"/>
        <v>0</v>
      </c>
      <c r="V300" s="157"/>
    </row>
    <row r="301" spans="1:22" s="11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24"/>
      <c r="L301" s="155">
        <f t="shared" si="18"/>
        <v>0</v>
      </c>
      <c r="M301" s="156">
        <f t="shared" si="19"/>
        <v>0</v>
      </c>
      <c r="N301" s="155"/>
      <c r="O301" s="155"/>
      <c r="P301" s="155"/>
      <c r="Q301" s="155"/>
      <c r="R301" s="155"/>
      <c r="S301" s="156"/>
      <c r="T301" s="156">
        <f t="shared" si="16"/>
        <v>0</v>
      </c>
      <c r="U301" s="156">
        <f t="shared" si="17"/>
        <v>0</v>
      </c>
      <c r="V301" s="157"/>
    </row>
    <row r="302" spans="1:22" s="11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24"/>
      <c r="L302" s="155">
        <f t="shared" si="18"/>
        <v>0</v>
      </c>
      <c r="M302" s="156">
        <f t="shared" si="19"/>
        <v>0</v>
      </c>
      <c r="N302" s="155"/>
      <c r="O302" s="155"/>
      <c r="P302" s="155"/>
      <c r="Q302" s="155"/>
      <c r="R302" s="155"/>
      <c r="S302" s="156"/>
      <c r="T302" s="156">
        <f t="shared" si="16"/>
        <v>0</v>
      </c>
      <c r="U302" s="156">
        <f t="shared" si="17"/>
        <v>0</v>
      </c>
      <c r="V302" s="157"/>
    </row>
    <row r="303" spans="1:22" s="11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24"/>
      <c r="L303" s="155">
        <f t="shared" si="18"/>
        <v>0</v>
      </c>
      <c r="M303" s="156">
        <f t="shared" si="19"/>
        <v>0</v>
      </c>
      <c r="N303" s="155"/>
      <c r="O303" s="155"/>
      <c r="P303" s="155"/>
      <c r="Q303" s="155"/>
      <c r="R303" s="155"/>
      <c r="S303" s="156"/>
      <c r="T303" s="156">
        <f t="shared" si="16"/>
        <v>0</v>
      </c>
      <c r="U303" s="156">
        <f t="shared" si="17"/>
        <v>0</v>
      </c>
      <c r="V303" s="157"/>
    </row>
    <row r="304" spans="1:22" s="11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24"/>
      <c r="L304" s="155">
        <f t="shared" si="18"/>
        <v>0</v>
      </c>
      <c r="M304" s="156">
        <f t="shared" si="19"/>
        <v>0</v>
      </c>
      <c r="N304" s="155"/>
      <c r="O304" s="155"/>
      <c r="P304" s="155"/>
      <c r="Q304" s="155"/>
      <c r="R304" s="155"/>
      <c r="S304" s="156"/>
      <c r="T304" s="156">
        <f t="shared" si="16"/>
        <v>0</v>
      </c>
      <c r="U304" s="156">
        <f t="shared" si="17"/>
        <v>0</v>
      </c>
      <c r="V304" s="157"/>
    </row>
    <row r="305" spans="1:22" s="11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24"/>
      <c r="L305" s="155">
        <f t="shared" si="18"/>
        <v>0</v>
      </c>
      <c r="M305" s="156">
        <f t="shared" si="19"/>
        <v>0</v>
      </c>
      <c r="N305" s="155"/>
      <c r="O305" s="155"/>
      <c r="P305" s="155"/>
      <c r="Q305" s="155"/>
      <c r="R305" s="155"/>
      <c r="S305" s="156"/>
      <c r="T305" s="156">
        <f t="shared" si="16"/>
        <v>0</v>
      </c>
      <c r="U305" s="156">
        <f t="shared" si="17"/>
        <v>0</v>
      </c>
      <c r="V305" s="157"/>
    </row>
    <row r="306" spans="1:22" s="11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24"/>
      <c r="L306" s="155">
        <f t="shared" si="18"/>
        <v>0</v>
      </c>
      <c r="M306" s="156">
        <f t="shared" si="19"/>
        <v>0</v>
      </c>
      <c r="N306" s="155"/>
      <c r="O306" s="155"/>
      <c r="P306" s="155"/>
      <c r="Q306" s="155"/>
      <c r="R306" s="155"/>
      <c r="S306" s="156"/>
      <c r="T306" s="156">
        <f t="shared" si="16"/>
        <v>0</v>
      </c>
      <c r="U306" s="156">
        <f t="shared" si="17"/>
        <v>0</v>
      </c>
      <c r="V306" s="157"/>
    </row>
    <row r="307" spans="1:22" s="11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24"/>
      <c r="L307" s="155">
        <f t="shared" si="18"/>
        <v>0</v>
      </c>
      <c r="M307" s="156">
        <f t="shared" si="19"/>
        <v>0</v>
      </c>
      <c r="N307" s="155"/>
      <c r="O307" s="155"/>
      <c r="P307" s="155"/>
      <c r="Q307" s="155"/>
      <c r="R307" s="155"/>
      <c r="S307" s="156"/>
      <c r="T307" s="156">
        <f t="shared" si="16"/>
        <v>0</v>
      </c>
      <c r="U307" s="156">
        <f t="shared" si="17"/>
        <v>0</v>
      </c>
      <c r="V307" s="157"/>
    </row>
    <row r="308" spans="1:22" s="11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24"/>
      <c r="L308" s="155">
        <f t="shared" si="18"/>
        <v>0</v>
      </c>
      <c r="M308" s="156">
        <f t="shared" si="19"/>
        <v>0</v>
      </c>
      <c r="N308" s="155"/>
      <c r="O308" s="155"/>
      <c r="P308" s="155"/>
      <c r="Q308" s="155"/>
      <c r="R308" s="155"/>
      <c r="S308" s="156"/>
      <c r="T308" s="156">
        <f t="shared" si="16"/>
        <v>0</v>
      </c>
      <c r="U308" s="156">
        <f t="shared" si="17"/>
        <v>0</v>
      </c>
      <c r="V308" s="157"/>
    </row>
    <row r="309" spans="1:22" s="11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24"/>
      <c r="L309" s="155">
        <f t="shared" si="18"/>
        <v>0</v>
      </c>
      <c r="M309" s="156">
        <f t="shared" si="19"/>
        <v>0</v>
      </c>
      <c r="N309" s="155"/>
      <c r="O309" s="155"/>
      <c r="P309" s="155"/>
      <c r="Q309" s="155"/>
      <c r="R309" s="155"/>
      <c r="S309" s="156"/>
      <c r="T309" s="156">
        <f t="shared" si="16"/>
        <v>0</v>
      </c>
      <c r="U309" s="156">
        <f t="shared" si="17"/>
        <v>0</v>
      </c>
      <c r="V309" s="157"/>
    </row>
    <row r="310" spans="1:22" s="11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24"/>
      <c r="L310" s="155">
        <f t="shared" si="18"/>
        <v>0</v>
      </c>
      <c r="M310" s="156">
        <f t="shared" si="19"/>
        <v>0</v>
      </c>
      <c r="N310" s="155"/>
      <c r="O310" s="155"/>
      <c r="P310" s="155"/>
      <c r="Q310" s="155"/>
      <c r="R310" s="155"/>
      <c r="S310" s="156"/>
      <c r="T310" s="156">
        <f t="shared" si="16"/>
        <v>0</v>
      </c>
      <c r="U310" s="156">
        <f t="shared" si="17"/>
        <v>0</v>
      </c>
      <c r="V310" s="157"/>
    </row>
    <row r="311" spans="1:22" s="11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24"/>
      <c r="L311" s="155">
        <f t="shared" si="18"/>
        <v>0</v>
      </c>
      <c r="M311" s="156">
        <f t="shared" si="19"/>
        <v>0</v>
      </c>
      <c r="N311" s="155"/>
      <c r="O311" s="155"/>
      <c r="P311" s="155"/>
      <c r="Q311" s="155"/>
      <c r="R311" s="155"/>
      <c r="S311" s="156"/>
      <c r="T311" s="156">
        <f t="shared" si="16"/>
        <v>0</v>
      </c>
      <c r="U311" s="156">
        <f t="shared" si="17"/>
        <v>0</v>
      </c>
      <c r="V311" s="157"/>
    </row>
    <row r="312" spans="1:22" s="11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24"/>
      <c r="L312" s="155">
        <f t="shared" si="18"/>
        <v>0</v>
      </c>
      <c r="M312" s="156">
        <f t="shared" si="19"/>
        <v>0</v>
      </c>
      <c r="N312" s="155"/>
      <c r="O312" s="155"/>
      <c r="P312" s="155"/>
      <c r="Q312" s="155"/>
      <c r="R312" s="155"/>
      <c r="S312" s="156"/>
      <c r="T312" s="156">
        <f t="shared" si="16"/>
        <v>0</v>
      </c>
      <c r="U312" s="156">
        <f t="shared" si="17"/>
        <v>0</v>
      </c>
      <c r="V312" s="157"/>
    </row>
    <row r="313" spans="1:22" s="11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24"/>
      <c r="L313" s="155">
        <f t="shared" si="18"/>
        <v>0</v>
      </c>
      <c r="M313" s="156">
        <f t="shared" si="19"/>
        <v>0</v>
      </c>
      <c r="N313" s="155"/>
      <c r="O313" s="155"/>
      <c r="P313" s="155"/>
      <c r="Q313" s="155"/>
      <c r="R313" s="155"/>
      <c r="S313" s="156"/>
      <c r="T313" s="156">
        <f t="shared" si="16"/>
        <v>0</v>
      </c>
      <c r="U313" s="156">
        <f t="shared" si="17"/>
        <v>0</v>
      </c>
      <c r="V313" s="157"/>
    </row>
    <row r="314" spans="1:22" s="11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24"/>
      <c r="L314" s="155">
        <f t="shared" si="18"/>
        <v>0</v>
      </c>
      <c r="M314" s="156">
        <f t="shared" si="19"/>
        <v>0</v>
      </c>
      <c r="N314" s="155"/>
      <c r="O314" s="155"/>
      <c r="P314" s="155"/>
      <c r="Q314" s="155"/>
      <c r="R314" s="155"/>
      <c r="S314" s="156"/>
      <c r="T314" s="156">
        <f t="shared" si="16"/>
        <v>0</v>
      </c>
      <c r="U314" s="156">
        <f t="shared" si="17"/>
        <v>0</v>
      </c>
      <c r="V314" s="157"/>
    </row>
    <row r="315" spans="1:22" s="11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24"/>
      <c r="L315" s="155">
        <f t="shared" si="18"/>
        <v>0</v>
      </c>
      <c r="M315" s="156">
        <f t="shared" si="19"/>
        <v>0</v>
      </c>
      <c r="N315" s="155"/>
      <c r="O315" s="155"/>
      <c r="P315" s="155"/>
      <c r="Q315" s="155"/>
      <c r="R315" s="155"/>
      <c r="S315" s="156"/>
      <c r="T315" s="156">
        <f t="shared" si="16"/>
        <v>0</v>
      </c>
      <c r="U315" s="156">
        <f t="shared" si="17"/>
        <v>0</v>
      </c>
      <c r="V315" s="157"/>
    </row>
    <row r="316" spans="1:22" s="11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24"/>
      <c r="L316" s="155">
        <f t="shared" si="18"/>
        <v>0</v>
      </c>
      <c r="M316" s="156">
        <f t="shared" si="19"/>
        <v>0</v>
      </c>
      <c r="N316" s="155"/>
      <c r="O316" s="155"/>
      <c r="P316" s="155"/>
      <c r="Q316" s="155"/>
      <c r="R316" s="155"/>
      <c r="S316" s="156"/>
      <c r="T316" s="156">
        <f t="shared" si="16"/>
        <v>0</v>
      </c>
      <c r="U316" s="156">
        <f t="shared" si="17"/>
        <v>0</v>
      </c>
      <c r="V316" s="157"/>
    </row>
    <row r="317" spans="1:22" s="11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24"/>
      <c r="L317" s="155">
        <f t="shared" si="18"/>
        <v>0</v>
      </c>
      <c r="M317" s="156">
        <f t="shared" si="19"/>
        <v>0</v>
      </c>
      <c r="N317" s="155"/>
      <c r="O317" s="155"/>
      <c r="P317" s="155"/>
      <c r="Q317" s="155"/>
      <c r="R317" s="155"/>
      <c r="S317" s="156"/>
      <c r="T317" s="156">
        <f t="shared" si="16"/>
        <v>0</v>
      </c>
      <c r="U317" s="156">
        <f t="shared" si="17"/>
        <v>0</v>
      </c>
      <c r="V317" s="157"/>
    </row>
    <row r="318" spans="1:22" s="11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24"/>
      <c r="L318" s="155">
        <f t="shared" si="18"/>
        <v>0</v>
      </c>
      <c r="M318" s="156">
        <f t="shared" si="19"/>
        <v>0</v>
      </c>
      <c r="N318" s="155"/>
      <c r="O318" s="155"/>
      <c r="P318" s="155"/>
      <c r="Q318" s="155"/>
      <c r="R318" s="155"/>
      <c r="S318" s="156"/>
      <c r="T318" s="156">
        <f t="shared" si="16"/>
        <v>0</v>
      </c>
      <c r="U318" s="156">
        <f t="shared" si="17"/>
        <v>0</v>
      </c>
      <c r="V318" s="157"/>
    </row>
    <row r="319" spans="1:22" s="11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24"/>
      <c r="L319" s="155">
        <f t="shared" si="18"/>
        <v>0</v>
      </c>
      <c r="M319" s="156">
        <f t="shared" si="19"/>
        <v>0</v>
      </c>
      <c r="N319" s="155"/>
      <c r="O319" s="155"/>
      <c r="P319" s="155"/>
      <c r="Q319" s="155"/>
      <c r="R319" s="155"/>
      <c r="S319" s="156"/>
      <c r="T319" s="156">
        <f t="shared" si="16"/>
        <v>0</v>
      </c>
      <c r="U319" s="156">
        <f t="shared" si="17"/>
        <v>0</v>
      </c>
      <c r="V319" s="157"/>
    </row>
    <row r="320" spans="1:22" s="11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24"/>
      <c r="L320" s="155">
        <f t="shared" si="18"/>
        <v>0</v>
      </c>
      <c r="M320" s="156">
        <f t="shared" si="19"/>
        <v>0</v>
      </c>
      <c r="N320" s="155"/>
      <c r="O320" s="155"/>
      <c r="P320" s="155"/>
      <c r="Q320" s="155"/>
      <c r="R320" s="155"/>
      <c r="S320" s="156"/>
      <c r="T320" s="156">
        <f t="shared" si="16"/>
        <v>0</v>
      </c>
      <c r="U320" s="156">
        <f t="shared" si="17"/>
        <v>0</v>
      </c>
      <c r="V320" s="157"/>
    </row>
    <row r="321" spans="1:22" s="11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24"/>
      <c r="L321" s="155">
        <f t="shared" si="18"/>
        <v>0</v>
      </c>
      <c r="M321" s="156">
        <f t="shared" si="19"/>
        <v>0</v>
      </c>
      <c r="N321" s="155"/>
      <c r="O321" s="155"/>
      <c r="P321" s="155"/>
      <c r="Q321" s="155"/>
      <c r="R321" s="155"/>
      <c r="S321" s="156"/>
      <c r="T321" s="156">
        <f t="shared" si="16"/>
        <v>0</v>
      </c>
      <c r="U321" s="156">
        <f t="shared" si="17"/>
        <v>0</v>
      </c>
      <c r="V321" s="157"/>
    </row>
    <row r="322" spans="1:22" s="11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24"/>
      <c r="L322" s="155">
        <f t="shared" si="18"/>
        <v>0</v>
      </c>
      <c r="M322" s="156">
        <f t="shared" si="19"/>
        <v>0</v>
      </c>
      <c r="N322" s="155"/>
      <c r="O322" s="155"/>
      <c r="P322" s="155"/>
      <c r="Q322" s="155"/>
      <c r="R322" s="155"/>
      <c r="S322" s="156"/>
      <c r="T322" s="156">
        <f t="shared" si="16"/>
        <v>0</v>
      </c>
      <c r="U322" s="156">
        <f t="shared" si="17"/>
        <v>0</v>
      </c>
      <c r="V322" s="157"/>
    </row>
    <row r="323" spans="1:22" s="11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24"/>
      <c r="L323" s="155">
        <f t="shared" si="18"/>
        <v>0</v>
      </c>
      <c r="M323" s="156">
        <f t="shared" si="19"/>
        <v>0</v>
      </c>
      <c r="N323" s="155"/>
      <c r="O323" s="155"/>
      <c r="P323" s="155"/>
      <c r="Q323" s="155"/>
      <c r="R323" s="155"/>
      <c r="S323" s="156"/>
      <c r="T323" s="156">
        <f t="shared" si="16"/>
        <v>0</v>
      </c>
      <c r="U323" s="156">
        <f t="shared" si="17"/>
        <v>0</v>
      </c>
      <c r="V323" s="157"/>
    </row>
    <row r="324" spans="1:22" s="11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24"/>
      <c r="L324" s="155">
        <f t="shared" si="18"/>
        <v>0</v>
      </c>
      <c r="M324" s="156">
        <f t="shared" si="19"/>
        <v>0</v>
      </c>
      <c r="N324" s="155"/>
      <c r="O324" s="155"/>
      <c r="P324" s="155"/>
      <c r="Q324" s="155"/>
      <c r="R324" s="155"/>
      <c r="S324" s="156"/>
      <c r="T324" s="156">
        <f t="shared" si="16"/>
        <v>0</v>
      </c>
      <c r="U324" s="156">
        <f t="shared" si="17"/>
        <v>0</v>
      </c>
      <c r="V324" s="157"/>
    </row>
    <row r="325" spans="1:22" s="11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24"/>
      <c r="L325" s="155">
        <f t="shared" si="18"/>
        <v>0</v>
      </c>
      <c r="M325" s="156">
        <f t="shared" si="19"/>
        <v>0</v>
      </c>
      <c r="N325" s="155"/>
      <c r="O325" s="155"/>
      <c r="P325" s="155"/>
      <c r="Q325" s="155"/>
      <c r="R325" s="155"/>
      <c r="S325" s="156"/>
      <c r="T325" s="156">
        <f t="shared" ref="T325:T388" si="20">IFERROR(S325*R325,"－")</f>
        <v>0</v>
      </c>
      <c r="U325" s="156">
        <f t="shared" ref="U325:U388" si="21">IFERROR(T325*H325/1000,"－")</f>
        <v>0</v>
      </c>
      <c r="V325" s="157"/>
    </row>
    <row r="326" spans="1:22" s="11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24"/>
      <c r="L326" s="155">
        <f t="shared" ref="L326:L389" si="22">IFERROR(I326*J326*K326,"ー")</f>
        <v>0</v>
      </c>
      <c r="M326" s="156">
        <f t="shared" ref="M326:M389" si="23">IFERROR(L326*H326/1000,"ー")</f>
        <v>0</v>
      </c>
      <c r="N326" s="155"/>
      <c r="O326" s="155"/>
      <c r="P326" s="155"/>
      <c r="Q326" s="155"/>
      <c r="R326" s="155"/>
      <c r="S326" s="156"/>
      <c r="T326" s="156">
        <f t="shared" si="20"/>
        <v>0</v>
      </c>
      <c r="U326" s="156">
        <f t="shared" si="21"/>
        <v>0</v>
      </c>
      <c r="V326" s="157"/>
    </row>
    <row r="327" spans="1:22" s="11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24"/>
      <c r="L327" s="155">
        <f t="shared" si="22"/>
        <v>0</v>
      </c>
      <c r="M327" s="156">
        <f t="shared" si="23"/>
        <v>0</v>
      </c>
      <c r="N327" s="155"/>
      <c r="O327" s="155"/>
      <c r="P327" s="155"/>
      <c r="Q327" s="155"/>
      <c r="R327" s="155"/>
      <c r="S327" s="156"/>
      <c r="T327" s="156">
        <f t="shared" si="20"/>
        <v>0</v>
      </c>
      <c r="U327" s="156">
        <f t="shared" si="21"/>
        <v>0</v>
      </c>
      <c r="V327" s="157"/>
    </row>
    <row r="328" spans="1:22" s="11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24"/>
      <c r="L328" s="155">
        <f t="shared" si="22"/>
        <v>0</v>
      </c>
      <c r="M328" s="156">
        <f t="shared" si="23"/>
        <v>0</v>
      </c>
      <c r="N328" s="155"/>
      <c r="O328" s="155"/>
      <c r="P328" s="155"/>
      <c r="Q328" s="155"/>
      <c r="R328" s="155"/>
      <c r="S328" s="156"/>
      <c r="T328" s="156">
        <f t="shared" si="20"/>
        <v>0</v>
      </c>
      <c r="U328" s="156">
        <f t="shared" si="21"/>
        <v>0</v>
      </c>
      <c r="V328" s="157"/>
    </row>
    <row r="329" spans="1:22" s="11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24"/>
      <c r="L329" s="155">
        <f t="shared" si="22"/>
        <v>0</v>
      </c>
      <c r="M329" s="156">
        <f t="shared" si="23"/>
        <v>0</v>
      </c>
      <c r="N329" s="155"/>
      <c r="O329" s="155"/>
      <c r="P329" s="155"/>
      <c r="Q329" s="155"/>
      <c r="R329" s="155"/>
      <c r="S329" s="156"/>
      <c r="T329" s="156">
        <f t="shared" si="20"/>
        <v>0</v>
      </c>
      <c r="U329" s="156">
        <f t="shared" si="21"/>
        <v>0</v>
      </c>
      <c r="V329" s="157"/>
    </row>
    <row r="330" spans="1:22" s="11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24"/>
      <c r="L330" s="155">
        <f t="shared" si="22"/>
        <v>0</v>
      </c>
      <c r="M330" s="156">
        <f t="shared" si="23"/>
        <v>0</v>
      </c>
      <c r="N330" s="155"/>
      <c r="O330" s="155"/>
      <c r="P330" s="155"/>
      <c r="Q330" s="155"/>
      <c r="R330" s="155"/>
      <c r="S330" s="156"/>
      <c r="T330" s="156">
        <f t="shared" si="20"/>
        <v>0</v>
      </c>
      <c r="U330" s="156">
        <f t="shared" si="21"/>
        <v>0</v>
      </c>
      <c r="V330" s="158"/>
    </row>
    <row r="331" spans="1:22" s="11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24"/>
      <c r="L331" s="155">
        <f t="shared" si="22"/>
        <v>0</v>
      </c>
      <c r="M331" s="156">
        <f t="shared" si="23"/>
        <v>0</v>
      </c>
      <c r="N331" s="155"/>
      <c r="O331" s="155"/>
      <c r="P331" s="155"/>
      <c r="Q331" s="155"/>
      <c r="R331" s="155"/>
      <c r="S331" s="156"/>
      <c r="T331" s="156">
        <f t="shared" si="20"/>
        <v>0</v>
      </c>
      <c r="U331" s="156">
        <f t="shared" si="21"/>
        <v>0</v>
      </c>
      <c r="V331" s="158"/>
    </row>
    <row r="332" spans="1:22" s="11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24"/>
      <c r="L332" s="155">
        <f t="shared" si="22"/>
        <v>0</v>
      </c>
      <c r="M332" s="156">
        <f t="shared" si="23"/>
        <v>0</v>
      </c>
      <c r="N332" s="155"/>
      <c r="O332" s="155"/>
      <c r="P332" s="155"/>
      <c r="Q332" s="155"/>
      <c r="R332" s="155"/>
      <c r="S332" s="156"/>
      <c r="T332" s="156">
        <f t="shared" si="20"/>
        <v>0</v>
      </c>
      <c r="U332" s="156">
        <f t="shared" si="21"/>
        <v>0</v>
      </c>
      <c r="V332" s="157"/>
    </row>
    <row r="333" spans="1:22" s="11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24"/>
      <c r="L333" s="155">
        <f t="shared" si="22"/>
        <v>0</v>
      </c>
      <c r="M333" s="156">
        <f t="shared" si="23"/>
        <v>0</v>
      </c>
      <c r="N333" s="155"/>
      <c r="O333" s="155"/>
      <c r="P333" s="155"/>
      <c r="Q333" s="155"/>
      <c r="R333" s="155"/>
      <c r="S333" s="156"/>
      <c r="T333" s="156">
        <f t="shared" si="20"/>
        <v>0</v>
      </c>
      <c r="U333" s="156">
        <f t="shared" si="21"/>
        <v>0</v>
      </c>
      <c r="V333" s="157"/>
    </row>
    <row r="334" spans="1:22" s="11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24"/>
      <c r="L334" s="155">
        <f t="shared" si="22"/>
        <v>0</v>
      </c>
      <c r="M334" s="156">
        <f t="shared" si="23"/>
        <v>0</v>
      </c>
      <c r="N334" s="155"/>
      <c r="O334" s="155"/>
      <c r="P334" s="155"/>
      <c r="Q334" s="155"/>
      <c r="R334" s="155"/>
      <c r="S334" s="156"/>
      <c r="T334" s="156">
        <f t="shared" si="20"/>
        <v>0</v>
      </c>
      <c r="U334" s="156">
        <f t="shared" si="21"/>
        <v>0</v>
      </c>
      <c r="V334" s="157"/>
    </row>
    <row r="335" spans="1:22" s="11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24"/>
      <c r="L335" s="155">
        <f t="shared" si="22"/>
        <v>0</v>
      </c>
      <c r="M335" s="156">
        <f t="shared" si="23"/>
        <v>0</v>
      </c>
      <c r="N335" s="155"/>
      <c r="O335" s="155"/>
      <c r="P335" s="155"/>
      <c r="Q335" s="155"/>
      <c r="R335" s="155"/>
      <c r="S335" s="156"/>
      <c r="T335" s="156">
        <f t="shared" si="20"/>
        <v>0</v>
      </c>
      <c r="U335" s="156">
        <f t="shared" si="21"/>
        <v>0</v>
      </c>
      <c r="V335" s="157"/>
    </row>
    <row r="336" spans="1:22" s="11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24"/>
      <c r="L336" s="155">
        <f t="shared" si="22"/>
        <v>0</v>
      </c>
      <c r="M336" s="156">
        <f t="shared" si="23"/>
        <v>0</v>
      </c>
      <c r="N336" s="155"/>
      <c r="O336" s="155"/>
      <c r="P336" s="155"/>
      <c r="Q336" s="155"/>
      <c r="R336" s="155"/>
      <c r="S336" s="156"/>
      <c r="T336" s="156">
        <f t="shared" si="20"/>
        <v>0</v>
      </c>
      <c r="U336" s="156">
        <f t="shared" si="21"/>
        <v>0</v>
      </c>
      <c r="V336" s="158"/>
    </row>
    <row r="337" spans="1:22" s="11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24"/>
      <c r="L337" s="155">
        <f t="shared" si="22"/>
        <v>0</v>
      </c>
      <c r="M337" s="156">
        <f t="shared" si="23"/>
        <v>0</v>
      </c>
      <c r="N337" s="155"/>
      <c r="O337" s="155"/>
      <c r="P337" s="155"/>
      <c r="Q337" s="155"/>
      <c r="R337" s="155"/>
      <c r="S337" s="156"/>
      <c r="T337" s="156">
        <f t="shared" si="20"/>
        <v>0</v>
      </c>
      <c r="U337" s="156">
        <f t="shared" si="21"/>
        <v>0</v>
      </c>
      <c r="V337" s="159"/>
    </row>
    <row r="338" spans="1:22" s="11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24"/>
      <c r="L338" s="155">
        <f t="shared" si="22"/>
        <v>0</v>
      </c>
      <c r="M338" s="156">
        <f t="shared" si="23"/>
        <v>0</v>
      </c>
      <c r="N338" s="155"/>
      <c r="O338" s="155"/>
      <c r="P338" s="155"/>
      <c r="Q338" s="155"/>
      <c r="R338" s="155"/>
      <c r="S338" s="156"/>
      <c r="T338" s="156">
        <f t="shared" si="20"/>
        <v>0</v>
      </c>
      <c r="U338" s="156">
        <f t="shared" si="21"/>
        <v>0</v>
      </c>
      <c r="V338" s="157"/>
    </row>
    <row r="339" spans="1:22" s="11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24"/>
      <c r="L339" s="155">
        <f t="shared" si="22"/>
        <v>0</v>
      </c>
      <c r="M339" s="156">
        <f t="shared" si="23"/>
        <v>0</v>
      </c>
      <c r="N339" s="155"/>
      <c r="O339" s="155"/>
      <c r="P339" s="155"/>
      <c r="Q339" s="155"/>
      <c r="R339" s="155"/>
      <c r="S339" s="156"/>
      <c r="T339" s="156">
        <f t="shared" si="20"/>
        <v>0</v>
      </c>
      <c r="U339" s="156">
        <f t="shared" si="21"/>
        <v>0</v>
      </c>
      <c r="V339" s="157"/>
    </row>
    <row r="340" spans="1:22" s="11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24"/>
      <c r="L340" s="155">
        <f t="shared" si="22"/>
        <v>0</v>
      </c>
      <c r="M340" s="156">
        <f t="shared" si="23"/>
        <v>0</v>
      </c>
      <c r="N340" s="155"/>
      <c r="O340" s="155"/>
      <c r="P340" s="155"/>
      <c r="Q340" s="155"/>
      <c r="R340" s="155"/>
      <c r="S340" s="156"/>
      <c r="T340" s="156">
        <f t="shared" si="20"/>
        <v>0</v>
      </c>
      <c r="U340" s="156">
        <f t="shared" si="21"/>
        <v>0</v>
      </c>
      <c r="V340" s="157"/>
    </row>
    <row r="341" spans="1:22" s="11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24"/>
      <c r="L341" s="155">
        <f t="shared" si="22"/>
        <v>0</v>
      </c>
      <c r="M341" s="156">
        <f t="shared" si="23"/>
        <v>0</v>
      </c>
      <c r="N341" s="155"/>
      <c r="O341" s="155"/>
      <c r="P341" s="155"/>
      <c r="Q341" s="155"/>
      <c r="R341" s="155"/>
      <c r="S341" s="156"/>
      <c r="T341" s="156">
        <f t="shared" si="20"/>
        <v>0</v>
      </c>
      <c r="U341" s="156">
        <f t="shared" si="21"/>
        <v>0</v>
      </c>
      <c r="V341" s="157"/>
    </row>
    <row r="342" spans="1:22" s="11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24"/>
      <c r="L342" s="155">
        <f t="shared" si="22"/>
        <v>0</v>
      </c>
      <c r="M342" s="156">
        <f t="shared" si="23"/>
        <v>0</v>
      </c>
      <c r="N342" s="155"/>
      <c r="O342" s="155"/>
      <c r="P342" s="155"/>
      <c r="Q342" s="155"/>
      <c r="R342" s="155"/>
      <c r="S342" s="156"/>
      <c r="T342" s="156">
        <f t="shared" si="20"/>
        <v>0</v>
      </c>
      <c r="U342" s="156">
        <f t="shared" si="21"/>
        <v>0</v>
      </c>
      <c r="V342" s="157"/>
    </row>
    <row r="343" spans="1:22" s="11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24"/>
      <c r="L343" s="155">
        <f t="shared" si="22"/>
        <v>0</v>
      </c>
      <c r="M343" s="156">
        <f t="shared" si="23"/>
        <v>0</v>
      </c>
      <c r="N343" s="155"/>
      <c r="O343" s="155"/>
      <c r="P343" s="155"/>
      <c r="Q343" s="155"/>
      <c r="R343" s="155"/>
      <c r="S343" s="156"/>
      <c r="T343" s="156">
        <f t="shared" si="20"/>
        <v>0</v>
      </c>
      <c r="U343" s="156">
        <f t="shared" si="21"/>
        <v>0</v>
      </c>
      <c r="V343" s="157"/>
    </row>
    <row r="344" spans="1:22" s="11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24"/>
      <c r="L344" s="155">
        <f t="shared" si="22"/>
        <v>0</v>
      </c>
      <c r="M344" s="156">
        <f t="shared" si="23"/>
        <v>0</v>
      </c>
      <c r="N344" s="155"/>
      <c r="O344" s="155"/>
      <c r="P344" s="155"/>
      <c r="Q344" s="155"/>
      <c r="R344" s="155"/>
      <c r="S344" s="156"/>
      <c r="T344" s="156">
        <f t="shared" si="20"/>
        <v>0</v>
      </c>
      <c r="U344" s="156">
        <f t="shared" si="21"/>
        <v>0</v>
      </c>
      <c r="V344" s="157"/>
    </row>
    <row r="345" spans="1:22" s="11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24"/>
      <c r="L345" s="155">
        <f t="shared" si="22"/>
        <v>0</v>
      </c>
      <c r="M345" s="156">
        <f t="shared" si="23"/>
        <v>0</v>
      </c>
      <c r="N345" s="155"/>
      <c r="O345" s="155"/>
      <c r="P345" s="155"/>
      <c r="Q345" s="155"/>
      <c r="R345" s="155"/>
      <c r="S345" s="156"/>
      <c r="T345" s="156">
        <f t="shared" si="20"/>
        <v>0</v>
      </c>
      <c r="U345" s="156">
        <f t="shared" si="21"/>
        <v>0</v>
      </c>
      <c r="V345" s="157"/>
    </row>
    <row r="346" spans="1:22" s="11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24"/>
      <c r="L346" s="155">
        <f t="shared" si="22"/>
        <v>0</v>
      </c>
      <c r="M346" s="156">
        <f t="shared" si="23"/>
        <v>0</v>
      </c>
      <c r="N346" s="155"/>
      <c r="O346" s="155"/>
      <c r="P346" s="155"/>
      <c r="Q346" s="155"/>
      <c r="R346" s="155"/>
      <c r="S346" s="156"/>
      <c r="T346" s="156">
        <f t="shared" si="20"/>
        <v>0</v>
      </c>
      <c r="U346" s="156">
        <f t="shared" si="21"/>
        <v>0</v>
      </c>
      <c r="V346" s="157"/>
    </row>
    <row r="347" spans="1:22" s="11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24"/>
      <c r="L347" s="155">
        <f t="shared" si="22"/>
        <v>0</v>
      </c>
      <c r="M347" s="156">
        <f t="shared" si="23"/>
        <v>0</v>
      </c>
      <c r="N347" s="155"/>
      <c r="O347" s="155"/>
      <c r="P347" s="155"/>
      <c r="Q347" s="155"/>
      <c r="R347" s="155"/>
      <c r="S347" s="156"/>
      <c r="T347" s="156">
        <f t="shared" si="20"/>
        <v>0</v>
      </c>
      <c r="U347" s="156">
        <f t="shared" si="21"/>
        <v>0</v>
      </c>
      <c r="V347" s="157"/>
    </row>
    <row r="348" spans="1:22" s="11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24"/>
      <c r="L348" s="155">
        <f t="shared" si="22"/>
        <v>0</v>
      </c>
      <c r="M348" s="156">
        <f t="shared" si="23"/>
        <v>0</v>
      </c>
      <c r="N348" s="155"/>
      <c r="O348" s="155"/>
      <c r="P348" s="155"/>
      <c r="Q348" s="155"/>
      <c r="R348" s="155"/>
      <c r="S348" s="156"/>
      <c r="T348" s="156">
        <f t="shared" si="20"/>
        <v>0</v>
      </c>
      <c r="U348" s="156">
        <f t="shared" si="21"/>
        <v>0</v>
      </c>
      <c r="V348" s="157"/>
    </row>
    <row r="349" spans="1:22" s="11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24"/>
      <c r="L349" s="155">
        <f t="shared" si="22"/>
        <v>0</v>
      </c>
      <c r="M349" s="156">
        <f t="shared" si="23"/>
        <v>0</v>
      </c>
      <c r="N349" s="155"/>
      <c r="O349" s="155"/>
      <c r="P349" s="155"/>
      <c r="Q349" s="155"/>
      <c r="R349" s="155"/>
      <c r="S349" s="156"/>
      <c r="T349" s="156">
        <f t="shared" si="20"/>
        <v>0</v>
      </c>
      <c r="U349" s="156">
        <f t="shared" si="21"/>
        <v>0</v>
      </c>
      <c r="V349" s="157"/>
    </row>
    <row r="350" spans="1:22" s="11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24"/>
      <c r="L350" s="155">
        <f t="shared" si="22"/>
        <v>0</v>
      </c>
      <c r="M350" s="156">
        <f t="shared" si="23"/>
        <v>0</v>
      </c>
      <c r="N350" s="155"/>
      <c r="O350" s="155"/>
      <c r="P350" s="155"/>
      <c r="Q350" s="155"/>
      <c r="R350" s="155"/>
      <c r="S350" s="156"/>
      <c r="T350" s="156">
        <f t="shared" si="20"/>
        <v>0</v>
      </c>
      <c r="U350" s="156">
        <f t="shared" si="21"/>
        <v>0</v>
      </c>
      <c r="V350" s="157"/>
    </row>
    <row r="351" spans="1:22" s="11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24"/>
      <c r="L351" s="155">
        <f t="shared" si="22"/>
        <v>0</v>
      </c>
      <c r="M351" s="156">
        <f t="shared" si="23"/>
        <v>0</v>
      </c>
      <c r="N351" s="155"/>
      <c r="O351" s="155"/>
      <c r="P351" s="155"/>
      <c r="Q351" s="155"/>
      <c r="R351" s="155"/>
      <c r="S351" s="156"/>
      <c r="T351" s="156">
        <f t="shared" si="20"/>
        <v>0</v>
      </c>
      <c r="U351" s="156">
        <f t="shared" si="21"/>
        <v>0</v>
      </c>
      <c r="V351" s="157"/>
    </row>
    <row r="352" spans="1:22" s="11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24"/>
      <c r="L352" s="155">
        <f t="shared" si="22"/>
        <v>0</v>
      </c>
      <c r="M352" s="156">
        <f t="shared" si="23"/>
        <v>0</v>
      </c>
      <c r="N352" s="155"/>
      <c r="O352" s="155"/>
      <c r="P352" s="155"/>
      <c r="Q352" s="155"/>
      <c r="R352" s="155"/>
      <c r="S352" s="156"/>
      <c r="T352" s="156">
        <f t="shared" si="20"/>
        <v>0</v>
      </c>
      <c r="U352" s="156">
        <f t="shared" si="21"/>
        <v>0</v>
      </c>
      <c r="V352" s="157"/>
    </row>
    <row r="353" spans="1:22" s="11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24"/>
      <c r="L353" s="155">
        <f t="shared" si="22"/>
        <v>0</v>
      </c>
      <c r="M353" s="156">
        <f t="shared" si="23"/>
        <v>0</v>
      </c>
      <c r="N353" s="155"/>
      <c r="O353" s="155"/>
      <c r="P353" s="155"/>
      <c r="Q353" s="155"/>
      <c r="R353" s="155"/>
      <c r="S353" s="156"/>
      <c r="T353" s="156">
        <f t="shared" si="20"/>
        <v>0</v>
      </c>
      <c r="U353" s="156">
        <f t="shared" si="21"/>
        <v>0</v>
      </c>
      <c r="V353" s="157"/>
    </row>
    <row r="354" spans="1:22" s="11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24"/>
      <c r="L354" s="155">
        <f t="shared" si="22"/>
        <v>0</v>
      </c>
      <c r="M354" s="156">
        <f t="shared" si="23"/>
        <v>0</v>
      </c>
      <c r="N354" s="155"/>
      <c r="O354" s="155"/>
      <c r="P354" s="155"/>
      <c r="Q354" s="155"/>
      <c r="R354" s="155"/>
      <c r="S354" s="156"/>
      <c r="T354" s="156">
        <f t="shared" si="20"/>
        <v>0</v>
      </c>
      <c r="U354" s="156">
        <f t="shared" si="21"/>
        <v>0</v>
      </c>
      <c r="V354" s="157"/>
    </row>
    <row r="355" spans="1:22" s="11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24"/>
      <c r="L355" s="155">
        <f t="shared" si="22"/>
        <v>0</v>
      </c>
      <c r="M355" s="156">
        <f t="shared" si="23"/>
        <v>0</v>
      </c>
      <c r="N355" s="155"/>
      <c r="O355" s="155"/>
      <c r="P355" s="155"/>
      <c r="Q355" s="155"/>
      <c r="R355" s="155"/>
      <c r="S355" s="156"/>
      <c r="T355" s="156">
        <f t="shared" si="20"/>
        <v>0</v>
      </c>
      <c r="U355" s="156">
        <f t="shared" si="21"/>
        <v>0</v>
      </c>
      <c r="V355" s="157"/>
    </row>
    <row r="356" spans="1:22" s="11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24"/>
      <c r="L356" s="155">
        <f t="shared" si="22"/>
        <v>0</v>
      </c>
      <c r="M356" s="156">
        <f t="shared" si="23"/>
        <v>0</v>
      </c>
      <c r="N356" s="155"/>
      <c r="O356" s="155"/>
      <c r="P356" s="155"/>
      <c r="Q356" s="155"/>
      <c r="R356" s="155"/>
      <c r="S356" s="156"/>
      <c r="T356" s="156">
        <f t="shared" si="20"/>
        <v>0</v>
      </c>
      <c r="U356" s="156">
        <f t="shared" si="21"/>
        <v>0</v>
      </c>
      <c r="V356" s="157"/>
    </row>
    <row r="357" spans="1:22" s="11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24"/>
      <c r="L357" s="155">
        <f t="shared" si="22"/>
        <v>0</v>
      </c>
      <c r="M357" s="156">
        <f t="shared" si="23"/>
        <v>0</v>
      </c>
      <c r="N357" s="155"/>
      <c r="O357" s="155"/>
      <c r="P357" s="155"/>
      <c r="Q357" s="155"/>
      <c r="R357" s="155"/>
      <c r="S357" s="156"/>
      <c r="T357" s="156">
        <f t="shared" si="20"/>
        <v>0</v>
      </c>
      <c r="U357" s="156">
        <f t="shared" si="21"/>
        <v>0</v>
      </c>
      <c r="V357" s="157"/>
    </row>
    <row r="358" spans="1:22" s="11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24"/>
      <c r="L358" s="155">
        <f t="shared" si="22"/>
        <v>0</v>
      </c>
      <c r="M358" s="156">
        <f t="shared" si="23"/>
        <v>0</v>
      </c>
      <c r="N358" s="155"/>
      <c r="O358" s="155"/>
      <c r="P358" s="155"/>
      <c r="Q358" s="155"/>
      <c r="R358" s="155"/>
      <c r="S358" s="156"/>
      <c r="T358" s="156">
        <f t="shared" si="20"/>
        <v>0</v>
      </c>
      <c r="U358" s="156">
        <f t="shared" si="21"/>
        <v>0</v>
      </c>
      <c r="V358" s="157"/>
    </row>
    <row r="359" spans="1:22" s="11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24"/>
      <c r="L359" s="155">
        <f t="shared" si="22"/>
        <v>0</v>
      </c>
      <c r="M359" s="156">
        <f t="shared" si="23"/>
        <v>0</v>
      </c>
      <c r="N359" s="155"/>
      <c r="O359" s="155"/>
      <c r="P359" s="155"/>
      <c r="Q359" s="155"/>
      <c r="R359" s="155"/>
      <c r="S359" s="156"/>
      <c r="T359" s="156">
        <f t="shared" si="20"/>
        <v>0</v>
      </c>
      <c r="U359" s="156">
        <f t="shared" si="21"/>
        <v>0</v>
      </c>
      <c r="V359" s="157"/>
    </row>
    <row r="360" spans="1:22" s="11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24"/>
      <c r="L360" s="155">
        <f t="shared" si="22"/>
        <v>0</v>
      </c>
      <c r="M360" s="156">
        <f t="shared" si="23"/>
        <v>0</v>
      </c>
      <c r="N360" s="155"/>
      <c r="O360" s="155"/>
      <c r="P360" s="155"/>
      <c r="Q360" s="155"/>
      <c r="R360" s="155"/>
      <c r="S360" s="156"/>
      <c r="T360" s="156">
        <f t="shared" si="20"/>
        <v>0</v>
      </c>
      <c r="U360" s="156">
        <f t="shared" si="21"/>
        <v>0</v>
      </c>
      <c r="V360" s="157"/>
    </row>
    <row r="361" spans="1:22" s="11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24"/>
      <c r="L361" s="155">
        <f t="shared" si="22"/>
        <v>0</v>
      </c>
      <c r="M361" s="156">
        <f t="shared" si="23"/>
        <v>0</v>
      </c>
      <c r="N361" s="155"/>
      <c r="O361" s="155"/>
      <c r="P361" s="155"/>
      <c r="Q361" s="155"/>
      <c r="R361" s="155"/>
      <c r="S361" s="156"/>
      <c r="T361" s="156">
        <f t="shared" si="20"/>
        <v>0</v>
      </c>
      <c r="U361" s="156">
        <f t="shared" si="21"/>
        <v>0</v>
      </c>
      <c r="V361" s="157"/>
    </row>
    <row r="362" spans="1:22" s="11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24"/>
      <c r="L362" s="155">
        <f t="shared" si="22"/>
        <v>0</v>
      </c>
      <c r="M362" s="156">
        <f t="shared" si="23"/>
        <v>0</v>
      </c>
      <c r="N362" s="155"/>
      <c r="O362" s="155"/>
      <c r="P362" s="155"/>
      <c r="Q362" s="155"/>
      <c r="R362" s="155"/>
      <c r="S362" s="156"/>
      <c r="T362" s="156">
        <f t="shared" si="20"/>
        <v>0</v>
      </c>
      <c r="U362" s="156">
        <f t="shared" si="21"/>
        <v>0</v>
      </c>
      <c r="V362" s="157"/>
    </row>
    <row r="363" spans="1:22" s="11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24"/>
      <c r="L363" s="155">
        <f t="shared" si="22"/>
        <v>0</v>
      </c>
      <c r="M363" s="156">
        <f t="shared" si="23"/>
        <v>0</v>
      </c>
      <c r="N363" s="155"/>
      <c r="O363" s="155"/>
      <c r="P363" s="155"/>
      <c r="Q363" s="155"/>
      <c r="R363" s="155"/>
      <c r="S363" s="156"/>
      <c r="T363" s="156">
        <f t="shared" si="20"/>
        <v>0</v>
      </c>
      <c r="U363" s="156">
        <f t="shared" si="21"/>
        <v>0</v>
      </c>
      <c r="V363" s="157"/>
    </row>
    <row r="364" spans="1:22" s="11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24"/>
      <c r="L364" s="155">
        <f t="shared" si="22"/>
        <v>0</v>
      </c>
      <c r="M364" s="156">
        <f t="shared" si="23"/>
        <v>0</v>
      </c>
      <c r="N364" s="155"/>
      <c r="O364" s="155"/>
      <c r="P364" s="155"/>
      <c r="Q364" s="155"/>
      <c r="R364" s="155"/>
      <c r="S364" s="156"/>
      <c r="T364" s="156">
        <f t="shared" si="20"/>
        <v>0</v>
      </c>
      <c r="U364" s="156">
        <f t="shared" si="21"/>
        <v>0</v>
      </c>
      <c r="V364" s="157"/>
    </row>
    <row r="365" spans="1:22" s="11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24"/>
      <c r="L365" s="155">
        <f t="shared" si="22"/>
        <v>0</v>
      </c>
      <c r="M365" s="156">
        <f t="shared" si="23"/>
        <v>0</v>
      </c>
      <c r="N365" s="155"/>
      <c r="O365" s="155"/>
      <c r="P365" s="155"/>
      <c r="Q365" s="155"/>
      <c r="R365" s="155"/>
      <c r="S365" s="156"/>
      <c r="T365" s="156">
        <f t="shared" si="20"/>
        <v>0</v>
      </c>
      <c r="U365" s="156">
        <f t="shared" si="21"/>
        <v>0</v>
      </c>
      <c r="V365" s="157"/>
    </row>
    <row r="366" spans="1:22" s="11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24"/>
      <c r="L366" s="155">
        <f t="shared" si="22"/>
        <v>0</v>
      </c>
      <c r="M366" s="156">
        <f t="shared" si="23"/>
        <v>0</v>
      </c>
      <c r="N366" s="155"/>
      <c r="O366" s="155"/>
      <c r="P366" s="155"/>
      <c r="Q366" s="155"/>
      <c r="R366" s="155"/>
      <c r="S366" s="156"/>
      <c r="T366" s="156">
        <f t="shared" si="20"/>
        <v>0</v>
      </c>
      <c r="U366" s="156">
        <f t="shared" si="21"/>
        <v>0</v>
      </c>
      <c r="V366" s="157"/>
    </row>
    <row r="367" spans="1:22" s="11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24"/>
      <c r="L367" s="155">
        <f t="shared" si="22"/>
        <v>0</v>
      </c>
      <c r="M367" s="156">
        <f t="shared" si="23"/>
        <v>0</v>
      </c>
      <c r="N367" s="155"/>
      <c r="O367" s="155"/>
      <c r="P367" s="155"/>
      <c r="Q367" s="155"/>
      <c r="R367" s="155"/>
      <c r="S367" s="156"/>
      <c r="T367" s="156">
        <f t="shared" si="20"/>
        <v>0</v>
      </c>
      <c r="U367" s="156">
        <f t="shared" si="21"/>
        <v>0</v>
      </c>
      <c r="V367" s="157"/>
    </row>
    <row r="368" spans="1:22" s="11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24"/>
      <c r="L368" s="155">
        <f t="shared" si="22"/>
        <v>0</v>
      </c>
      <c r="M368" s="156">
        <f t="shared" si="23"/>
        <v>0</v>
      </c>
      <c r="N368" s="155"/>
      <c r="O368" s="155"/>
      <c r="P368" s="155"/>
      <c r="Q368" s="155"/>
      <c r="R368" s="155"/>
      <c r="S368" s="156"/>
      <c r="T368" s="156">
        <f t="shared" si="20"/>
        <v>0</v>
      </c>
      <c r="U368" s="156">
        <f t="shared" si="21"/>
        <v>0</v>
      </c>
      <c r="V368" s="157"/>
    </row>
    <row r="369" spans="1:22" s="11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24"/>
      <c r="L369" s="155">
        <f t="shared" si="22"/>
        <v>0</v>
      </c>
      <c r="M369" s="156">
        <f t="shared" si="23"/>
        <v>0</v>
      </c>
      <c r="N369" s="155"/>
      <c r="O369" s="155"/>
      <c r="P369" s="155"/>
      <c r="Q369" s="155"/>
      <c r="R369" s="155"/>
      <c r="S369" s="156"/>
      <c r="T369" s="156">
        <f t="shared" si="20"/>
        <v>0</v>
      </c>
      <c r="U369" s="156">
        <f t="shared" si="21"/>
        <v>0</v>
      </c>
      <c r="V369" s="157"/>
    </row>
    <row r="370" spans="1:22" s="11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24"/>
      <c r="L370" s="155">
        <f t="shared" si="22"/>
        <v>0</v>
      </c>
      <c r="M370" s="156">
        <f t="shared" si="23"/>
        <v>0</v>
      </c>
      <c r="N370" s="155"/>
      <c r="O370" s="155"/>
      <c r="P370" s="155"/>
      <c r="Q370" s="155"/>
      <c r="R370" s="155"/>
      <c r="S370" s="156"/>
      <c r="T370" s="156">
        <f t="shared" si="20"/>
        <v>0</v>
      </c>
      <c r="U370" s="156">
        <f t="shared" si="21"/>
        <v>0</v>
      </c>
      <c r="V370" s="157"/>
    </row>
    <row r="371" spans="1:22" s="11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24"/>
      <c r="L371" s="155">
        <f t="shared" si="22"/>
        <v>0</v>
      </c>
      <c r="M371" s="156">
        <f t="shared" si="23"/>
        <v>0</v>
      </c>
      <c r="N371" s="155"/>
      <c r="O371" s="155"/>
      <c r="P371" s="155"/>
      <c r="Q371" s="155"/>
      <c r="R371" s="155"/>
      <c r="S371" s="156"/>
      <c r="T371" s="156">
        <f t="shared" si="20"/>
        <v>0</v>
      </c>
      <c r="U371" s="156">
        <f t="shared" si="21"/>
        <v>0</v>
      </c>
      <c r="V371" s="157"/>
    </row>
    <row r="372" spans="1:22" s="11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24"/>
      <c r="L372" s="155">
        <f t="shared" si="22"/>
        <v>0</v>
      </c>
      <c r="M372" s="156">
        <f t="shared" si="23"/>
        <v>0</v>
      </c>
      <c r="N372" s="155"/>
      <c r="O372" s="155"/>
      <c r="P372" s="155"/>
      <c r="Q372" s="155"/>
      <c r="R372" s="155"/>
      <c r="S372" s="156"/>
      <c r="T372" s="156">
        <f t="shared" si="20"/>
        <v>0</v>
      </c>
      <c r="U372" s="156">
        <f t="shared" si="21"/>
        <v>0</v>
      </c>
      <c r="V372" s="157"/>
    </row>
    <row r="373" spans="1:22" s="11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24"/>
      <c r="L373" s="155">
        <f t="shared" si="22"/>
        <v>0</v>
      </c>
      <c r="M373" s="156">
        <f t="shared" si="23"/>
        <v>0</v>
      </c>
      <c r="N373" s="155"/>
      <c r="O373" s="155"/>
      <c r="P373" s="155"/>
      <c r="Q373" s="155"/>
      <c r="R373" s="155"/>
      <c r="S373" s="156"/>
      <c r="T373" s="156">
        <f t="shared" si="20"/>
        <v>0</v>
      </c>
      <c r="U373" s="156">
        <f t="shared" si="21"/>
        <v>0</v>
      </c>
      <c r="V373" s="157"/>
    </row>
    <row r="374" spans="1:22" s="11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24"/>
      <c r="L374" s="155">
        <f t="shared" si="22"/>
        <v>0</v>
      </c>
      <c r="M374" s="156">
        <f t="shared" si="23"/>
        <v>0</v>
      </c>
      <c r="N374" s="155"/>
      <c r="O374" s="155"/>
      <c r="P374" s="155"/>
      <c r="Q374" s="155"/>
      <c r="R374" s="155"/>
      <c r="S374" s="156"/>
      <c r="T374" s="156">
        <f t="shared" si="20"/>
        <v>0</v>
      </c>
      <c r="U374" s="156">
        <f t="shared" si="21"/>
        <v>0</v>
      </c>
      <c r="V374" s="157"/>
    </row>
    <row r="375" spans="1:22" s="11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24"/>
      <c r="L375" s="155">
        <f t="shared" si="22"/>
        <v>0</v>
      </c>
      <c r="M375" s="156">
        <f t="shared" si="23"/>
        <v>0</v>
      </c>
      <c r="N375" s="155"/>
      <c r="O375" s="155"/>
      <c r="P375" s="155"/>
      <c r="Q375" s="155"/>
      <c r="R375" s="155"/>
      <c r="S375" s="156"/>
      <c r="T375" s="156">
        <f t="shared" si="20"/>
        <v>0</v>
      </c>
      <c r="U375" s="156">
        <f t="shared" si="21"/>
        <v>0</v>
      </c>
      <c r="V375" s="157"/>
    </row>
    <row r="376" spans="1:22" s="11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24"/>
      <c r="L376" s="155">
        <f t="shared" si="22"/>
        <v>0</v>
      </c>
      <c r="M376" s="156">
        <f t="shared" si="23"/>
        <v>0</v>
      </c>
      <c r="N376" s="155"/>
      <c r="O376" s="155"/>
      <c r="P376" s="155"/>
      <c r="Q376" s="155"/>
      <c r="R376" s="155"/>
      <c r="S376" s="156"/>
      <c r="T376" s="156">
        <f t="shared" si="20"/>
        <v>0</v>
      </c>
      <c r="U376" s="156">
        <f t="shared" si="21"/>
        <v>0</v>
      </c>
      <c r="V376" s="157"/>
    </row>
    <row r="377" spans="1:22" s="11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24"/>
      <c r="L377" s="155">
        <f t="shared" si="22"/>
        <v>0</v>
      </c>
      <c r="M377" s="156">
        <f t="shared" si="23"/>
        <v>0</v>
      </c>
      <c r="N377" s="155"/>
      <c r="O377" s="155"/>
      <c r="P377" s="155"/>
      <c r="Q377" s="155"/>
      <c r="R377" s="155"/>
      <c r="S377" s="156"/>
      <c r="T377" s="156">
        <f t="shared" si="20"/>
        <v>0</v>
      </c>
      <c r="U377" s="156">
        <f t="shared" si="21"/>
        <v>0</v>
      </c>
      <c r="V377" s="157"/>
    </row>
    <row r="378" spans="1:22" s="11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24"/>
      <c r="L378" s="155">
        <f t="shared" si="22"/>
        <v>0</v>
      </c>
      <c r="M378" s="156">
        <f t="shared" si="23"/>
        <v>0</v>
      </c>
      <c r="N378" s="155"/>
      <c r="O378" s="155"/>
      <c r="P378" s="155"/>
      <c r="Q378" s="155"/>
      <c r="R378" s="155"/>
      <c r="S378" s="156"/>
      <c r="T378" s="156">
        <f t="shared" si="20"/>
        <v>0</v>
      </c>
      <c r="U378" s="156">
        <f t="shared" si="21"/>
        <v>0</v>
      </c>
      <c r="V378" s="157"/>
    </row>
    <row r="379" spans="1:22" s="11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24"/>
      <c r="L379" s="155">
        <f t="shared" si="22"/>
        <v>0</v>
      </c>
      <c r="M379" s="156">
        <f t="shared" si="23"/>
        <v>0</v>
      </c>
      <c r="N379" s="155"/>
      <c r="O379" s="155"/>
      <c r="P379" s="155"/>
      <c r="Q379" s="155"/>
      <c r="R379" s="155"/>
      <c r="S379" s="156"/>
      <c r="T379" s="156">
        <f t="shared" si="20"/>
        <v>0</v>
      </c>
      <c r="U379" s="156">
        <f t="shared" si="21"/>
        <v>0</v>
      </c>
      <c r="V379" s="157"/>
    </row>
    <row r="380" spans="1:22" s="11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24"/>
      <c r="L380" s="155">
        <f t="shared" si="22"/>
        <v>0</v>
      </c>
      <c r="M380" s="156">
        <f t="shared" si="23"/>
        <v>0</v>
      </c>
      <c r="N380" s="155"/>
      <c r="O380" s="155"/>
      <c r="P380" s="155"/>
      <c r="Q380" s="155"/>
      <c r="R380" s="155"/>
      <c r="S380" s="156"/>
      <c r="T380" s="156">
        <f t="shared" si="20"/>
        <v>0</v>
      </c>
      <c r="U380" s="156">
        <f t="shared" si="21"/>
        <v>0</v>
      </c>
      <c r="V380" s="157"/>
    </row>
    <row r="381" spans="1:22" s="11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24"/>
      <c r="L381" s="155">
        <f t="shared" si="22"/>
        <v>0</v>
      </c>
      <c r="M381" s="156">
        <f t="shared" si="23"/>
        <v>0</v>
      </c>
      <c r="N381" s="155"/>
      <c r="O381" s="155"/>
      <c r="P381" s="155"/>
      <c r="Q381" s="155"/>
      <c r="R381" s="155"/>
      <c r="S381" s="156"/>
      <c r="T381" s="156">
        <f t="shared" si="20"/>
        <v>0</v>
      </c>
      <c r="U381" s="156">
        <f t="shared" si="21"/>
        <v>0</v>
      </c>
      <c r="V381" s="157"/>
    </row>
    <row r="382" spans="1:22" s="11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24"/>
      <c r="L382" s="155">
        <f t="shared" si="22"/>
        <v>0</v>
      </c>
      <c r="M382" s="156">
        <f t="shared" si="23"/>
        <v>0</v>
      </c>
      <c r="N382" s="155"/>
      <c r="O382" s="155"/>
      <c r="P382" s="155"/>
      <c r="Q382" s="155"/>
      <c r="R382" s="155"/>
      <c r="S382" s="156"/>
      <c r="T382" s="156">
        <f t="shared" si="20"/>
        <v>0</v>
      </c>
      <c r="U382" s="156">
        <f t="shared" si="21"/>
        <v>0</v>
      </c>
      <c r="V382" s="157"/>
    </row>
    <row r="383" spans="1:22" s="11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24"/>
      <c r="L383" s="155">
        <f t="shared" si="22"/>
        <v>0</v>
      </c>
      <c r="M383" s="156">
        <f t="shared" si="23"/>
        <v>0</v>
      </c>
      <c r="N383" s="155"/>
      <c r="O383" s="155"/>
      <c r="P383" s="155"/>
      <c r="Q383" s="155"/>
      <c r="R383" s="155"/>
      <c r="S383" s="156"/>
      <c r="T383" s="156">
        <f t="shared" si="20"/>
        <v>0</v>
      </c>
      <c r="U383" s="156">
        <f t="shared" si="21"/>
        <v>0</v>
      </c>
      <c r="V383" s="157"/>
    </row>
    <row r="384" spans="1:22" s="11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24"/>
      <c r="L384" s="155">
        <f t="shared" si="22"/>
        <v>0</v>
      </c>
      <c r="M384" s="156">
        <f t="shared" si="23"/>
        <v>0</v>
      </c>
      <c r="N384" s="155"/>
      <c r="O384" s="155"/>
      <c r="P384" s="155"/>
      <c r="Q384" s="155"/>
      <c r="R384" s="155"/>
      <c r="S384" s="156"/>
      <c r="T384" s="156">
        <f t="shared" si="20"/>
        <v>0</v>
      </c>
      <c r="U384" s="156">
        <f t="shared" si="21"/>
        <v>0</v>
      </c>
      <c r="V384" s="157"/>
    </row>
    <row r="385" spans="1:22" s="11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24"/>
      <c r="L385" s="155">
        <f t="shared" si="22"/>
        <v>0</v>
      </c>
      <c r="M385" s="156">
        <f t="shared" si="23"/>
        <v>0</v>
      </c>
      <c r="N385" s="155"/>
      <c r="O385" s="155"/>
      <c r="P385" s="155"/>
      <c r="Q385" s="155"/>
      <c r="R385" s="155"/>
      <c r="S385" s="156"/>
      <c r="T385" s="156">
        <f t="shared" si="20"/>
        <v>0</v>
      </c>
      <c r="U385" s="156">
        <f t="shared" si="21"/>
        <v>0</v>
      </c>
      <c r="V385" s="157"/>
    </row>
    <row r="386" spans="1:22" s="11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24"/>
      <c r="L386" s="155">
        <f t="shared" si="22"/>
        <v>0</v>
      </c>
      <c r="M386" s="156">
        <f t="shared" si="23"/>
        <v>0</v>
      </c>
      <c r="N386" s="155"/>
      <c r="O386" s="155"/>
      <c r="P386" s="155"/>
      <c r="Q386" s="155"/>
      <c r="R386" s="155"/>
      <c r="S386" s="156"/>
      <c r="T386" s="156">
        <f t="shared" si="20"/>
        <v>0</v>
      </c>
      <c r="U386" s="156">
        <f t="shared" si="21"/>
        <v>0</v>
      </c>
      <c r="V386" s="157"/>
    </row>
    <row r="387" spans="1:22" s="11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24"/>
      <c r="L387" s="155">
        <f t="shared" si="22"/>
        <v>0</v>
      </c>
      <c r="M387" s="156">
        <f t="shared" si="23"/>
        <v>0</v>
      </c>
      <c r="N387" s="155"/>
      <c r="O387" s="155"/>
      <c r="P387" s="155"/>
      <c r="Q387" s="155"/>
      <c r="R387" s="155"/>
      <c r="S387" s="156"/>
      <c r="T387" s="156">
        <f t="shared" si="20"/>
        <v>0</v>
      </c>
      <c r="U387" s="156">
        <f t="shared" si="21"/>
        <v>0</v>
      </c>
      <c r="V387" s="157"/>
    </row>
    <row r="388" spans="1:22" s="11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24"/>
      <c r="L388" s="155">
        <f t="shared" si="22"/>
        <v>0</v>
      </c>
      <c r="M388" s="156">
        <f t="shared" si="23"/>
        <v>0</v>
      </c>
      <c r="N388" s="155"/>
      <c r="O388" s="155"/>
      <c r="P388" s="155"/>
      <c r="Q388" s="155"/>
      <c r="R388" s="155"/>
      <c r="S388" s="156"/>
      <c r="T388" s="156">
        <f t="shared" si="20"/>
        <v>0</v>
      </c>
      <c r="U388" s="156">
        <f t="shared" si="21"/>
        <v>0</v>
      </c>
      <c r="V388" s="157"/>
    </row>
    <row r="389" spans="1:22" s="11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24"/>
      <c r="L389" s="155">
        <f t="shared" si="22"/>
        <v>0</v>
      </c>
      <c r="M389" s="156">
        <f t="shared" si="23"/>
        <v>0</v>
      </c>
      <c r="N389" s="155"/>
      <c r="O389" s="155"/>
      <c r="P389" s="155"/>
      <c r="Q389" s="155"/>
      <c r="R389" s="155"/>
      <c r="S389" s="156"/>
      <c r="T389" s="156">
        <f t="shared" ref="T389:T452" si="24">IFERROR(S389*R389,"－")</f>
        <v>0</v>
      </c>
      <c r="U389" s="156">
        <f t="shared" ref="U389:U452" si="25">IFERROR(T389*H389/1000,"－")</f>
        <v>0</v>
      </c>
      <c r="V389" s="157"/>
    </row>
    <row r="390" spans="1:22" s="11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24"/>
      <c r="L390" s="155">
        <f t="shared" ref="L390:L453" si="26">IFERROR(I390*J390*K390,"ー")</f>
        <v>0</v>
      </c>
      <c r="M390" s="156">
        <f t="shared" ref="M390:M453" si="27">IFERROR(L390*H390/1000,"ー")</f>
        <v>0</v>
      </c>
      <c r="N390" s="155"/>
      <c r="O390" s="155"/>
      <c r="P390" s="155"/>
      <c r="Q390" s="155"/>
      <c r="R390" s="155"/>
      <c r="S390" s="156"/>
      <c r="T390" s="156">
        <f t="shared" si="24"/>
        <v>0</v>
      </c>
      <c r="U390" s="156">
        <f t="shared" si="25"/>
        <v>0</v>
      </c>
      <c r="V390" s="157"/>
    </row>
    <row r="391" spans="1:22" s="11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24"/>
      <c r="L391" s="155">
        <f t="shared" si="26"/>
        <v>0</v>
      </c>
      <c r="M391" s="156">
        <f t="shared" si="27"/>
        <v>0</v>
      </c>
      <c r="N391" s="155"/>
      <c r="O391" s="155"/>
      <c r="P391" s="155"/>
      <c r="Q391" s="155"/>
      <c r="R391" s="155"/>
      <c r="S391" s="156"/>
      <c r="T391" s="156">
        <f t="shared" si="24"/>
        <v>0</v>
      </c>
      <c r="U391" s="156">
        <f t="shared" si="25"/>
        <v>0</v>
      </c>
      <c r="V391" s="157"/>
    </row>
    <row r="392" spans="1:22" s="11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24"/>
      <c r="L392" s="155">
        <f t="shared" si="26"/>
        <v>0</v>
      </c>
      <c r="M392" s="156">
        <f t="shared" si="27"/>
        <v>0</v>
      </c>
      <c r="N392" s="155"/>
      <c r="O392" s="155"/>
      <c r="P392" s="155"/>
      <c r="Q392" s="155"/>
      <c r="R392" s="155"/>
      <c r="S392" s="156"/>
      <c r="T392" s="156">
        <f t="shared" si="24"/>
        <v>0</v>
      </c>
      <c r="U392" s="156">
        <f t="shared" si="25"/>
        <v>0</v>
      </c>
      <c r="V392" s="157"/>
    </row>
    <row r="393" spans="1:22" s="11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24"/>
      <c r="L393" s="155">
        <f t="shared" si="26"/>
        <v>0</v>
      </c>
      <c r="M393" s="156">
        <f t="shared" si="27"/>
        <v>0</v>
      </c>
      <c r="N393" s="155"/>
      <c r="O393" s="155"/>
      <c r="P393" s="155"/>
      <c r="Q393" s="155"/>
      <c r="R393" s="155"/>
      <c r="S393" s="156"/>
      <c r="T393" s="156">
        <f t="shared" si="24"/>
        <v>0</v>
      </c>
      <c r="U393" s="156">
        <f t="shared" si="25"/>
        <v>0</v>
      </c>
      <c r="V393" s="157"/>
    </row>
    <row r="394" spans="1:22" s="11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24"/>
      <c r="L394" s="155">
        <f t="shared" si="26"/>
        <v>0</v>
      </c>
      <c r="M394" s="156">
        <f t="shared" si="27"/>
        <v>0</v>
      </c>
      <c r="N394" s="155"/>
      <c r="O394" s="155"/>
      <c r="P394" s="155"/>
      <c r="Q394" s="155"/>
      <c r="R394" s="155"/>
      <c r="S394" s="156"/>
      <c r="T394" s="156">
        <f t="shared" si="24"/>
        <v>0</v>
      </c>
      <c r="U394" s="156">
        <f t="shared" si="25"/>
        <v>0</v>
      </c>
      <c r="V394" s="157"/>
    </row>
    <row r="395" spans="1:22" s="11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24"/>
      <c r="L395" s="155">
        <f t="shared" si="26"/>
        <v>0</v>
      </c>
      <c r="M395" s="156">
        <f t="shared" si="27"/>
        <v>0</v>
      </c>
      <c r="N395" s="155"/>
      <c r="O395" s="155"/>
      <c r="P395" s="155"/>
      <c r="Q395" s="155"/>
      <c r="R395" s="155"/>
      <c r="S395" s="156"/>
      <c r="T395" s="156">
        <f t="shared" si="24"/>
        <v>0</v>
      </c>
      <c r="U395" s="156">
        <f t="shared" si="25"/>
        <v>0</v>
      </c>
      <c r="V395" s="157"/>
    </row>
    <row r="396" spans="1:22" s="11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24"/>
      <c r="L396" s="155">
        <f t="shared" si="26"/>
        <v>0</v>
      </c>
      <c r="M396" s="156">
        <f t="shared" si="27"/>
        <v>0</v>
      </c>
      <c r="N396" s="155"/>
      <c r="O396" s="155"/>
      <c r="P396" s="155"/>
      <c r="Q396" s="155"/>
      <c r="R396" s="155"/>
      <c r="S396" s="156"/>
      <c r="T396" s="156">
        <f t="shared" si="24"/>
        <v>0</v>
      </c>
      <c r="U396" s="156">
        <f t="shared" si="25"/>
        <v>0</v>
      </c>
      <c r="V396" s="157"/>
    </row>
    <row r="397" spans="1:22" s="11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24"/>
      <c r="L397" s="155">
        <f t="shared" si="26"/>
        <v>0</v>
      </c>
      <c r="M397" s="156">
        <f t="shared" si="27"/>
        <v>0</v>
      </c>
      <c r="N397" s="155"/>
      <c r="O397" s="155"/>
      <c r="P397" s="155"/>
      <c r="Q397" s="155"/>
      <c r="R397" s="155"/>
      <c r="S397" s="156"/>
      <c r="T397" s="156">
        <f t="shared" si="24"/>
        <v>0</v>
      </c>
      <c r="U397" s="156">
        <f t="shared" si="25"/>
        <v>0</v>
      </c>
      <c r="V397" s="157"/>
    </row>
    <row r="398" spans="1:22" s="11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24"/>
      <c r="L398" s="155">
        <f t="shared" si="26"/>
        <v>0</v>
      </c>
      <c r="M398" s="156">
        <f t="shared" si="27"/>
        <v>0</v>
      </c>
      <c r="N398" s="155"/>
      <c r="O398" s="155"/>
      <c r="P398" s="155"/>
      <c r="Q398" s="155"/>
      <c r="R398" s="155"/>
      <c r="S398" s="156"/>
      <c r="T398" s="156">
        <f t="shared" si="24"/>
        <v>0</v>
      </c>
      <c r="U398" s="156">
        <f t="shared" si="25"/>
        <v>0</v>
      </c>
      <c r="V398" s="157"/>
    </row>
    <row r="399" spans="1:22" s="11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24"/>
      <c r="L399" s="155">
        <f t="shared" si="26"/>
        <v>0</v>
      </c>
      <c r="M399" s="156">
        <f t="shared" si="27"/>
        <v>0</v>
      </c>
      <c r="N399" s="155"/>
      <c r="O399" s="155"/>
      <c r="P399" s="155"/>
      <c r="Q399" s="155"/>
      <c r="R399" s="155"/>
      <c r="S399" s="156"/>
      <c r="T399" s="156">
        <f t="shared" si="24"/>
        <v>0</v>
      </c>
      <c r="U399" s="156">
        <f t="shared" si="25"/>
        <v>0</v>
      </c>
      <c r="V399" s="157"/>
    </row>
    <row r="400" spans="1:22" s="11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24"/>
      <c r="L400" s="155">
        <f t="shared" si="26"/>
        <v>0</v>
      </c>
      <c r="M400" s="156">
        <f t="shared" si="27"/>
        <v>0</v>
      </c>
      <c r="N400" s="155"/>
      <c r="O400" s="155"/>
      <c r="P400" s="155"/>
      <c r="Q400" s="155"/>
      <c r="R400" s="155"/>
      <c r="S400" s="156"/>
      <c r="T400" s="156">
        <f t="shared" si="24"/>
        <v>0</v>
      </c>
      <c r="U400" s="156">
        <f t="shared" si="25"/>
        <v>0</v>
      </c>
      <c r="V400" s="157"/>
    </row>
    <row r="401" spans="1:22" s="11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24"/>
      <c r="L401" s="155">
        <f t="shared" si="26"/>
        <v>0</v>
      </c>
      <c r="M401" s="156">
        <f t="shared" si="27"/>
        <v>0</v>
      </c>
      <c r="N401" s="155"/>
      <c r="O401" s="155"/>
      <c r="P401" s="155"/>
      <c r="Q401" s="155"/>
      <c r="R401" s="155"/>
      <c r="S401" s="156"/>
      <c r="T401" s="156">
        <f t="shared" si="24"/>
        <v>0</v>
      </c>
      <c r="U401" s="156">
        <f t="shared" si="25"/>
        <v>0</v>
      </c>
      <c r="V401" s="157"/>
    </row>
    <row r="402" spans="1:22" s="11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24"/>
      <c r="L402" s="155">
        <f t="shared" si="26"/>
        <v>0</v>
      </c>
      <c r="M402" s="156">
        <f t="shared" si="27"/>
        <v>0</v>
      </c>
      <c r="N402" s="155"/>
      <c r="O402" s="155"/>
      <c r="P402" s="155"/>
      <c r="Q402" s="155"/>
      <c r="R402" s="155"/>
      <c r="S402" s="156"/>
      <c r="T402" s="156">
        <f t="shared" si="24"/>
        <v>0</v>
      </c>
      <c r="U402" s="156">
        <f t="shared" si="25"/>
        <v>0</v>
      </c>
      <c r="V402" s="157"/>
    </row>
    <row r="403" spans="1:22" s="11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24"/>
      <c r="L403" s="155">
        <f t="shared" si="26"/>
        <v>0</v>
      </c>
      <c r="M403" s="156">
        <f t="shared" si="27"/>
        <v>0</v>
      </c>
      <c r="N403" s="155"/>
      <c r="O403" s="155"/>
      <c r="P403" s="155"/>
      <c r="Q403" s="155"/>
      <c r="R403" s="155"/>
      <c r="S403" s="156"/>
      <c r="T403" s="156">
        <f t="shared" si="24"/>
        <v>0</v>
      </c>
      <c r="U403" s="156">
        <f t="shared" si="25"/>
        <v>0</v>
      </c>
      <c r="V403" s="157"/>
    </row>
    <row r="404" spans="1:22" s="11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24"/>
      <c r="L404" s="155">
        <f t="shared" si="26"/>
        <v>0</v>
      </c>
      <c r="M404" s="156">
        <f t="shared" si="27"/>
        <v>0</v>
      </c>
      <c r="N404" s="155"/>
      <c r="O404" s="155"/>
      <c r="P404" s="155"/>
      <c r="Q404" s="155"/>
      <c r="R404" s="155"/>
      <c r="S404" s="156"/>
      <c r="T404" s="156">
        <f t="shared" si="24"/>
        <v>0</v>
      </c>
      <c r="U404" s="156">
        <f t="shared" si="25"/>
        <v>0</v>
      </c>
      <c r="V404" s="157"/>
    </row>
    <row r="405" spans="1:22" s="11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24"/>
      <c r="L405" s="155">
        <f t="shared" si="26"/>
        <v>0</v>
      </c>
      <c r="M405" s="156">
        <f t="shared" si="27"/>
        <v>0</v>
      </c>
      <c r="N405" s="155"/>
      <c r="O405" s="155"/>
      <c r="P405" s="155"/>
      <c r="Q405" s="155"/>
      <c r="R405" s="155"/>
      <c r="S405" s="156"/>
      <c r="T405" s="156">
        <f t="shared" si="24"/>
        <v>0</v>
      </c>
      <c r="U405" s="156">
        <f t="shared" si="25"/>
        <v>0</v>
      </c>
      <c r="V405" s="157"/>
    </row>
    <row r="406" spans="1:22" s="11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24"/>
      <c r="L406" s="155">
        <f t="shared" si="26"/>
        <v>0</v>
      </c>
      <c r="M406" s="156">
        <f t="shared" si="27"/>
        <v>0</v>
      </c>
      <c r="N406" s="155"/>
      <c r="O406" s="155"/>
      <c r="P406" s="155"/>
      <c r="Q406" s="155"/>
      <c r="R406" s="155"/>
      <c r="S406" s="156"/>
      <c r="T406" s="156">
        <f t="shared" si="24"/>
        <v>0</v>
      </c>
      <c r="U406" s="156">
        <f t="shared" si="25"/>
        <v>0</v>
      </c>
      <c r="V406" s="157"/>
    </row>
    <row r="407" spans="1:22" s="11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24"/>
      <c r="L407" s="155">
        <f t="shared" si="26"/>
        <v>0</v>
      </c>
      <c r="M407" s="156">
        <f t="shared" si="27"/>
        <v>0</v>
      </c>
      <c r="N407" s="155"/>
      <c r="O407" s="155"/>
      <c r="P407" s="155"/>
      <c r="Q407" s="155"/>
      <c r="R407" s="155"/>
      <c r="S407" s="156"/>
      <c r="T407" s="156">
        <f t="shared" si="24"/>
        <v>0</v>
      </c>
      <c r="U407" s="156">
        <f t="shared" si="25"/>
        <v>0</v>
      </c>
      <c r="V407" s="157"/>
    </row>
    <row r="408" spans="1:22" s="11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24"/>
      <c r="L408" s="155">
        <f t="shared" si="26"/>
        <v>0</v>
      </c>
      <c r="M408" s="156">
        <f t="shared" si="27"/>
        <v>0</v>
      </c>
      <c r="N408" s="155"/>
      <c r="O408" s="155"/>
      <c r="P408" s="155"/>
      <c r="Q408" s="155"/>
      <c r="R408" s="155"/>
      <c r="S408" s="156"/>
      <c r="T408" s="156">
        <f t="shared" si="24"/>
        <v>0</v>
      </c>
      <c r="U408" s="156">
        <f t="shared" si="25"/>
        <v>0</v>
      </c>
      <c r="V408" s="157"/>
    </row>
    <row r="409" spans="1:22" s="11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24"/>
      <c r="L409" s="155">
        <f t="shared" si="26"/>
        <v>0</v>
      </c>
      <c r="M409" s="156">
        <f t="shared" si="27"/>
        <v>0</v>
      </c>
      <c r="N409" s="155"/>
      <c r="O409" s="155"/>
      <c r="P409" s="155"/>
      <c r="Q409" s="155"/>
      <c r="R409" s="155"/>
      <c r="S409" s="156"/>
      <c r="T409" s="156">
        <f t="shared" si="24"/>
        <v>0</v>
      </c>
      <c r="U409" s="156">
        <f t="shared" si="25"/>
        <v>0</v>
      </c>
      <c r="V409" s="157"/>
    </row>
    <row r="410" spans="1:22" s="11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24"/>
      <c r="L410" s="155">
        <f t="shared" si="26"/>
        <v>0</v>
      </c>
      <c r="M410" s="156">
        <f t="shared" si="27"/>
        <v>0</v>
      </c>
      <c r="N410" s="155"/>
      <c r="O410" s="155"/>
      <c r="P410" s="155"/>
      <c r="Q410" s="155"/>
      <c r="R410" s="155"/>
      <c r="S410" s="156"/>
      <c r="T410" s="156">
        <f t="shared" si="24"/>
        <v>0</v>
      </c>
      <c r="U410" s="156">
        <f t="shared" si="25"/>
        <v>0</v>
      </c>
      <c r="V410" s="157"/>
    </row>
    <row r="411" spans="1:22" s="11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24"/>
      <c r="L411" s="155">
        <f t="shared" si="26"/>
        <v>0</v>
      </c>
      <c r="M411" s="156">
        <f t="shared" si="27"/>
        <v>0</v>
      </c>
      <c r="N411" s="155"/>
      <c r="O411" s="155"/>
      <c r="P411" s="155"/>
      <c r="Q411" s="155"/>
      <c r="R411" s="155"/>
      <c r="S411" s="156"/>
      <c r="T411" s="156">
        <f t="shared" si="24"/>
        <v>0</v>
      </c>
      <c r="U411" s="156">
        <f t="shared" si="25"/>
        <v>0</v>
      </c>
      <c r="V411" s="157"/>
    </row>
    <row r="412" spans="1:22" s="11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24"/>
      <c r="L412" s="155">
        <f t="shared" si="26"/>
        <v>0</v>
      </c>
      <c r="M412" s="156">
        <f t="shared" si="27"/>
        <v>0</v>
      </c>
      <c r="N412" s="155"/>
      <c r="O412" s="155"/>
      <c r="P412" s="155"/>
      <c r="Q412" s="155"/>
      <c r="R412" s="155"/>
      <c r="S412" s="156"/>
      <c r="T412" s="156">
        <f t="shared" si="24"/>
        <v>0</v>
      </c>
      <c r="U412" s="156">
        <f t="shared" si="25"/>
        <v>0</v>
      </c>
      <c r="V412" s="157"/>
    </row>
    <row r="413" spans="1:22" s="11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24"/>
      <c r="L413" s="155">
        <f t="shared" si="26"/>
        <v>0</v>
      </c>
      <c r="M413" s="156">
        <f t="shared" si="27"/>
        <v>0</v>
      </c>
      <c r="N413" s="155"/>
      <c r="O413" s="155"/>
      <c r="P413" s="155"/>
      <c r="Q413" s="155"/>
      <c r="R413" s="155"/>
      <c r="S413" s="156"/>
      <c r="T413" s="156">
        <f t="shared" si="24"/>
        <v>0</v>
      </c>
      <c r="U413" s="156">
        <f t="shared" si="25"/>
        <v>0</v>
      </c>
      <c r="V413" s="157"/>
    </row>
    <row r="414" spans="1:22" s="11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24"/>
      <c r="L414" s="155">
        <f t="shared" si="26"/>
        <v>0</v>
      </c>
      <c r="M414" s="156">
        <f t="shared" si="27"/>
        <v>0</v>
      </c>
      <c r="N414" s="155"/>
      <c r="O414" s="155"/>
      <c r="P414" s="155"/>
      <c r="Q414" s="155"/>
      <c r="R414" s="155"/>
      <c r="S414" s="156"/>
      <c r="T414" s="156">
        <f t="shared" si="24"/>
        <v>0</v>
      </c>
      <c r="U414" s="156">
        <f t="shared" si="25"/>
        <v>0</v>
      </c>
      <c r="V414" s="157"/>
    </row>
    <row r="415" spans="1:22" s="11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24"/>
      <c r="L415" s="155">
        <f t="shared" si="26"/>
        <v>0</v>
      </c>
      <c r="M415" s="156">
        <f t="shared" si="27"/>
        <v>0</v>
      </c>
      <c r="N415" s="155"/>
      <c r="O415" s="155"/>
      <c r="P415" s="155"/>
      <c r="Q415" s="155"/>
      <c r="R415" s="155"/>
      <c r="S415" s="156"/>
      <c r="T415" s="156">
        <f t="shared" si="24"/>
        <v>0</v>
      </c>
      <c r="U415" s="156">
        <f t="shared" si="25"/>
        <v>0</v>
      </c>
      <c r="V415" s="157"/>
    </row>
    <row r="416" spans="1:22" s="11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24"/>
      <c r="L416" s="155">
        <f t="shared" si="26"/>
        <v>0</v>
      </c>
      <c r="M416" s="156">
        <f t="shared" si="27"/>
        <v>0</v>
      </c>
      <c r="N416" s="155"/>
      <c r="O416" s="155"/>
      <c r="P416" s="155"/>
      <c r="Q416" s="155"/>
      <c r="R416" s="155"/>
      <c r="S416" s="156"/>
      <c r="T416" s="156">
        <f t="shared" si="24"/>
        <v>0</v>
      </c>
      <c r="U416" s="156">
        <f t="shared" si="25"/>
        <v>0</v>
      </c>
      <c r="V416" s="157"/>
    </row>
    <row r="417" spans="1:22" s="11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24"/>
      <c r="L417" s="155">
        <f t="shared" si="26"/>
        <v>0</v>
      </c>
      <c r="M417" s="156">
        <f t="shared" si="27"/>
        <v>0</v>
      </c>
      <c r="N417" s="155"/>
      <c r="O417" s="155"/>
      <c r="P417" s="155"/>
      <c r="Q417" s="155"/>
      <c r="R417" s="155"/>
      <c r="S417" s="156"/>
      <c r="T417" s="156">
        <f t="shared" si="24"/>
        <v>0</v>
      </c>
      <c r="U417" s="156">
        <f t="shared" si="25"/>
        <v>0</v>
      </c>
      <c r="V417" s="157"/>
    </row>
    <row r="418" spans="1:22" s="11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24"/>
      <c r="L418" s="155">
        <f t="shared" si="26"/>
        <v>0</v>
      </c>
      <c r="M418" s="156">
        <f t="shared" si="27"/>
        <v>0</v>
      </c>
      <c r="N418" s="155"/>
      <c r="O418" s="155"/>
      <c r="P418" s="155"/>
      <c r="Q418" s="155"/>
      <c r="R418" s="155"/>
      <c r="S418" s="156"/>
      <c r="T418" s="156">
        <f t="shared" si="24"/>
        <v>0</v>
      </c>
      <c r="U418" s="156">
        <f t="shared" si="25"/>
        <v>0</v>
      </c>
      <c r="V418" s="157"/>
    </row>
    <row r="419" spans="1:22" s="11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24"/>
      <c r="L419" s="155">
        <f t="shared" si="26"/>
        <v>0</v>
      </c>
      <c r="M419" s="156">
        <f t="shared" si="27"/>
        <v>0</v>
      </c>
      <c r="N419" s="155"/>
      <c r="O419" s="155"/>
      <c r="P419" s="155"/>
      <c r="Q419" s="155"/>
      <c r="R419" s="155"/>
      <c r="S419" s="156"/>
      <c r="T419" s="156">
        <f t="shared" si="24"/>
        <v>0</v>
      </c>
      <c r="U419" s="156">
        <f t="shared" si="25"/>
        <v>0</v>
      </c>
      <c r="V419" s="157"/>
    </row>
    <row r="420" spans="1:22" s="11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24"/>
      <c r="L420" s="155">
        <f t="shared" si="26"/>
        <v>0</v>
      </c>
      <c r="M420" s="156">
        <f t="shared" si="27"/>
        <v>0</v>
      </c>
      <c r="N420" s="155"/>
      <c r="O420" s="155"/>
      <c r="P420" s="155"/>
      <c r="Q420" s="155"/>
      <c r="R420" s="155"/>
      <c r="S420" s="156"/>
      <c r="T420" s="156">
        <f t="shared" si="24"/>
        <v>0</v>
      </c>
      <c r="U420" s="156">
        <f t="shared" si="25"/>
        <v>0</v>
      </c>
      <c r="V420" s="157"/>
    </row>
    <row r="421" spans="1:22" s="11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24"/>
      <c r="L421" s="155">
        <f t="shared" si="26"/>
        <v>0</v>
      </c>
      <c r="M421" s="156">
        <f t="shared" si="27"/>
        <v>0</v>
      </c>
      <c r="N421" s="155"/>
      <c r="O421" s="155"/>
      <c r="P421" s="155"/>
      <c r="Q421" s="155"/>
      <c r="R421" s="155"/>
      <c r="S421" s="156"/>
      <c r="T421" s="156">
        <f t="shared" si="24"/>
        <v>0</v>
      </c>
      <c r="U421" s="156">
        <f t="shared" si="25"/>
        <v>0</v>
      </c>
      <c r="V421" s="157"/>
    </row>
    <row r="422" spans="1:22" s="11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24"/>
      <c r="L422" s="155">
        <f t="shared" si="26"/>
        <v>0</v>
      </c>
      <c r="M422" s="156">
        <f t="shared" si="27"/>
        <v>0</v>
      </c>
      <c r="N422" s="155"/>
      <c r="O422" s="155"/>
      <c r="P422" s="155"/>
      <c r="Q422" s="155"/>
      <c r="R422" s="155"/>
      <c r="S422" s="156"/>
      <c r="T422" s="156">
        <f t="shared" si="24"/>
        <v>0</v>
      </c>
      <c r="U422" s="156">
        <f t="shared" si="25"/>
        <v>0</v>
      </c>
      <c r="V422" s="157"/>
    </row>
    <row r="423" spans="1:22" s="11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24"/>
      <c r="L423" s="155">
        <f t="shared" si="26"/>
        <v>0</v>
      </c>
      <c r="M423" s="156">
        <f t="shared" si="27"/>
        <v>0</v>
      </c>
      <c r="N423" s="155"/>
      <c r="O423" s="155"/>
      <c r="P423" s="155"/>
      <c r="Q423" s="155"/>
      <c r="R423" s="155"/>
      <c r="S423" s="156"/>
      <c r="T423" s="156">
        <f t="shared" si="24"/>
        <v>0</v>
      </c>
      <c r="U423" s="156">
        <f t="shared" si="25"/>
        <v>0</v>
      </c>
      <c r="V423" s="157"/>
    </row>
    <row r="424" spans="1:22" s="11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24"/>
      <c r="L424" s="155">
        <f t="shared" si="26"/>
        <v>0</v>
      </c>
      <c r="M424" s="156">
        <f t="shared" si="27"/>
        <v>0</v>
      </c>
      <c r="N424" s="155"/>
      <c r="O424" s="155"/>
      <c r="P424" s="155"/>
      <c r="Q424" s="155"/>
      <c r="R424" s="155"/>
      <c r="S424" s="156"/>
      <c r="T424" s="156">
        <f t="shared" si="24"/>
        <v>0</v>
      </c>
      <c r="U424" s="156">
        <f t="shared" si="25"/>
        <v>0</v>
      </c>
      <c r="V424" s="157"/>
    </row>
    <row r="425" spans="1:22" s="11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24"/>
      <c r="L425" s="155">
        <f t="shared" si="26"/>
        <v>0</v>
      </c>
      <c r="M425" s="156">
        <f t="shared" si="27"/>
        <v>0</v>
      </c>
      <c r="N425" s="155"/>
      <c r="O425" s="155"/>
      <c r="P425" s="155"/>
      <c r="Q425" s="155"/>
      <c r="R425" s="155"/>
      <c r="S425" s="156"/>
      <c r="T425" s="156">
        <f t="shared" si="24"/>
        <v>0</v>
      </c>
      <c r="U425" s="156">
        <f t="shared" si="25"/>
        <v>0</v>
      </c>
      <c r="V425" s="157"/>
    </row>
    <row r="426" spans="1:22" s="11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24"/>
      <c r="L426" s="155">
        <f t="shared" si="26"/>
        <v>0</v>
      </c>
      <c r="M426" s="156">
        <f t="shared" si="27"/>
        <v>0</v>
      </c>
      <c r="N426" s="155"/>
      <c r="O426" s="155"/>
      <c r="P426" s="155"/>
      <c r="Q426" s="155"/>
      <c r="R426" s="155"/>
      <c r="S426" s="156"/>
      <c r="T426" s="156">
        <f t="shared" si="24"/>
        <v>0</v>
      </c>
      <c r="U426" s="156">
        <f t="shared" si="25"/>
        <v>0</v>
      </c>
      <c r="V426" s="157"/>
    </row>
    <row r="427" spans="1:22" s="11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24"/>
      <c r="L427" s="155">
        <f t="shared" si="26"/>
        <v>0</v>
      </c>
      <c r="M427" s="156">
        <f t="shared" si="27"/>
        <v>0</v>
      </c>
      <c r="N427" s="155"/>
      <c r="O427" s="155"/>
      <c r="P427" s="155"/>
      <c r="Q427" s="155"/>
      <c r="R427" s="155"/>
      <c r="S427" s="156"/>
      <c r="T427" s="156">
        <f t="shared" si="24"/>
        <v>0</v>
      </c>
      <c r="U427" s="156">
        <f t="shared" si="25"/>
        <v>0</v>
      </c>
      <c r="V427" s="157"/>
    </row>
    <row r="428" spans="1:22" s="11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24"/>
      <c r="L428" s="155">
        <f t="shared" si="26"/>
        <v>0</v>
      </c>
      <c r="M428" s="156">
        <f t="shared" si="27"/>
        <v>0</v>
      </c>
      <c r="N428" s="155"/>
      <c r="O428" s="155"/>
      <c r="P428" s="155"/>
      <c r="Q428" s="155"/>
      <c r="R428" s="155"/>
      <c r="S428" s="156"/>
      <c r="T428" s="156">
        <f t="shared" si="24"/>
        <v>0</v>
      </c>
      <c r="U428" s="156">
        <f t="shared" si="25"/>
        <v>0</v>
      </c>
      <c r="V428" s="157"/>
    </row>
    <row r="429" spans="1:22" s="11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24"/>
      <c r="L429" s="155">
        <f t="shared" si="26"/>
        <v>0</v>
      </c>
      <c r="M429" s="156">
        <f t="shared" si="27"/>
        <v>0</v>
      </c>
      <c r="N429" s="155"/>
      <c r="O429" s="155"/>
      <c r="P429" s="155"/>
      <c r="Q429" s="155"/>
      <c r="R429" s="155"/>
      <c r="S429" s="156"/>
      <c r="T429" s="156">
        <f t="shared" si="24"/>
        <v>0</v>
      </c>
      <c r="U429" s="156">
        <f t="shared" si="25"/>
        <v>0</v>
      </c>
      <c r="V429" s="157"/>
    </row>
    <row r="430" spans="1:22" s="11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24"/>
      <c r="L430" s="155">
        <f t="shared" si="26"/>
        <v>0</v>
      </c>
      <c r="M430" s="156">
        <f t="shared" si="27"/>
        <v>0</v>
      </c>
      <c r="N430" s="155"/>
      <c r="O430" s="155"/>
      <c r="P430" s="155"/>
      <c r="Q430" s="155"/>
      <c r="R430" s="155"/>
      <c r="S430" s="156"/>
      <c r="T430" s="156">
        <f t="shared" si="24"/>
        <v>0</v>
      </c>
      <c r="U430" s="156">
        <f t="shared" si="25"/>
        <v>0</v>
      </c>
      <c r="V430" s="157"/>
    </row>
    <row r="431" spans="1:22" s="11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24"/>
      <c r="L431" s="155">
        <f t="shared" si="26"/>
        <v>0</v>
      </c>
      <c r="M431" s="156">
        <f t="shared" si="27"/>
        <v>0</v>
      </c>
      <c r="N431" s="155"/>
      <c r="O431" s="155"/>
      <c r="P431" s="155"/>
      <c r="Q431" s="155"/>
      <c r="R431" s="155"/>
      <c r="S431" s="156"/>
      <c r="T431" s="156">
        <f t="shared" si="24"/>
        <v>0</v>
      </c>
      <c r="U431" s="156">
        <f t="shared" si="25"/>
        <v>0</v>
      </c>
      <c r="V431" s="157"/>
    </row>
    <row r="432" spans="1:22" s="11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24"/>
      <c r="L432" s="155">
        <f t="shared" si="26"/>
        <v>0</v>
      </c>
      <c r="M432" s="156">
        <f t="shared" si="27"/>
        <v>0</v>
      </c>
      <c r="N432" s="155"/>
      <c r="O432" s="155"/>
      <c r="P432" s="155"/>
      <c r="Q432" s="155"/>
      <c r="R432" s="155"/>
      <c r="S432" s="156"/>
      <c r="T432" s="156">
        <f t="shared" si="24"/>
        <v>0</v>
      </c>
      <c r="U432" s="156">
        <f t="shared" si="25"/>
        <v>0</v>
      </c>
      <c r="V432" s="157"/>
    </row>
    <row r="433" spans="1:22" s="11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24"/>
      <c r="L433" s="155">
        <f t="shared" si="26"/>
        <v>0</v>
      </c>
      <c r="M433" s="156">
        <f t="shared" si="27"/>
        <v>0</v>
      </c>
      <c r="N433" s="155"/>
      <c r="O433" s="155"/>
      <c r="P433" s="155"/>
      <c r="Q433" s="155"/>
      <c r="R433" s="155"/>
      <c r="S433" s="156"/>
      <c r="T433" s="156">
        <f t="shared" si="24"/>
        <v>0</v>
      </c>
      <c r="U433" s="156">
        <f t="shared" si="25"/>
        <v>0</v>
      </c>
      <c r="V433" s="157"/>
    </row>
    <row r="434" spans="1:22" s="11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24"/>
      <c r="L434" s="155">
        <f t="shared" si="26"/>
        <v>0</v>
      </c>
      <c r="M434" s="156">
        <f t="shared" si="27"/>
        <v>0</v>
      </c>
      <c r="N434" s="155"/>
      <c r="O434" s="155"/>
      <c r="P434" s="155"/>
      <c r="Q434" s="155"/>
      <c r="R434" s="155"/>
      <c r="S434" s="156"/>
      <c r="T434" s="156">
        <f t="shared" si="24"/>
        <v>0</v>
      </c>
      <c r="U434" s="156">
        <f t="shared" si="25"/>
        <v>0</v>
      </c>
      <c r="V434" s="157"/>
    </row>
    <row r="435" spans="1:22" s="11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24"/>
      <c r="L435" s="155">
        <f t="shared" si="26"/>
        <v>0</v>
      </c>
      <c r="M435" s="156">
        <f t="shared" si="27"/>
        <v>0</v>
      </c>
      <c r="N435" s="155"/>
      <c r="O435" s="155"/>
      <c r="P435" s="155"/>
      <c r="Q435" s="155"/>
      <c r="R435" s="155"/>
      <c r="S435" s="156"/>
      <c r="T435" s="156">
        <f t="shared" si="24"/>
        <v>0</v>
      </c>
      <c r="U435" s="156">
        <f t="shared" si="25"/>
        <v>0</v>
      </c>
      <c r="V435" s="157"/>
    </row>
    <row r="436" spans="1:22" s="11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24"/>
      <c r="L436" s="155">
        <f t="shared" si="26"/>
        <v>0</v>
      </c>
      <c r="M436" s="156">
        <f t="shared" si="27"/>
        <v>0</v>
      </c>
      <c r="N436" s="155"/>
      <c r="O436" s="155"/>
      <c r="P436" s="155"/>
      <c r="Q436" s="155"/>
      <c r="R436" s="155"/>
      <c r="S436" s="156"/>
      <c r="T436" s="156">
        <f t="shared" si="24"/>
        <v>0</v>
      </c>
      <c r="U436" s="156">
        <f t="shared" si="25"/>
        <v>0</v>
      </c>
      <c r="V436" s="157"/>
    </row>
    <row r="437" spans="1:22" s="11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24"/>
      <c r="L437" s="155">
        <f t="shared" si="26"/>
        <v>0</v>
      </c>
      <c r="M437" s="156">
        <f t="shared" si="27"/>
        <v>0</v>
      </c>
      <c r="N437" s="155"/>
      <c r="O437" s="155"/>
      <c r="P437" s="155"/>
      <c r="Q437" s="155"/>
      <c r="R437" s="155"/>
      <c r="S437" s="156"/>
      <c r="T437" s="156">
        <f t="shared" si="24"/>
        <v>0</v>
      </c>
      <c r="U437" s="156">
        <f t="shared" si="25"/>
        <v>0</v>
      </c>
      <c r="V437" s="157"/>
    </row>
    <row r="438" spans="1:22" s="11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24"/>
      <c r="L438" s="155">
        <f t="shared" si="26"/>
        <v>0</v>
      </c>
      <c r="M438" s="156">
        <f t="shared" si="27"/>
        <v>0</v>
      </c>
      <c r="N438" s="155"/>
      <c r="O438" s="155"/>
      <c r="P438" s="155"/>
      <c r="Q438" s="155"/>
      <c r="R438" s="155"/>
      <c r="S438" s="156"/>
      <c r="T438" s="156">
        <f t="shared" si="24"/>
        <v>0</v>
      </c>
      <c r="U438" s="156">
        <f t="shared" si="25"/>
        <v>0</v>
      </c>
      <c r="V438" s="157"/>
    </row>
    <row r="439" spans="1:22" s="11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24"/>
      <c r="L439" s="155">
        <f t="shared" si="26"/>
        <v>0</v>
      </c>
      <c r="M439" s="156">
        <f t="shared" si="27"/>
        <v>0</v>
      </c>
      <c r="N439" s="155"/>
      <c r="O439" s="155"/>
      <c r="P439" s="155"/>
      <c r="Q439" s="155"/>
      <c r="R439" s="155"/>
      <c r="S439" s="156"/>
      <c r="T439" s="156">
        <f t="shared" si="24"/>
        <v>0</v>
      </c>
      <c r="U439" s="156">
        <f t="shared" si="25"/>
        <v>0</v>
      </c>
      <c r="V439" s="157"/>
    </row>
    <row r="440" spans="1:22" s="11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24"/>
      <c r="L440" s="155">
        <f t="shared" si="26"/>
        <v>0</v>
      </c>
      <c r="M440" s="156">
        <f t="shared" si="27"/>
        <v>0</v>
      </c>
      <c r="N440" s="155"/>
      <c r="O440" s="155"/>
      <c r="P440" s="155"/>
      <c r="Q440" s="155"/>
      <c r="R440" s="155"/>
      <c r="S440" s="156"/>
      <c r="T440" s="156">
        <f t="shared" si="24"/>
        <v>0</v>
      </c>
      <c r="U440" s="156">
        <f t="shared" si="25"/>
        <v>0</v>
      </c>
      <c r="V440" s="157"/>
    </row>
    <row r="441" spans="1:22" s="11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24"/>
      <c r="L441" s="155">
        <f t="shared" si="26"/>
        <v>0</v>
      </c>
      <c r="M441" s="156">
        <f t="shared" si="27"/>
        <v>0</v>
      </c>
      <c r="N441" s="155"/>
      <c r="O441" s="155"/>
      <c r="P441" s="155"/>
      <c r="Q441" s="155"/>
      <c r="R441" s="155"/>
      <c r="S441" s="156"/>
      <c r="T441" s="156">
        <f t="shared" si="24"/>
        <v>0</v>
      </c>
      <c r="U441" s="156">
        <f t="shared" si="25"/>
        <v>0</v>
      </c>
      <c r="V441" s="157"/>
    </row>
    <row r="442" spans="1:22" s="11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24"/>
      <c r="L442" s="155">
        <f t="shared" si="26"/>
        <v>0</v>
      </c>
      <c r="M442" s="156">
        <f t="shared" si="27"/>
        <v>0</v>
      </c>
      <c r="N442" s="155"/>
      <c r="O442" s="155"/>
      <c r="P442" s="155"/>
      <c r="Q442" s="155"/>
      <c r="R442" s="155"/>
      <c r="S442" s="156"/>
      <c r="T442" s="156">
        <f t="shared" si="24"/>
        <v>0</v>
      </c>
      <c r="U442" s="156">
        <f t="shared" si="25"/>
        <v>0</v>
      </c>
      <c r="V442" s="157"/>
    </row>
    <row r="443" spans="1:22" s="11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24"/>
      <c r="L443" s="155">
        <f t="shared" si="26"/>
        <v>0</v>
      </c>
      <c r="M443" s="156">
        <f t="shared" si="27"/>
        <v>0</v>
      </c>
      <c r="N443" s="155"/>
      <c r="O443" s="155"/>
      <c r="P443" s="155"/>
      <c r="Q443" s="155"/>
      <c r="R443" s="155"/>
      <c r="S443" s="156"/>
      <c r="T443" s="156">
        <f t="shared" si="24"/>
        <v>0</v>
      </c>
      <c r="U443" s="156">
        <f t="shared" si="25"/>
        <v>0</v>
      </c>
      <c r="V443" s="157"/>
    </row>
    <row r="444" spans="1:22" s="11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24"/>
      <c r="L444" s="155">
        <f t="shared" si="26"/>
        <v>0</v>
      </c>
      <c r="M444" s="156">
        <f t="shared" si="27"/>
        <v>0</v>
      </c>
      <c r="N444" s="155"/>
      <c r="O444" s="155"/>
      <c r="P444" s="155"/>
      <c r="Q444" s="155"/>
      <c r="R444" s="155"/>
      <c r="S444" s="156"/>
      <c r="T444" s="156">
        <f t="shared" si="24"/>
        <v>0</v>
      </c>
      <c r="U444" s="156">
        <f t="shared" si="25"/>
        <v>0</v>
      </c>
      <c r="V444" s="157"/>
    </row>
    <row r="445" spans="1:22" s="11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24"/>
      <c r="L445" s="155">
        <f t="shared" si="26"/>
        <v>0</v>
      </c>
      <c r="M445" s="156">
        <f t="shared" si="27"/>
        <v>0</v>
      </c>
      <c r="N445" s="155"/>
      <c r="O445" s="155"/>
      <c r="P445" s="155"/>
      <c r="Q445" s="155"/>
      <c r="R445" s="155"/>
      <c r="S445" s="156"/>
      <c r="T445" s="156">
        <f t="shared" si="24"/>
        <v>0</v>
      </c>
      <c r="U445" s="156">
        <f t="shared" si="25"/>
        <v>0</v>
      </c>
      <c r="V445" s="157"/>
    </row>
    <row r="446" spans="1:22" s="11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24"/>
      <c r="L446" s="155">
        <f t="shared" si="26"/>
        <v>0</v>
      </c>
      <c r="M446" s="156">
        <f t="shared" si="27"/>
        <v>0</v>
      </c>
      <c r="N446" s="155"/>
      <c r="O446" s="155"/>
      <c r="P446" s="155"/>
      <c r="Q446" s="155"/>
      <c r="R446" s="155"/>
      <c r="S446" s="156"/>
      <c r="T446" s="156">
        <f t="shared" si="24"/>
        <v>0</v>
      </c>
      <c r="U446" s="156">
        <f t="shared" si="25"/>
        <v>0</v>
      </c>
      <c r="V446" s="157"/>
    </row>
    <row r="447" spans="1:22" s="11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24"/>
      <c r="L447" s="155">
        <f t="shared" si="26"/>
        <v>0</v>
      </c>
      <c r="M447" s="156">
        <f t="shared" si="27"/>
        <v>0</v>
      </c>
      <c r="N447" s="155"/>
      <c r="O447" s="155"/>
      <c r="P447" s="155"/>
      <c r="Q447" s="155"/>
      <c r="R447" s="155"/>
      <c r="S447" s="156"/>
      <c r="T447" s="156">
        <f t="shared" si="24"/>
        <v>0</v>
      </c>
      <c r="U447" s="156">
        <f t="shared" si="25"/>
        <v>0</v>
      </c>
      <c r="V447" s="157"/>
    </row>
    <row r="448" spans="1:22" s="11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24"/>
      <c r="L448" s="155">
        <f t="shared" si="26"/>
        <v>0</v>
      </c>
      <c r="M448" s="156">
        <f t="shared" si="27"/>
        <v>0</v>
      </c>
      <c r="N448" s="155"/>
      <c r="O448" s="155"/>
      <c r="P448" s="155"/>
      <c r="Q448" s="155"/>
      <c r="R448" s="155"/>
      <c r="S448" s="156"/>
      <c r="T448" s="156">
        <f t="shared" si="24"/>
        <v>0</v>
      </c>
      <c r="U448" s="156">
        <f t="shared" si="25"/>
        <v>0</v>
      </c>
      <c r="V448" s="157"/>
    </row>
    <row r="449" spans="1:22" s="11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24"/>
      <c r="L449" s="155">
        <f t="shared" si="26"/>
        <v>0</v>
      </c>
      <c r="M449" s="156">
        <f t="shared" si="27"/>
        <v>0</v>
      </c>
      <c r="N449" s="155"/>
      <c r="O449" s="155"/>
      <c r="P449" s="155"/>
      <c r="Q449" s="155"/>
      <c r="R449" s="155"/>
      <c r="S449" s="156"/>
      <c r="T449" s="156">
        <f t="shared" si="24"/>
        <v>0</v>
      </c>
      <c r="U449" s="156">
        <f t="shared" si="25"/>
        <v>0</v>
      </c>
      <c r="V449" s="157"/>
    </row>
    <row r="450" spans="1:22" s="11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24"/>
      <c r="L450" s="155">
        <f t="shared" si="26"/>
        <v>0</v>
      </c>
      <c r="M450" s="156">
        <f t="shared" si="27"/>
        <v>0</v>
      </c>
      <c r="N450" s="155"/>
      <c r="O450" s="155"/>
      <c r="P450" s="155"/>
      <c r="Q450" s="155"/>
      <c r="R450" s="155"/>
      <c r="S450" s="156"/>
      <c r="T450" s="156">
        <f t="shared" si="24"/>
        <v>0</v>
      </c>
      <c r="U450" s="156">
        <f t="shared" si="25"/>
        <v>0</v>
      </c>
      <c r="V450" s="157"/>
    </row>
    <row r="451" spans="1:22" s="11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24"/>
      <c r="L451" s="155">
        <f t="shared" si="26"/>
        <v>0</v>
      </c>
      <c r="M451" s="156">
        <f t="shared" si="27"/>
        <v>0</v>
      </c>
      <c r="N451" s="155"/>
      <c r="O451" s="155"/>
      <c r="P451" s="155"/>
      <c r="Q451" s="155"/>
      <c r="R451" s="155"/>
      <c r="S451" s="156"/>
      <c r="T451" s="156">
        <f t="shared" si="24"/>
        <v>0</v>
      </c>
      <c r="U451" s="156">
        <f t="shared" si="25"/>
        <v>0</v>
      </c>
      <c r="V451" s="157"/>
    </row>
    <row r="452" spans="1:22" s="11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24"/>
      <c r="L452" s="155">
        <f t="shared" si="26"/>
        <v>0</v>
      </c>
      <c r="M452" s="156">
        <f t="shared" si="27"/>
        <v>0</v>
      </c>
      <c r="N452" s="155"/>
      <c r="O452" s="155"/>
      <c r="P452" s="155"/>
      <c r="Q452" s="155"/>
      <c r="R452" s="155"/>
      <c r="S452" s="156"/>
      <c r="T452" s="156">
        <f t="shared" si="24"/>
        <v>0</v>
      </c>
      <c r="U452" s="156">
        <f t="shared" si="25"/>
        <v>0</v>
      </c>
      <c r="V452" s="157"/>
    </row>
    <row r="453" spans="1:22" s="11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24"/>
      <c r="L453" s="155">
        <f t="shared" si="26"/>
        <v>0</v>
      </c>
      <c r="M453" s="156">
        <f t="shared" si="27"/>
        <v>0</v>
      </c>
      <c r="N453" s="155"/>
      <c r="O453" s="155"/>
      <c r="P453" s="155"/>
      <c r="Q453" s="155"/>
      <c r="R453" s="155"/>
      <c r="S453" s="156"/>
      <c r="T453" s="156">
        <f t="shared" ref="T453:T508" si="28">IFERROR(S453*R453,"－")</f>
        <v>0</v>
      </c>
      <c r="U453" s="156">
        <f t="shared" ref="U453:U508" si="29">IFERROR(T453*H453/1000,"－")</f>
        <v>0</v>
      </c>
      <c r="V453" s="157"/>
    </row>
    <row r="454" spans="1:22" s="11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24"/>
      <c r="L454" s="155">
        <f t="shared" ref="L454:L508" si="30">IFERROR(I454*J454*K454,"ー")</f>
        <v>0</v>
      </c>
      <c r="M454" s="156">
        <f t="shared" ref="M454:M508" si="31">IFERROR(L454*H454/1000,"ー")</f>
        <v>0</v>
      </c>
      <c r="N454" s="155"/>
      <c r="O454" s="155"/>
      <c r="P454" s="155"/>
      <c r="Q454" s="155"/>
      <c r="R454" s="155"/>
      <c r="S454" s="156"/>
      <c r="T454" s="156">
        <f t="shared" si="28"/>
        <v>0</v>
      </c>
      <c r="U454" s="156">
        <f t="shared" si="29"/>
        <v>0</v>
      </c>
      <c r="V454" s="157"/>
    </row>
    <row r="455" spans="1:22" s="11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24"/>
      <c r="L455" s="155">
        <f t="shared" si="30"/>
        <v>0</v>
      </c>
      <c r="M455" s="156">
        <f t="shared" si="31"/>
        <v>0</v>
      </c>
      <c r="N455" s="155"/>
      <c r="O455" s="155"/>
      <c r="P455" s="155"/>
      <c r="Q455" s="155"/>
      <c r="R455" s="155"/>
      <c r="S455" s="156"/>
      <c r="T455" s="156">
        <f t="shared" si="28"/>
        <v>0</v>
      </c>
      <c r="U455" s="156">
        <f t="shared" si="29"/>
        <v>0</v>
      </c>
      <c r="V455" s="157"/>
    </row>
    <row r="456" spans="1:22" s="11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24"/>
      <c r="L456" s="155">
        <f t="shared" si="30"/>
        <v>0</v>
      </c>
      <c r="M456" s="156">
        <f t="shared" si="31"/>
        <v>0</v>
      </c>
      <c r="N456" s="155"/>
      <c r="O456" s="155"/>
      <c r="P456" s="155"/>
      <c r="Q456" s="155"/>
      <c r="R456" s="155"/>
      <c r="S456" s="156"/>
      <c r="T456" s="156">
        <f t="shared" si="28"/>
        <v>0</v>
      </c>
      <c r="U456" s="156">
        <f t="shared" si="29"/>
        <v>0</v>
      </c>
      <c r="V456" s="157"/>
    </row>
    <row r="457" spans="1:22" s="11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24"/>
      <c r="L457" s="155">
        <f t="shared" si="30"/>
        <v>0</v>
      </c>
      <c r="M457" s="156">
        <f t="shared" si="31"/>
        <v>0</v>
      </c>
      <c r="N457" s="155"/>
      <c r="O457" s="155"/>
      <c r="P457" s="155"/>
      <c r="Q457" s="155"/>
      <c r="R457" s="155"/>
      <c r="S457" s="156"/>
      <c r="T457" s="156">
        <f t="shared" si="28"/>
        <v>0</v>
      </c>
      <c r="U457" s="156">
        <f t="shared" si="29"/>
        <v>0</v>
      </c>
      <c r="V457" s="157"/>
    </row>
    <row r="458" spans="1:22" s="11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24"/>
      <c r="L458" s="155">
        <f t="shared" si="30"/>
        <v>0</v>
      </c>
      <c r="M458" s="156">
        <f t="shared" si="31"/>
        <v>0</v>
      </c>
      <c r="N458" s="155"/>
      <c r="O458" s="155"/>
      <c r="P458" s="155"/>
      <c r="Q458" s="155"/>
      <c r="R458" s="155"/>
      <c r="S458" s="156"/>
      <c r="T458" s="156">
        <f t="shared" si="28"/>
        <v>0</v>
      </c>
      <c r="U458" s="156">
        <f t="shared" si="29"/>
        <v>0</v>
      </c>
      <c r="V458" s="157"/>
    </row>
    <row r="459" spans="1:22" s="11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24"/>
      <c r="L459" s="155">
        <f t="shared" si="30"/>
        <v>0</v>
      </c>
      <c r="M459" s="156">
        <f t="shared" si="31"/>
        <v>0</v>
      </c>
      <c r="N459" s="155"/>
      <c r="O459" s="155"/>
      <c r="P459" s="155"/>
      <c r="Q459" s="155"/>
      <c r="R459" s="155"/>
      <c r="S459" s="156"/>
      <c r="T459" s="156">
        <f t="shared" si="28"/>
        <v>0</v>
      </c>
      <c r="U459" s="156">
        <f t="shared" si="29"/>
        <v>0</v>
      </c>
      <c r="V459" s="157"/>
    </row>
    <row r="460" spans="1:22" s="11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24"/>
      <c r="L460" s="155">
        <f t="shared" si="30"/>
        <v>0</v>
      </c>
      <c r="M460" s="156">
        <f t="shared" si="31"/>
        <v>0</v>
      </c>
      <c r="N460" s="155"/>
      <c r="O460" s="155"/>
      <c r="P460" s="155"/>
      <c r="Q460" s="155"/>
      <c r="R460" s="155"/>
      <c r="S460" s="156"/>
      <c r="T460" s="156">
        <f t="shared" si="28"/>
        <v>0</v>
      </c>
      <c r="U460" s="156">
        <f t="shared" si="29"/>
        <v>0</v>
      </c>
      <c r="V460" s="157"/>
    </row>
    <row r="461" spans="1:22" s="11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24"/>
      <c r="L461" s="155">
        <f t="shared" si="30"/>
        <v>0</v>
      </c>
      <c r="M461" s="156">
        <f t="shared" si="31"/>
        <v>0</v>
      </c>
      <c r="N461" s="155"/>
      <c r="O461" s="155"/>
      <c r="P461" s="155"/>
      <c r="Q461" s="155"/>
      <c r="R461" s="155"/>
      <c r="S461" s="156"/>
      <c r="T461" s="156">
        <f t="shared" si="28"/>
        <v>0</v>
      </c>
      <c r="U461" s="156">
        <f t="shared" si="29"/>
        <v>0</v>
      </c>
      <c r="V461" s="157"/>
    </row>
    <row r="462" spans="1:22" s="11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24"/>
      <c r="L462" s="155">
        <f t="shared" si="30"/>
        <v>0</v>
      </c>
      <c r="M462" s="156">
        <f t="shared" si="31"/>
        <v>0</v>
      </c>
      <c r="N462" s="155"/>
      <c r="O462" s="155"/>
      <c r="P462" s="155"/>
      <c r="Q462" s="155"/>
      <c r="R462" s="155"/>
      <c r="S462" s="156"/>
      <c r="T462" s="156">
        <f t="shared" si="28"/>
        <v>0</v>
      </c>
      <c r="U462" s="156">
        <f t="shared" si="29"/>
        <v>0</v>
      </c>
      <c r="V462" s="157"/>
    </row>
    <row r="463" spans="1:22" s="11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24"/>
      <c r="L463" s="155">
        <f t="shared" si="30"/>
        <v>0</v>
      </c>
      <c r="M463" s="156">
        <f t="shared" si="31"/>
        <v>0</v>
      </c>
      <c r="N463" s="155"/>
      <c r="O463" s="155"/>
      <c r="P463" s="155"/>
      <c r="Q463" s="155"/>
      <c r="R463" s="155"/>
      <c r="S463" s="156"/>
      <c r="T463" s="156">
        <f t="shared" si="28"/>
        <v>0</v>
      </c>
      <c r="U463" s="156">
        <f t="shared" si="29"/>
        <v>0</v>
      </c>
      <c r="V463" s="157"/>
    </row>
    <row r="464" spans="1:22" s="11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24"/>
      <c r="L464" s="155">
        <f t="shared" si="30"/>
        <v>0</v>
      </c>
      <c r="M464" s="156">
        <f t="shared" si="31"/>
        <v>0</v>
      </c>
      <c r="N464" s="155"/>
      <c r="O464" s="155"/>
      <c r="P464" s="155"/>
      <c r="Q464" s="155"/>
      <c r="R464" s="155"/>
      <c r="S464" s="156"/>
      <c r="T464" s="156">
        <f t="shared" si="28"/>
        <v>0</v>
      </c>
      <c r="U464" s="156">
        <f t="shared" si="29"/>
        <v>0</v>
      </c>
      <c r="V464" s="157"/>
    </row>
    <row r="465" spans="1:22" s="11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24"/>
      <c r="L465" s="155">
        <f t="shared" si="30"/>
        <v>0</v>
      </c>
      <c r="M465" s="156">
        <f t="shared" si="31"/>
        <v>0</v>
      </c>
      <c r="N465" s="155"/>
      <c r="O465" s="155"/>
      <c r="P465" s="155"/>
      <c r="Q465" s="155"/>
      <c r="R465" s="155"/>
      <c r="S465" s="156"/>
      <c r="T465" s="156">
        <f t="shared" si="28"/>
        <v>0</v>
      </c>
      <c r="U465" s="156">
        <f t="shared" si="29"/>
        <v>0</v>
      </c>
      <c r="V465" s="157"/>
    </row>
    <row r="466" spans="1:22" s="11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24"/>
      <c r="L466" s="155">
        <f t="shared" si="30"/>
        <v>0</v>
      </c>
      <c r="M466" s="156">
        <f t="shared" si="31"/>
        <v>0</v>
      </c>
      <c r="N466" s="155"/>
      <c r="O466" s="155"/>
      <c r="P466" s="155"/>
      <c r="Q466" s="155"/>
      <c r="R466" s="155"/>
      <c r="S466" s="156"/>
      <c r="T466" s="156">
        <f t="shared" si="28"/>
        <v>0</v>
      </c>
      <c r="U466" s="156">
        <f t="shared" si="29"/>
        <v>0</v>
      </c>
      <c r="V466" s="157"/>
    </row>
    <row r="467" spans="1:22" s="11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24"/>
      <c r="L467" s="155">
        <f t="shared" si="30"/>
        <v>0</v>
      </c>
      <c r="M467" s="156">
        <f t="shared" si="31"/>
        <v>0</v>
      </c>
      <c r="N467" s="155"/>
      <c r="O467" s="155"/>
      <c r="P467" s="155"/>
      <c r="Q467" s="155"/>
      <c r="R467" s="155"/>
      <c r="S467" s="156"/>
      <c r="T467" s="156">
        <f t="shared" si="28"/>
        <v>0</v>
      </c>
      <c r="U467" s="156">
        <f t="shared" si="29"/>
        <v>0</v>
      </c>
      <c r="V467" s="157"/>
    </row>
    <row r="468" spans="1:22" s="11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24"/>
      <c r="L468" s="155">
        <f t="shared" si="30"/>
        <v>0</v>
      </c>
      <c r="M468" s="156">
        <f t="shared" si="31"/>
        <v>0</v>
      </c>
      <c r="N468" s="155"/>
      <c r="O468" s="155"/>
      <c r="P468" s="155"/>
      <c r="Q468" s="155"/>
      <c r="R468" s="155"/>
      <c r="S468" s="156"/>
      <c r="T468" s="156">
        <f t="shared" si="28"/>
        <v>0</v>
      </c>
      <c r="U468" s="156">
        <f t="shared" si="29"/>
        <v>0</v>
      </c>
      <c r="V468" s="157"/>
    </row>
    <row r="469" spans="1:22" s="11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24"/>
      <c r="L469" s="155">
        <f t="shared" si="30"/>
        <v>0</v>
      </c>
      <c r="M469" s="156">
        <f t="shared" si="31"/>
        <v>0</v>
      </c>
      <c r="N469" s="155"/>
      <c r="O469" s="155"/>
      <c r="P469" s="155"/>
      <c r="Q469" s="155"/>
      <c r="R469" s="155"/>
      <c r="S469" s="156"/>
      <c r="T469" s="156">
        <f t="shared" si="28"/>
        <v>0</v>
      </c>
      <c r="U469" s="156">
        <f t="shared" si="29"/>
        <v>0</v>
      </c>
      <c r="V469" s="157"/>
    </row>
    <row r="470" spans="1:22" s="11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24"/>
      <c r="L470" s="155">
        <f t="shared" si="30"/>
        <v>0</v>
      </c>
      <c r="M470" s="156">
        <f t="shared" si="31"/>
        <v>0</v>
      </c>
      <c r="N470" s="155"/>
      <c r="O470" s="155"/>
      <c r="P470" s="155"/>
      <c r="Q470" s="155"/>
      <c r="R470" s="155"/>
      <c r="S470" s="156"/>
      <c r="T470" s="156">
        <f t="shared" si="28"/>
        <v>0</v>
      </c>
      <c r="U470" s="156">
        <f t="shared" si="29"/>
        <v>0</v>
      </c>
      <c r="V470" s="157"/>
    </row>
    <row r="471" spans="1:22" s="11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24"/>
      <c r="L471" s="155">
        <f t="shared" si="30"/>
        <v>0</v>
      </c>
      <c r="M471" s="156">
        <f t="shared" si="31"/>
        <v>0</v>
      </c>
      <c r="N471" s="155"/>
      <c r="O471" s="155"/>
      <c r="P471" s="155"/>
      <c r="Q471" s="155"/>
      <c r="R471" s="155"/>
      <c r="S471" s="156"/>
      <c r="T471" s="156">
        <f t="shared" si="28"/>
        <v>0</v>
      </c>
      <c r="U471" s="156">
        <f t="shared" si="29"/>
        <v>0</v>
      </c>
      <c r="V471" s="157"/>
    </row>
    <row r="472" spans="1:22" s="11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24"/>
      <c r="L472" s="155">
        <f t="shared" si="30"/>
        <v>0</v>
      </c>
      <c r="M472" s="156">
        <f t="shared" si="31"/>
        <v>0</v>
      </c>
      <c r="N472" s="155"/>
      <c r="O472" s="155"/>
      <c r="P472" s="155"/>
      <c r="Q472" s="155"/>
      <c r="R472" s="155"/>
      <c r="S472" s="156"/>
      <c r="T472" s="156">
        <f t="shared" si="28"/>
        <v>0</v>
      </c>
      <c r="U472" s="156">
        <f t="shared" si="29"/>
        <v>0</v>
      </c>
      <c r="V472" s="157"/>
    </row>
    <row r="473" spans="1:22" s="11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24"/>
      <c r="L473" s="155">
        <f t="shared" si="30"/>
        <v>0</v>
      </c>
      <c r="M473" s="156">
        <f t="shared" si="31"/>
        <v>0</v>
      </c>
      <c r="N473" s="155"/>
      <c r="O473" s="155"/>
      <c r="P473" s="155"/>
      <c r="Q473" s="155"/>
      <c r="R473" s="155"/>
      <c r="S473" s="156"/>
      <c r="T473" s="156">
        <f t="shared" si="28"/>
        <v>0</v>
      </c>
      <c r="U473" s="156">
        <f t="shared" si="29"/>
        <v>0</v>
      </c>
      <c r="V473" s="157"/>
    </row>
    <row r="474" spans="1:22" s="11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24"/>
      <c r="L474" s="155">
        <f t="shared" si="30"/>
        <v>0</v>
      </c>
      <c r="M474" s="156">
        <f t="shared" si="31"/>
        <v>0</v>
      </c>
      <c r="N474" s="155"/>
      <c r="O474" s="155"/>
      <c r="P474" s="155"/>
      <c r="Q474" s="155"/>
      <c r="R474" s="155"/>
      <c r="S474" s="156"/>
      <c r="T474" s="156">
        <f t="shared" si="28"/>
        <v>0</v>
      </c>
      <c r="U474" s="156">
        <f t="shared" si="29"/>
        <v>0</v>
      </c>
      <c r="V474" s="157"/>
    </row>
    <row r="475" spans="1:22" s="11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24"/>
      <c r="L475" s="155">
        <f t="shared" si="30"/>
        <v>0</v>
      </c>
      <c r="M475" s="156">
        <f t="shared" si="31"/>
        <v>0</v>
      </c>
      <c r="N475" s="155"/>
      <c r="O475" s="155"/>
      <c r="P475" s="155"/>
      <c r="Q475" s="155"/>
      <c r="R475" s="155"/>
      <c r="S475" s="156"/>
      <c r="T475" s="156">
        <f t="shared" si="28"/>
        <v>0</v>
      </c>
      <c r="U475" s="156">
        <f t="shared" si="29"/>
        <v>0</v>
      </c>
      <c r="V475" s="157"/>
    </row>
    <row r="476" spans="1:22" s="11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24"/>
      <c r="L476" s="155">
        <f t="shared" si="30"/>
        <v>0</v>
      </c>
      <c r="M476" s="156">
        <f t="shared" si="31"/>
        <v>0</v>
      </c>
      <c r="N476" s="155"/>
      <c r="O476" s="155"/>
      <c r="P476" s="155"/>
      <c r="Q476" s="155"/>
      <c r="R476" s="155"/>
      <c r="S476" s="156"/>
      <c r="T476" s="156">
        <f t="shared" si="28"/>
        <v>0</v>
      </c>
      <c r="U476" s="156">
        <f t="shared" si="29"/>
        <v>0</v>
      </c>
      <c r="V476" s="157"/>
    </row>
    <row r="477" spans="1:22" s="11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24"/>
      <c r="L477" s="155">
        <f t="shared" si="30"/>
        <v>0</v>
      </c>
      <c r="M477" s="156">
        <f t="shared" si="31"/>
        <v>0</v>
      </c>
      <c r="N477" s="155"/>
      <c r="O477" s="155"/>
      <c r="P477" s="155"/>
      <c r="Q477" s="155"/>
      <c r="R477" s="155"/>
      <c r="S477" s="156"/>
      <c r="T477" s="156">
        <f t="shared" si="28"/>
        <v>0</v>
      </c>
      <c r="U477" s="156">
        <f t="shared" si="29"/>
        <v>0</v>
      </c>
      <c r="V477" s="157"/>
    </row>
    <row r="478" spans="1:22" s="11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24"/>
      <c r="L478" s="155">
        <f t="shared" si="30"/>
        <v>0</v>
      </c>
      <c r="M478" s="156">
        <f t="shared" si="31"/>
        <v>0</v>
      </c>
      <c r="N478" s="155"/>
      <c r="O478" s="155"/>
      <c r="P478" s="155"/>
      <c r="Q478" s="155"/>
      <c r="R478" s="155"/>
      <c r="S478" s="156"/>
      <c r="T478" s="156">
        <f t="shared" si="28"/>
        <v>0</v>
      </c>
      <c r="U478" s="156">
        <f t="shared" si="29"/>
        <v>0</v>
      </c>
      <c r="V478" s="157"/>
    </row>
    <row r="479" spans="1:22" s="11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24"/>
      <c r="L479" s="155">
        <f t="shared" si="30"/>
        <v>0</v>
      </c>
      <c r="M479" s="156">
        <f t="shared" si="31"/>
        <v>0</v>
      </c>
      <c r="N479" s="155"/>
      <c r="O479" s="155"/>
      <c r="P479" s="155"/>
      <c r="Q479" s="155"/>
      <c r="R479" s="155"/>
      <c r="S479" s="156"/>
      <c r="T479" s="156">
        <f t="shared" si="28"/>
        <v>0</v>
      </c>
      <c r="U479" s="156">
        <f t="shared" si="29"/>
        <v>0</v>
      </c>
      <c r="V479" s="157"/>
    </row>
    <row r="480" spans="1:22" s="11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24"/>
      <c r="L480" s="155">
        <f t="shared" si="30"/>
        <v>0</v>
      </c>
      <c r="M480" s="156">
        <f t="shared" si="31"/>
        <v>0</v>
      </c>
      <c r="N480" s="155"/>
      <c r="O480" s="155"/>
      <c r="P480" s="155"/>
      <c r="Q480" s="155"/>
      <c r="R480" s="155"/>
      <c r="S480" s="156"/>
      <c r="T480" s="156">
        <f t="shared" si="28"/>
        <v>0</v>
      </c>
      <c r="U480" s="156">
        <f t="shared" si="29"/>
        <v>0</v>
      </c>
      <c r="V480" s="157"/>
    </row>
    <row r="481" spans="1:22" s="11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24"/>
      <c r="L481" s="155">
        <f t="shared" si="30"/>
        <v>0</v>
      </c>
      <c r="M481" s="156">
        <f t="shared" si="31"/>
        <v>0</v>
      </c>
      <c r="N481" s="155"/>
      <c r="O481" s="155"/>
      <c r="P481" s="155"/>
      <c r="Q481" s="155"/>
      <c r="R481" s="155"/>
      <c r="S481" s="156"/>
      <c r="T481" s="156">
        <f t="shared" si="28"/>
        <v>0</v>
      </c>
      <c r="U481" s="156">
        <f t="shared" si="29"/>
        <v>0</v>
      </c>
      <c r="V481" s="157"/>
    </row>
    <row r="482" spans="1:22" s="11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24"/>
      <c r="L482" s="155">
        <f t="shared" si="30"/>
        <v>0</v>
      </c>
      <c r="M482" s="156">
        <f t="shared" si="31"/>
        <v>0</v>
      </c>
      <c r="N482" s="155"/>
      <c r="O482" s="155"/>
      <c r="P482" s="155"/>
      <c r="Q482" s="155"/>
      <c r="R482" s="155"/>
      <c r="S482" s="156"/>
      <c r="T482" s="156">
        <f t="shared" si="28"/>
        <v>0</v>
      </c>
      <c r="U482" s="156">
        <f t="shared" si="29"/>
        <v>0</v>
      </c>
      <c r="V482" s="157"/>
    </row>
    <row r="483" spans="1:22" s="11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24"/>
      <c r="L483" s="155">
        <f t="shared" si="30"/>
        <v>0</v>
      </c>
      <c r="M483" s="156">
        <f t="shared" si="31"/>
        <v>0</v>
      </c>
      <c r="N483" s="155"/>
      <c r="O483" s="155"/>
      <c r="P483" s="155"/>
      <c r="Q483" s="155"/>
      <c r="R483" s="155"/>
      <c r="S483" s="156"/>
      <c r="T483" s="156">
        <f t="shared" si="28"/>
        <v>0</v>
      </c>
      <c r="U483" s="156">
        <f t="shared" si="29"/>
        <v>0</v>
      </c>
      <c r="V483" s="157"/>
    </row>
    <row r="484" spans="1:22" s="11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24"/>
      <c r="L484" s="155">
        <f t="shared" si="30"/>
        <v>0</v>
      </c>
      <c r="M484" s="156">
        <f t="shared" si="31"/>
        <v>0</v>
      </c>
      <c r="N484" s="155"/>
      <c r="O484" s="155"/>
      <c r="P484" s="155"/>
      <c r="Q484" s="155"/>
      <c r="R484" s="155"/>
      <c r="S484" s="156"/>
      <c r="T484" s="156">
        <f t="shared" si="28"/>
        <v>0</v>
      </c>
      <c r="U484" s="156">
        <f t="shared" si="29"/>
        <v>0</v>
      </c>
      <c r="V484" s="157"/>
    </row>
    <row r="485" spans="1:22" s="11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24"/>
      <c r="L485" s="155">
        <f t="shared" si="30"/>
        <v>0</v>
      </c>
      <c r="M485" s="156">
        <f t="shared" si="31"/>
        <v>0</v>
      </c>
      <c r="N485" s="155"/>
      <c r="O485" s="155"/>
      <c r="P485" s="155"/>
      <c r="Q485" s="155"/>
      <c r="R485" s="155"/>
      <c r="S485" s="156"/>
      <c r="T485" s="156">
        <f t="shared" si="28"/>
        <v>0</v>
      </c>
      <c r="U485" s="156">
        <f t="shared" si="29"/>
        <v>0</v>
      </c>
      <c r="V485" s="157"/>
    </row>
    <row r="486" spans="1:22" s="11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24"/>
      <c r="L486" s="155">
        <f t="shared" si="30"/>
        <v>0</v>
      </c>
      <c r="M486" s="156">
        <f t="shared" si="31"/>
        <v>0</v>
      </c>
      <c r="N486" s="155"/>
      <c r="O486" s="155"/>
      <c r="P486" s="155"/>
      <c r="Q486" s="155"/>
      <c r="R486" s="155"/>
      <c r="S486" s="156"/>
      <c r="T486" s="156">
        <f t="shared" si="28"/>
        <v>0</v>
      </c>
      <c r="U486" s="156">
        <f t="shared" si="29"/>
        <v>0</v>
      </c>
      <c r="V486" s="157"/>
    </row>
    <row r="487" spans="1:22" s="11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24"/>
      <c r="L487" s="155">
        <f t="shared" si="30"/>
        <v>0</v>
      </c>
      <c r="M487" s="156">
        <f t="shared" si="31"/>
        <v>0</v>
      </c>
      <c r="N487" s="155"/>
      <c r="O487" s="155"/>
      <c r="P487" s="155"/>
      <c r="Q487" s="155"/>
      <c r="R487" s="155"/>
      <c r="S487" s="156"/>
      <c r="T487" s="156">
        <f t="shared" si="28"/>
        <v>0</v>
      </c>
      <c r="U487" s="156">
        <f t="shared" si="29"/>
        <v>0</v>
      </c>
      <c r="V487" s="157"/>
    </row>
    <row r="488" spans="1:22" s="11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24"/>
      <c r="L488" s="155">
        <f t="shared" si="30"/>
        <v>0</v>
      </c>
      <c r="M488" s="156">
        <f t="shared" si="31"/>
        <v>0</v>
      </c>
      <c r="N488" s="155"/>
      <c r="O488" s="155"/>
      <c r="P488" s="155"/>
      <c r="Q488" s="155"/>
      <c r="R488" s="155"/>
      <c r="S488" s="156"/>
      <c r="T488" s="156">
        <f t="shared" si="28"/>
        <v>0</v>
      </c>
      <c r="U488" s="156">
        <f t="shared" si="29"/>
        <v>0</v>
      </c>
      <c r="V488" s="157"/>
    </row>
    <row r="489" spans="1:22" s="11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24"/>
      <c r="L489" s="155">
        <f t="shared" si="30"/>
        <v>0</v>
      </c>
      <c r="M489" s="156">
        <f t="shared" si="31"/>
        <v>0</v>
      </c>
      <c r="N489" s="155"/>
      <c r="O489" s="155"/>
      <c r="P489" s="155"/>
      <c r="Q489" s="155"/>
      <c r="R489" s="155"/>
      <c r="S489" s="156"/>
      <c r="T489" s="156">
        <f t="shared" si="28"/>
        <v>0</v>
      </c>
      <c r="U489" s="156">
        <f t="shared" si="29"/>
        <v>0</v>
      </c>
      <c r="V489" s="157"/>
    </row>
    <row r="490" spans="1:22" s="11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24"/>
      <c r="L490" s="155">
        <f t="shared" si="30"/>
        <v>0</v>
      </c>
      <c r="M490" s="156">
        <f t="shared" si="31"/>
        <v>0</v>
      </c>
      <c r="N490" s="155"/>
      <c r="O490" s="155"/>
      <c r="P490" s="155"/>
      <c r="Q490" s="155"/>
      <c r="R490" s="155"/>
      <c r="S490" s="156"/>
      <c r="T490" s="156">
        <f t="shared" si="28"/>
        <v>0</v>
      </c>
      <c r="U490" s="156">
        <f t="shared" si="29"/>
        <v>0</v>
      </c>
      <c r="V490" s="157"/>
    </row>
    <row r="491" spans="1:22" s="11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24"/>
      <c r="L491" s="155">
        <f t="shared" si="30"/>
        <v>0</v>
      </c>
      <c r="M491" s="156">
        <f t="shared" si="31"/>
        <v>0</v>
      </c>
      <c r="N491" s="155"/>
      <c r="O491" s="155"/>
      <c r="P491" s="155"/>
      <c r="Q491" s="155"/>
      <c r="R491" s="155"/>
      <c r="S491" s="156"/>
      <c r="T491" s="156">
        <f t="shared" si="28"/>
        <v>0</v>
      </c>
      <c r="U491" s="156">
        <f t="shared" si="29"/>
        <v>0</v>
      </c>
      <c r="V491" s="157"/>
    </row>
    <row r="492" spans="1:22" s="11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24"/>
      <c r="L492" s="155">
        <f t="shared" si="30"/>
        <v>0</v>
      </c>
      <c r="M492" s="156">
        <f t="shared" si="31"/>
        <v>0</v>
      </c>
      <c r="N492" s="155"/>
      <c r="O492" s="155"/>
      <c r="P492" s="155"/>
      <c r="Q492" s="155"/>
      <c r="R492" s="155"/>
      <c r="S492" s="156"/>
      <c r="T492" s="156">
        <f t="shared" si="28"/>
        <v>0</v>
      </c>
      <c r="U492" s="156">
        <f t="shared" si="29"/>
        <v>0</v>
      </c>
      <c r="V492" s="157"/>
    </row>
    <row r="493" spans="1:22" s="11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24"/>
      <c r="L493" s="155">
        <f t="shared" si="30"/>
        <v>0</v>
      </c>
      <c r="M493" s="156">
        <f t="shared" si="31"/>
        <v>0</v>
      </c>
      <c r="N493" s="155"/>
      <c r="O493" s="155"/>
      <c r="P493" s="155"/>
      <c r="Q493" s="155"/>
      <c r="R493" s="155"/>
      <c r="S493" s="156"/>
      <c r="T493" s="156">
        <f t="shared" si="28"/>
        <v>0</v>
      </c>
      <c r="U493" s="156">
        <f t="shared" si="29"/>
        <v>0</v>
      </c>
      <c r="V493" s="157"/>
    </row>
    <row r="494" spans="1:22" s="11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24"/>
      <c r="L494" s="155">
        <f t="shared" si="30"/>
        <v>0</v>
      </c>
      <c r="M494" s="156">
        <f t="shared" si="31"/>
        <v>0</v>
      </c>
      <c r="N494" s="155"/>
      <c r="O494" s="155"/>
      <c r="P494" s="155"/>
      <c r="Q494" s="155"/>
      <c r="R494" s="155"/>
      <c r="S494" s="156"/>
      <c r="T494" s="156">
        <f t="shared" si="28"/>
        <v>0</v>
      </c>
      <c r="U494" s="156">
        <f t="shared" si="29"/>
        <v>0</v>
      </c>
      <c r="V494" s="157"/>
    </row>
    <row r="495" spans="1:22" s="11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24"/>
      <c r="L495" s="155">
        <f t="shared" si="30"/>
        <v>0</v>
      </c>
      <c r="M495" s="156">
        <f t="shared" si="31"/>
        <v>0</v>
      </c>
      <c r="N495" s="155"/>
      <c r="O495" s="155"/>
      <c r="P495" s="155"/>
      <c r="Q495" s="155"/>
      <c r="R495" s="155"/>
      <c r="S495" s="156"/>
      <c r="T495" s="156">
        <f t="shared" si="28"/>
        <v>0</v>
      </c>
      <c r="U495" s="156">
        <f t="shared" si="29"/>
        <v>0</v>
      </c>
      <c r="V495" s="157"/>
    </row>
    <row r="496" spans="1:22" s="11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24"/>
      <c r="L496" s="155">
        <f t="shared" si="30"/>
        <v>0</v>
      </c>
      <c r="M496" s="156">
        <f t="shared" si="31"/>
        <v>0</v>
      </c>
      <c r="N496" s="155"/>
      <c r="O496" s="155"/>
      <c r="P496" s="155"/>
      <c r="Q496" s="155"/>
      <c r="R496" s="155"/>
      <c r="S496" s="156"/>
      <c r="T496" s="156">
        <f t="shared" si="28"/>
        <v>0</v>
      </c>
      <c r="U496" s="156">
        <f t="shared" si="29"/>
        <v>0</v>
      </c>
      <c r="V496" s="157"/>
    </row>
    <row r="497" spans="1:22" s="11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24"/>
      <c r="L497" s="155">
        <f t="shared" si="30"/>
        <v>0</v>
      </c>
      <c r="M497" s="156">
        <f t="shared" si="31"/>
        <v>0</v>
      </c>
      <c r="N497" s="155"/>
      <c r="O497" s="155"/>
      <c r="P497" s="155"/>
      <c r="Q497" s="155"/>
      <c r="R497" s="155"/>
      <c r="S497" s="156"/>
      <c r="T497" s="156">
        <f t="shared" si="28"/>
        <v>0</v>
      </c>
      <c r="U497" s="156">
        <f t="shared" si="29"/>
        <v>0</v>
      </c>
      <c r="V497" s="157"/>
    </row>
    <row r="498" spans="1:22" s="11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24"/>
      <c r="L498" s="155">
        <f t="shared" si="30"/>
        <v>0</v>
      </c>
      <c r="M498" s="156">
        <f t="shared" si="31"/>
        <v>0</v>
      </c>
      <c r="N498" s="155"/>
      <c r="O498" s="155"/>
      <c r="P498" s="155"/>
      <c r="Q498" s="155"/>
      <c r="R498" s="155"/>
      <c r="S498" s="156"/>
      <c r="T498" s="156">
        <f t="shared" si="28"/>
        <v>0</v>
      </c>
      <c r="U498" s="156">
        <f t="shared" si="29"/>
        <v>0</v>
      </c>
      <c r="V498" s="157"/>
    </row>
    <row r="499" spans="1:22" s="11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24"/>
      <c r="L499" s="155">
        <f t="shared" si="30"/>
        <v>0</v>
      </c>
      <c r="M499" s="156">
        <f t="shared" si="31"/>
        <v>0</v>
      </c>
      <c r="N499" s="155"/>
      <c r="O499" s="155"/>
      <c r="P499" s="155"/>
      <c r="Q499" s="155"/>
      <c r="R499" s="155"/>
      <c r="S499" s="156"/>
      <c r="T499" s="156">
        <f t="shared" si="28"/>
        <v>0</v>
      </c>
      <c r="U499" s="156">
        <f t="shared" si="29"/>
        <v>0</v>
      </c>
      <c r="V499" s="157"/>
    </row>
    <row r="500" spans="1:22" s="11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24"/>
      <c r="L500" s="155">
        <f t="shared" si="30"/>
        <v>0</v>
      </c>
      <c r="M500" s="156">
        <f t="shared" si="31"/>
        <v>0</v>
      </c>
      <c r="N500" s="155"/>
      <c r="O500" s="155"/>
      <c r="P500" s="155"/>
      <c r="Q500" s="155"/>
      <c r="R500" s="155"/>
      <c r="S500" s="156"/>
      <c r="T500" s="156">
        <f t="shared" si="28"/>
        <v>0</v>
      </c>
      <c r="U500" s="156">
        <f t="shared" si="29"/>
        <v>0</v>
      </c>
      <c r="V500" s="157"/>
    </row>
    <row r="501" spans="1:22" s="11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24"/>
      <c r="L501" s="155">
        <f t="shared" si="30"/>
        <v>0</v>
      </c>
      <c r="M501" s="156">
        <f t="shared" si="31"/>
        <v>0</v>
      </c>
      <c r="N501" s="155"/>
      <c r="O501" s="155"/>
      <c r="P501" s="155"/>
      <c r="Q501" s="155"/>
      <c r="R501" s="155"/>
      <c r="S501" s="156"/>
      <c r="T501" s="156">
        <f t="shared" si="28"/>
        <v>0</v>
      </c>
      <c r="U501" s="156">
        <f t="shared" si="29"/>
        <v>0</v>
      </c>
      <c r="V501" s="157"/>
    </row>
    <row r="502" spans="1:22" s="11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24"/>
      <c r="L502" s="155">
        <f t="shared" si="30"/>
        <v>0</v>
      </c>
      <c r="M502" s="156">
        <f t="shared" si="31"/>
        <v>0</v>
      </c>
      <c r="N502" s="155"/>
      <c r="O502" s="155"/>
      <c r="P502" s="155"/>
      <c r="Q502" s="155"/>
      <c r="R502" s="155"/>
      <c r="S502" s="156"/>
      <c r="T502" s="156">
        <f t="shared" si="28"/>
        <v>0</v>
      </c>
      <c r="U502" s="156">
        <f t="shared" si="29"/>
        <v>0</v>
      </c>
      <c r="V502" s="157"/>
    </row>
    <row r="503" spans="1:22" s="115" customFormat="1" hidden="1" x14ac:dyDescent="0.4">
      <c r="A503" s="116">
        <v>495</v>
      </c>
      <c r="B503" s="116"/>
      <c r="C503" s="117"/>
      <c r="D503" s="118"/>
      <c r="E503" s="119"/>
      <c r="F503" s="120"/>
      <c r="G503" s="121"/>
      <c r="H503" s="125"/>
      <c r="I503" s="123"/>
      <c r="J503" s="123"/>
      <c r="K503" s="124"/>
      <c r="L503" s="155">
        <f t="shared" si="30"/>
        <v>0</v>
      </c>
      <c r="M503" s="156">
        <f t="shared" si="31"/>
        <v>0</v>
      </c>
      <c r="N503" s="155"/>
      <c r="O503" s="155"/>
      <c r="P503" s="155"/>
      <c r="Q503" s="155"/>
      <c r="R503" s="155"/>
      <c r="S503" s="156"/>
      <c r="T503" s="156">
        <f t="shared" si="28"/>
        <v>0</v>
      </c>
      <c r="U503" s="156">
        <f t="shared" si="29"/>
        <v>0</v>
      </c>
      <c r="V503" s="157"/>
    </row>
    <row r="504" spans="1:22" s="115" customFormat="1" hidden="1" x14ac:dyDescent="0.4">
      <c r="A504" s="116">
        <v>496</v>
      </c>
      <c r="B504" s="116"/>
      <c r="C504" s="291"/>
      <c r="D504" s="118"/>
      <c r="E504" s="119"/>
      <c r="F504" s="120"/>
      <c r="G504" s="121"/>
      <c r="H504" s="125"/>
      <c r="I504" s="123"/>
      <c r="J504" s="123"/>
      <c r="K504" s="124"/>
      <c r="L504" s="155"/>
      <c r="M504" s="156"/>
      <c r="N504" s="155"/>
      <c r="O504" s="155"/>
      <c r="P504" s="155"/>
      <c r="Q504" s="155"/>
      <c r="R504" s="155"/>
      <c r="S504" s="156"/>
      <c r="T504" s="156"/>
      <c r="U504" s="156"/>
      <c r="V504" s="157"/>
    </row>
    <row r="505" spans="1:22" s="115" customFormat="1" hidden="1" x14ac:dyDescent="0.4">
      <c r="A505" s="116">
        <v>497</v>
      </c>
      <c r="B505" s="116"/>
      <c r="C505" s="291"/>
      <c r="D505" s="118"/>
      <c r="E505" s="119"/>
      <c r="F505" s="120"/>
      <c r="G505" s="121"/>
      <c r="H505" s="125"/>
      <c r="I505" s="123"/>
      <c r="J505" s="123"/>
      <c r="K505" s="124"/>
      <c r="L505" s="155"/>
      <c r="M505" s="156"/>
      <c r="N505" s="155"/>
      <c r="O505" s="155"/>
      <c r="P505" s="155"/>
      <c r="Q505" s="155"/>
      <c r="R505" s="155"/>
      <c r="S505" s="156"/>
      <c r="T505" s="156"/>
      <c r="U505" s="156"/>
      <c r="V505" s="157"/>
    </row>
    <row r="506" spans="1:22" s="115" customFormat="1" hidden="1" x14ac:dyDescent="0.4">
      <c r="A506" s="116">
        <v>498</v>
      </c>
      <c r="B506" s="116"/>
      <c r="C506" s="291"/>
      <c r="D506" s="118"/>
      <c r="E506" s="119"/>
      <c r="F506" s="120"/>
      <c r="G506" s="121"/>
      <c r="H506" s="125"/>
      <c r="I506" s="123"/>
      <c r="J506" s="123"/>
      <c r="K506" s="124"/>
      <c r="L506" s="155"/>
      <c r="M506" s="156"/>
      <c r="N506" s="155"/>
      <c r="O506" s="155"/>
      <c r="P506" s="155"/>
      <c r="Q506" s="155"/>
      <c r="R506" s="155"/>
      <c r="S506" s="156"/>
      <c r="T506" s="156"/>
      <c r="U506" s="156"/>
      <c r="V506" s="157"/>
    </row>
    <row r="507" spans="1:22" s="115" customFormat="1" hidden="1" x14ac:dyDescent="0.4">
      <c r="A507" s="116">
        <v>499</v>
      </c>
      <c r="B507" s="116"/>
      <c r="C507" s="291"/>
      <c r="D507" s="118"/>
      <c r="E507" s="119"/>
      <c r="F507" s="120"/>
      <c r="G507" s="121"/>
      <c r="H507" s="125"/>
      <c r="I507" s="123"/>
      <c r="J507" s="123"/>
      <c r="K507" s="124"/>
      <c r="L507" s="155"/>
      <c r="M507" s="156"/>
      <c r="N507" s="155"/>
      <c r="O507" s="155"/>
      <c r="P507" s="155"/>
      <c r="Q507" s="155"/>
      <c r="R507" s="155"/>
      <c r="S507" s="156"/>
      <c r="T507" s="156"/>
      <c r="U507" s="156"/>
      <c r="V507" s="157"/>
    </row>
    <row r="508" spans="1:22" s="115" customFormat="1" hidden="1" x14ac:dyDescent="0.4">
      <c r="A508" s="116">
        <v>500</v>
      </c>
      <c r="B508" s="116"/>
      <c r="C508" s="117"/>
      <c r="D508" s="118"/>
      <c r="E508" s="119"/>
      <c r="F508" s="120"/>
      <c r="G508" s="121"/>
      <c r="H508" s="125"/>
      <c r="I508" s="123"/>
      <c r="J508" s="123"/>
      <c r="K508" s="124"/>
      <c r="L508" s="155">
        <f t="shared" si="30"/>
        <v>0</v>
      </c>
      <c r="M508" s="156">
        <f t="shared" si="31"/>
        <v>0</v>
      </c>
      <c r="N508" s="155"/>
      <c r="O508" s="155"/>
      <c r="P508" s="155"/>
      <c r="Q508" s="155"/>
      <c r="R508" s="155"/>
      <c r="S508" s="156"/>
      <c r="T508" s="156">
        <f t="shared" si="28"/>
        <v>0</v>
      </c>
      <c r="U508" s="156">
        <f t="shared" si="29"/>
        <v>0</v>
      </c>
      <c r="V508" s="157"/>
    </row>
    <row r="509" spans="1:22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617</v>
      </c>
      <c r="K509" s="126" t="s">
        <v>173</v>
      </c>
      <c r="L509" s="140">
        <f>+SUM(L9:L508)</f>
        <v>47389</v>
      </c>
      <c r="M509" s="140">
        <f>+SUM(M9:M508)</f>
        <v>54707.383999999984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9" spans="22:22" x14ac:dyDescent="0.4">
      <c r="V519" s="143"/>
    </row>
    <row r="551" spans="22:22" x14ac:dyDescent="0.4">
      <c r="V551" s="143"/>
    </row>
  </sheetData>
  <mergeCells count="16">
    <mergeCell ref="A1:V3"/>
    <mergeCell ref="G7:G8"/>
    <mergeCell ref="H7:H8"/>
    <mergeCell ref="N7:N8"/>
    <mergeCell ref="O7:O8"/>
    <mergeCell ref="P7:P8"/>
    <mergeCell ref="Q7:Q8"/>
    <mergeCell ref="V5:V8"/>
    <mergeCell ref="E5:M6"/>
    <mergeCell ref="E7:F7"/>
    <mergeCell ref="N5:U6"/>
    <mergeCell ref="A509:C509"/>
    <mergeCell ref="A5:A8"/>
    <mergeCell ref="B5:B8"/>
    <mergeCell ref="C5:C8"/>
    <mergeCell ref="D5:D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501BF-E581-4D63-8E75-88370EC49BAE}">
  <sheetPr>
    <pageSetUpPr fitToPage="1"/>
  </sheetPr>
  <dimension ref="A1:AC551"/>
  <sheetViews>
    <sheetView view="pageBreakPreview" zoomScaleNormal="60" zoomScaleSheetLayoutView="100" workbookViewId="0">
      <pane xSplit="1" ySplit="9" topLeftCell="B250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D251" sqref="D251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9" width="9.5" style="148" customWidth="1"/>
    <col min="10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1075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>
        <v>1</v>
      </c>
      <c r="C9" s="117" t="s">
        <v>194</v>
      </c>
      <c r="D9" s="118" t="s">
        <v>716</v>
      </c>
      <c r="E9" s="119" t="s">
        <v>311</v>
      </c>
      <c r="F9" s="120" t="s">
        <v>205</v>
      </c>
      <c r="G9" s="121" t="s">
        <v>304</v>
      </c>
      <c r="H9" s="122">
        <v>2082.5</v>
      </c>
      <c r="I9" s="123">
        <v>28</v>
      </c>
      <c r="J9" s="123">
        <v>4</v>
      </c>
      <c r="K9" s="160">
        <v>1</v>
      </c>
      <c r="L9" s="155">
        <f>IFERROR(I9*J9*K9,"ー")</f>
        <v>112</v>
      </c>
      <c r="M9" s="156">
        <f>IFERROR(L9*H9/1000,"ー")</f>
        <v>233.24</v>
      </c>
      <c r="N9" s="155"/>
      <c r="O9" s="155"/>
      <c r="P9" s="155"/>
      <c r="Q9" s="155"/>
      <c r="R9" s="155"/>
      <c r="S9" s="156"/>
      <c r="T9" s="156">
        <f t="shared" ref="T9:T71" si="0">IFERROR(S9*R9,"－")</f>
        <v>0</v>
      </c>
      <c r="U9" s="156">
        <f t="shared" ref="U9:U71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>
        <v>2</v>
      </c>
      <c r="C10" s="117" t="s">
        <v>194</v>
      </c>
      <c r="D10" s="118" t="s">
        <v>717</v>
      </c>
      <c r="E10" s="119" t="s">
        <v>315</v>
      </c>
      <c r="F10" s="120" t="s">
        <v>172</v>
      </c>
      <c r="G10" s="121" t="s">
        <v>304</v>
      </c>
      <c r="H10" s="122">
        <v>2082.5</v>
      </c>
      <c r="I10" s="123">
        <v>28</v>
      </c>
      <c r="J10" s="123">
        <v>2</v>
      </c>
      <c r="K10" s="160">
        <v>2</v>
      </c>
      <c r="L10" s="155">
        <f t="shared" ref="L10:L72" si="2">IFERROR(I10*J10*K10,"ー")</f>
        <v>112</v>
      </c>
      <c r="M10" s="156">
        <f t="shared" ref="M10:M72" si="3">IFERROR(L10*H10/1000,"ー")</f>
        <v>233.24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>
        <v>2</v>
      </c>
      <c r="C11" s="117" t="s">
        <v>194</v>
      </c>
      <c r="D11" s="118" t="s">
        <v>717</v>
      </c>
      <c r="E11" s="119" t="s">
        <v>312</v>
      </c>
      <c r="F11" s="120" t="s">
        <v>775</v>
      </c>
      <c r="G11" s="121" t="s">
        <v>302</v>
      </c>
      <c r="H11" s="122">
        <v>8760</v>
      </c>
      <c r="I11" s="123">
        <v>13</v>
      </c>
      <c r="J11" s="123">
        <v>1</v>
      </c>
      <c r="K11" s="160">
        <v>1</v>
      </c>
      <c r="L11" s="155">
        <f t="shared" si="2"/>
        <v>13</v>
      </c>
      <c r="M11" s="156">
        <f t="shared" si="3"/>
        <v>113.88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>
        <v>3</v>
      </c>
      <c r="C12" s="117" t="s">
        <v>194</v>
      </c>
      <c r="D12" s="118" t="s">
        <v>646</v>
      </c>
      <c r="E12" s="119" t="s">
        <v>771</v>
      </c>
      <c r="F12" s="120" t="s">
        <v>172</v>
      </c>
      <c r="G12" s="121" t="s">
        <v>301</v>
      </c>
      <c r="H12" s="122">
        <v>2082.5</v>
      </c>
      <c r="I12" s="123">
        <v>47</v>
      </c>
      <c r="J12" s="123">
        <v>2</v>
      </c>
      <c r="K12" s="160">
        <v>2</v>
      </c>
      <c r="L12" s="155">
        <f t="shared" si="2"/>
        <v>188</v>
      </c>
      <c r="M12" s="156">
        <f t="shared" si="3"/>
        <v>391.51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>
        <v>4</v>
      </c>
      <c r="C13" s="117" t="s">
        <v>194</v>
      </c>
      <c r="D13" s="118" t="s">
        <v>649</v>
      </c>
      <c r="E13" s="119" t="s">
        <v>326</v>
      </c>
      <c r="F13" s="120" t="s">
        <v>776</v>
      </c>
      <c r="G13" s="121" t="s">
        <v>301</v>
      </c>
      <c r="H13" s="122">
        <v>2082.5</v>
      </c>
      <c r="I13" s="123">
        <v>47</v>
      </c>
      <c r="J13" s="123">
        <v>3</v>
      </c>
      <c r="K13" s="160">
        <v>3</v>
      </c>
      <c r="L13" s="155">
        <f t="shared" si="2"/>
        <v>423</v>
      </c>
      <c r="M13" s="156">
        <f t="shared" si="3"/>
        <v>880.89750000000004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>
        <v>5</v>
      </c>
      <c r="C14" s="117" t="s">
        <v>194</v>
      </c>
      <c r="D14" s="118" t="s">
        <v>718</v>
      </c>
      <c r="E14" s="119" t="s">
        <v>315</v>
      </c>
      <c r="F14" s="120" t="s">
        <v>172</v>
      </c>
      <c r="G14" s="121" t="s">
        <v>301</v>
      </c>
      <c r="H14" s="122">
        <v>1700</v>
      </c>
      <c r="I14" s="123">
        <v>47</v>
      </c>
      <c r="J14" s="123">
        <v>6</v>
      </c>
      <c r="K14" s="160">
        <v>2</v>
      </c>
      <c r="L14" s="155">
        <f t="shared" si="2"/>
        <v>564</v>
      </c>
      <c r="M14" s="156">
        <f t="shared" si="3"/>
        <v>958.8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>
        <v>6</v>
      </c>
      <c r="C15" s="117" t="s">
        <v>194</v>
      </c>
      <c r="D15" s="118" t="s">
        <v>719</v>
      </c>
      <c r="E15" s="119" t="s">
        <v>311</v>
      </c>
      <c r="F15" s="120" t="s">
        <v>172</v>
      </c>
      <c r="G15" s="121" t="s">
        <v>414</v>
      </c>
      <c r="H15" s="122">
        <v>600</v>
      </c>
      <c r="I15" s="123">
        <v>36</v>
      </c>
      <c r="J15" s="123">
        <v>1</v>
      </c>
      <c r="K15" s="160">
        <v>1</v>
      </c>
      <c r="L15" s="155">
        <f t="shared" si="2"/>
        <v>36</v>
      </c>
      <c r="M15" s="156">
        <f t="shared" si="3"/>
        <v>21.6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>
        <v>6</v>
      </c>
      <c r="C16" s="117" t="s">
        <v>194</v>
      </c>
      <c r="D16" s="118" t="s">
        <v>719</v>
      </c>
      <c r="E16" s="119" t="s">
        <v>314</v>
      </c>
      <c r="F16" s="120" t="s">
        <v>172</v>
      </c>
      <c r="G16" s="121" t="s">
        <v>415</v>
      </c>
      <c r="H16" s="122">
        <v>600</v>
      </c>
      <c r="I16" s="123">
        <v>19</v>
      </c>
      <c r="J16" s="123">
        <v>2</v>
      </c>
      <c r="K16" s="160">
        <v>1</v>
      </c>
      <c r="L16" s="155">
        <f t="shared" si="2"/>
        <v>38</v>
      </c>
      <c r="M16" s="156">
        <f t="shared" si="3"/>
        <v>22.8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>
        <v>7</v>
      </c>
      <c r="C17" s="117" t="s">
        <v>194</v>
      </c>
      <c r="D17" s="118" t="s">
        <v>720</v>
      </c>
      <c r="E17" s="119" t="s">
        <v>311</v>
      </c>
      <c r="F17" s="120" t="s">
        <v>172</v>
      </c>
      <c r="G17" s="121" t="s">
        <v>414</v>
      </c>
      <c r="H17" s="122">
        <v>600</v>
      </c>
      <c r="I17" s="123">
        <v>36</v>
      </c>
      <c r="J17" s="123">
        <v>2</v>
      </c>
      <c r="K17" s="160">
        <v>1</v>
      </c>
      <c r="L17" s="155">
        <f t="shared" si="2"/>
        <v>72</v>
      </c>
      <c r="M17" s="156">
        <f t="shared" si="3"/>
        <v>43.2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>
        <v>7</v>
      </c>
      <c r="C18" s="117" t="s">
        <v>194</v>
      </c>
      <c r="D18" s="118" t="s">
        <v>720</v>
      </c>
      <c r="E18" s="119" t="s">
        <v>314</v>
      </c>
      <c r="F18" s="120" t="s">
        <v>172</v>
      </c>
      <c r="G18" s="121" t="s">
        <v>415</v>
      </c>
      <c r="H18" s="122">
        <v>600</v>
      </c>
      <c r="I18" s="123">
        <v>19</v>
      </c>
      <c r="J18" s="123">
        <v>4</v>
      </c>
      <c r="K18" s="160">
        <v>1</v>
      </c>
      <c r="L18" s="155">
        <f t="shared" si="2"/>
        <v>76</v>
      </c>
      <c r="M18" s="156">
        <f t="shared" si="3"/>
        <v>45.6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>
        <v>8</v>
      </c>
      <c r="C19" s="117" t="s">
        <v>194</v>
      </c>
      <c r="D19" s="118" t="s">
        <v>721</v>
      </c>
      <c r="E19" s="119" t="s">
        <v>314</v>
      </c>
      <c r="F19" s="120" t="s">
        <v>172</v>
      </c>
      <c r="G19" s="121" t="s">
        <v>413</v>
      </c>
      <c r="H19" s="122">
        <v>600</v>
      </c>
      <c r="I19" s="123">
        <v>35</v>
      </c>
      <c r="J19" s="123">
        <v>1</v>
      </c>
      <c r="K19" s="160">
        <v>1</v>
      </c>
      <c r="L19" s="155">
        <f t="shared" si="2"/>
        <v>35</v>
      </c>
      <c r="M19" s="156">
        <f t="shared" si="3"/>
        <v>21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>
        <v>9</v>
      </c>
      <c r="C20" s="117" t="s">
        <v>194</v>
      </c>
      <c r="D20" s="118" t="s">
        <v>722</v>
      </c>
      <c r="E20" s="119" t="s">
        <v>311</v>
      </c>
      <c r="F20" s="120" t="s">
        <v>172</v>
      </c>
      <c r="G20" s="121" t="s">
        <v>414</v>
      </c>
      <c r="H20" s="122">
        <v>600</v>
      </c>
      <c r="I20" s="123">
        <v>36</v>
      </c>
      <c r="J20" s="123">
        <v>2</v>
      </c>
      <c r="K20" s="160">
        <v>1</v>
      </c>
      <c r="L20" s="155">
        <f t="shared" si="2"/>
        <v>72</v>
      </c>
      <c r="M20" s="156">
        <f t="shared" si="3"/>
        <v>43.2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>
        <v>9</v>
      </c>
      <c r="C21" s="117" t="s">
        <v>194</v>
      </c>
      <c r="D21" s="118" t="s">
        <v>722</v>
      </c>
      <c r="E21" s="119" t="s">
        <v>314</v>
      </c>
      <c r="F21" s="120" t="s">
        <v>172</v>
      </c>
      <c r="G21" s="121" t="s">
        <v>415</v>
      </c>
      <c r="H21" s="122">
        <v>600</v>
      </c>
      <c r="I21" s="123">
        <v>19</v>
      </c>
      <c r="J21" s="123">
        <v>4</v>
      </c>
      <c r="K21" s="160">
        <v>1</v>
      </c>
      <c r="L21" s="155">
        <f t="shared" si="2"/>
        <v>76</v>
      </c>
      <c r="M21" s="156">
        <f t="shared" si="3"/>
        <v>45.6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>
        <v>10</v>
      </c>
      <c r="C22" s="117" t="s">
        <v>194</v>
      </c>
      <c r="D22" s="118" t="s">
        <v>723</v>
      </c>
      <c r="E22" s="119" t="s">
        <v>311</v>
      </c>
      <c r="F22" s="154" t="s">
        <v>172</v>
      </c>
      <c r="G22" s="121" t="s">
        <v>301</v>
      </c>
      <c r="H22" s="122">
        <v>600</v>
      </c>
      <c r="I22" s="123">
        <v>47</v>
      </c>
      <c r="J22" s="123">
        <v>3</v>
      </c>
      <c r="K22" s="160">
        <v>1</v>
      </c>
      <c r="L22" s="155">
        <f t="shared" si="2"/>
        <v>141</v>
      </c>
      <c r="M22" s="156">
        <f t="shared" si="3"/>
        <v>84.6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x14ac:dyDescent="0.4">
      <c r="A23" s="116">
        <v>15</v>
      </c>
      <c r="B23" s="116">
        <v>11</v>
      </c>
      <c r="C23" s="117" t="s">
        <v>194</v>
      </c>
      <c r="D23" s="118" t="s">
        <v>640</v>
      </c>
      <c r="E23" s="119" t="s">
        <v>315</v>
      </c>
      <c r="F23" s="120" t="s">
        <v>172</v>
      </c>
      <c r="G23" s="121" t="s">
        <v>301</v>
      </c>
      <c r="H23" s="122">
        <v>600</v>
      </c>
      <c r="I23" s="123">
        <v>47</v>
      </c>
      <c r="J23" s="123">
        <v>3</v>
      </c>
      <c r="K23" s="160">
        <v>2</v>
      </c>
      <c r="L23" s="155">
        <f t="shared" si="2"/>
        <v>282</v>
      </c>
      <c r="M23" s="156">
        <f t="shared" si="3"/>
        <v>169.2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x14ac:dyDescent="0.4">
      <c r="A24" s="116">
        <v>16</v>
      </c>
      <c r="B24" s="116">
        <v>12</v>
      </c>
      <c r="C24" s="117" t="s">
        <v>194</v>
      </c>
      <c r="D24" s="118" t="s">
        <v>648</v>
      </c>
      <c r="E24" s="119" t="s">
        <v>315</v>
      </c>
      <c r="F24" s="120" t="s">
        <v>172</v>
      </c>
      <c r="G24" s="121" t="s">
        <v>301</v>
      </c>
      <c r="H24" s="122">
        <v>2082.5</v>
      </c>
      <c r="I24" s="123">
        <v>47</v>
      </c>
      <c r="J24" s="123">
        <v>18</v>
      </c>
      <c r="K24" s="160">
        <v>2</v>
      </c>
      <c r="L24" s="155">
        <f t="shared" si="2"/>
        <v>1692</v>
      </c>
      <c r="M24" s="156">
        <f t="shared" si="3"/>
        <v>3523.59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x14ac:dyDescent="0.4">
      <c r="A25" s="116">
        <v>17</v>
      </c>
      <c r="B25" s="116">
        <v>13</v>
      </c>
      <c r="C25" s="117" t="s">
        <v>194</v>
      </c>
      <c r="D25" s="118" t="s">
        <v>653</v>
      </c>
      <c r="E25" s="119" t="s">
        <v>771</v>
      </c>
      <c r="F25" s="120" t="s">
        <v>172</v>
      </c>
      <c r="G25" s="121" t="s">
        <v>301</v>
      </c>
      <c r="H25" s="122">
        <v>600</v>
      </c>
      <c r="I25" s="123">
        <v>47</v>
      </c>
      <c r="J25" s="123">
        <v>2</v>
      </c>
      <c r="K25" s="160">
        <v>2</v>
      </c>
      <c r="L25" s="155">
        <f t="shared" si="2"/>
        <v>188</v>
      </c>
      <c r="M25" s="156">
        <f t="shared" si="3"/>
        <v>112.8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x14ac:dyDescent="0.4">
      <c r="A26" s="116">
        <v>18</v>
      </c>
      <c r="B26" s="116">
        <v>14</v>
      </c>
      <c r="C26" s="117" t="s">
        <v>194</v>
      </c>
      <c r="D26" s="118" t="s">
        <v>254</v>
      </c>
      <c r="E26" s="119" t="s">
        <v>771</v>
      </c>
      <c r="F26" s="120" t="s">
        <v>172</v>
      </c>
      <c r="G26" s="121" t="s">
        <v>301</v>
      </c>
      <c r="H26" s="122">
        <v>600</v>
      </c>
      <c r="I26" s="123">
        <v>47</v>
      </c>
      <c r="J26" s="123">
        <v>2</v>
      </c>
      <c r="K26" s="160">
        <v>2</v>
      </c>
      <c r="L26" s="155">
        <f t="shared" si="2"/>
        <v>188</v>
      </c>
      <c r="M26" s="156">
        <f t="shared" si="3"/>
        <v>112.8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x14ac:dyDescent="0.4">
      <c r="A27" s="116">
        <v>19</v>
      </c>
      <c r="B27" s="116">
        <v>15</v>
      </c>
      <c r="C27" s="117" t="s">
        <v>194</v>
      </c>
      <c r="D27" s="118" t="s">
        <v>724</v>
      </c>
      <c r="E27" s="119" t="s">
        <v>315</v>
      </c>
      <c r="F27" s="120" t="s">
        <v>172</v>
      </c>
      <c r="G27" s="121" t="s">
        <v>304</v>
      </c>
      <c r="H27" s="122">
        <v>2082.5</v>
      </c>
      <c r="I27" s="123">
        <v>28</v>
      </c>
      <c r="J27" s="123">
        <v>1</v>
      </c>
      <c r="K27" s="160">
        <v>2</v>
      </c>
      <c r="L27" s="155">
        <f t="shared" si="2"/>
        <v>56</v>
      </c>
      <c r="M27" s="156">
        <f t="shared" si="3"/>
        <v>116.62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x14ac:dyDescent="0.4">
      <c r="A28" s="116">
        <v>20</v>
      </c>
      <c r="B28" s="116">
        <v>15</v>
      </c>
      <c r="C28" s="117" t="s">
        <v>194</v>
      </c>
      <c r="D28" s="118" t="s">
        <v>724</v>
      </c>
      <c r="E28" s="119" t="s">
        <v>312</v>
      </c>
      <c r="F28" s="120" t="s">
        <v>775</v>
      </c>
      <c r="G28" s="121" t="s">
        <v>302</v>
      </c>
      <c r="H28" s="122">
        <v>8760</v>
      </c>
      <c r="I28" s="123">
        <v>13</v>
      </c>
      <c r="J28" s="123">
        <v>1</v>
      </c>
      <c r="K28" s="160">
        <v>1</v>
      </c>
      <c r="L28" s="155">
        <f t="shared" si="2"/>
        <v>13</v>
      </c>
      <c r="M28" s="156">
        <f t="shared" si="3"/>
        <v>113.88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x14ac:dyDescent="0.4">
      <c r="A29" s="116">
        <v>21</v>
      </c>
      <c r="B29" s="116">
        <v>16</v>
      </c>
      <c r="C29" s="117" t="s">
        <v>194</v>
      </c>
      <c r="D29" s="118" t="s">
        <v>660</v>
      </c>
      <c r="E29" s="119" t="s">
        <v>315</v>
      </c>
      <c r="F29" s="120" t="s">
        <v>172</v>
      </c>
      <c r="G29" s="121" t="s">
        <v>301</v>
      </c>
      <c r="H29" s="122">
        <v>2082.5</v>
      </c>
      <c r="I29" s="123">
        <v>47</v>
      </c>
      <c r="J29" s="123">
        <v>2</v>
      </c>
      <c r="K29" s="160">
        <v>2</v>
      </c>
      <c r="L29" s="155">
        <f t="shared" si="2"/>
        <v>188</v>
      </c>
      <c r="M29" s="156">
        <f t="shared" si="3"/>
        <v>391.51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x14ac:dyDescent="0.4">
      <c r="A30" s="116">
        <v>22</v>
      </c>
      <c r="B30" s="116">
        <v>17</v>
      </c>
      <c r="C30" s="117" t="s">
        <v>194</v>
      </c>
      <c r="D30" s="118" t="s">
        <v>202</v>
      </c>
      <c r="E30" s="119" t="s">
        <v>311</v>
      </c>
      <c r="F30" s="120" t="s">
        <v>172</v>
      </c>
      <c r="G30" s="121" t="s">
        <v>414</v>
      </c>
      <c r="H30" s="122">
        <v>600</v>
      </c>
      <c r="I30" s="123">
        <v>36</v>
      </c>
      <c r="J30" s="123">
        <v>1</v>
      </c>
      <c r="K30" s="160">
        <v>1</v>
      </c>
      <c r="L30" s="155">
        <f t="shared" si="2"/>
        <v>36</v>
      </c>
      <c r="M30" s="156">
        <f t="shared" si="3"/>
        <v>21.6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x14ac:dyDescent="0.4">
      <c r="A31" s="116">
        <v>23</v>
      </c>
      <c r="B31" s="116">
        <v>17</v>
      </c>
      <c r="C31" s="117" t="s">
        <v>194</v>
      </c>
      <c r="D31" s="118" t="s">
        <v>202</v>
      </c>
      <c r="E31" s="119" t="s">
        <v>322</v>
      </c>
      <c r="F31" s="120" t="s">
        <v>777</v>
      </c>
      <c r="G31" s="121" t="s">
        <v>302</v>
      </c>
      <c r="H31" s="122">
        <v>600</v>
      </c>
      <c r="I31" s="123">
        <v>13</v>
      </c>
      <c r="J31" s="123">
        <v>1</v>
      </c>
      <c r="K31" s="160">
        <v>1</v>
      </c>
      <c r="L31" s="155">
        <f t="shared" si="2"/>
        <v>13</v>
      </c>
      <c r="M31" s="156">
        <f t="shared" si="3"/>
        <v>7.8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x14ac:dyDescent="0.4">
      <c r="A32" s="116">
        <v>24</v>
      </c>
      <c r="B32" s="116">
        <v>18</v>
      </c>
      <c r="C32" s="117" t="s">
        <v>194</v>
      </c>
      <c r="D32" s="118" t="s">
        <v>725</v>
      </c>
      <c r="E32" s="119" t="s">
        <v>311</v>
      </c>
      <c r="F32" s="120" t="s">
        <v>172</v>
      </c>
      <c r="G32" s="121" t="s">
        <v>414</v>
      </c>
      <c r="H32" s="122">
        <v>600</v>
      </c>
      <c r="I32" s="123">
        <v>36</v>
      </c>
      <c r="J32" s="123">
        <v>1</v>
      </c>
      <c r="K32" s="160">
        <v>1</v>
      </c>
      <c r="L32" s="155">
        <f t="shared" si="2"/>
        <v>36</v>
      </c>
      <c r="M32" s="156">
        <f t="shared" si="3"/>
        <v>21.6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  <c r="Y32" s="166"/>
      <c r="Z32" s="166"/>
      <c r="AA32" s="166"/>
      <c r="AB32" s="166"/>
      <c r="AC32" s="168"/>
    </row>
    <row r="33" spans="1:29" s="165" customFormat="1" x14ac:dyDescent="0.4">
      <c r="A33" s="116">
        <v>25</v>
      </c>
      <c r="B33" s="116">
        <v>18</v>
      </c>
      <c r="C33" s="117" t="s">
        <v>194</v>
      </c>
      <c r="D33" s="118" t="s">
        <v>725</v>
      </c>
      <c r="E33" s="119" t="s">
        <v>314</v>
      </c>
      <c r="F33" s="120" t="s">
        <v>172</v>
      </c>
      <c r="G33" s="121" t="s">
        <v>415</v>
      </c>
      <c r="H33" s="122">
        <v>600</v>
      </c>
      <c r="I33" s="123">
        <v>19</v>
      </c>
      <c r="J33" s="123">
        <v>2</v>
      </c>
      <c r="K33" s="160">
        <v>1</v>
      </c>
      <c r="L33" s="155">
        <f t="shared" si="2"/>
        <v>38</v>
      </c>
      <c r="M33" s="156">
        <f t="shared" si="3"/>
        <v>22.8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x14ac:dyDescent="0.4">
      <c r="A34" s="116">
        <v>26</v>
      </c>
      <c r="B34" s="116">
        <v>19</v>
      </c>
      <c r="C34" s="117" t="s">
        <v>194</v>
      </c>
      <c r="D34" s="118" t="s">
        <v>726</v>
      </c>
      <c r="E34" s="119" t="s">
        <v>311</v>
      </c>
      <c r="F34" s="120" t="s">
        <v>172</v>
      </c>
      <c r="G34" s="121" t="s">
        <v>414</v>
      </c>
      <c r="H34" s="122">
        <v>600</v>
      </c>
      <c r="I34" s="123">
        <v>36</v>
      </c>
      <c r="J34" s="123">
        <v>2</v>
      </c>
      <c r="K34" s="160">
        <v>1</v>
      </c>
      <c r="L34" s="155">
        <f t="shared" si="2"/>
        <v>72</v>
      </c>
      <c r="M34" s="156">
        <f t="shared" si="3"/>
        <v>43.2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x14ac:dyDescent="0.4">
      <c r="A35" s="116">
        <v>27</v>
      </c>
      <c r="B35" s="116">
        <v>19</v>
      </c>
      <c r="C35" s="117" t="s">
        <v>194</v>
      </c>
      <c r="D35" s="118" t="s">
        <v>726</v>
      </c>
      <c r="E35" s="119" t="s">
        <v>314</v>
      </c>
      <c r="F35" s="120" t="s">
        <v>172</v>
      </c>
      <c r="G35" s="121" t="s">
        <v>415</v>
      </c>
      <c r="H35" s="122">
        <v>600</v>
      </c>
      <c r="I35" s="123">
        <v>19</v>
      </c>
      <c r="J35" s="123">
        <v>4</v>
      </c>
      <c r="K35" s="160">
        <v>1</v>
      </c>
      <c r="L35" s="155">
        <f t="shared" si="2"/>
        <v>76</v>
      </c>
      <c r="M35" s="156">
        <f t="shared" si="3"/>
        <v>45.6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x14ac:dyDescent="0.4">
      <c r="A36" s="116">
        <v>28</v>
      </c>
      <c r="B36" s="116">
        <v>20</v>
      </c>
      <c r="C36" s="117" t="s">
        <v>194</v>
      </c>
      <c r="D36" s="118" t="s">
        <v>727</v>
      </c>
      <c r="E36" s="119" t="s">
        <v>311</v>
      </c>
      <c r="F36" s="120" t="s">
        <v>172</v>
      </c>
      <c r="G36" s="121" t="s">
        <v>414</v>
      </c>
      <c r="H36" s="122">
        <v>600</v>
      </c>
      <c r="I36" s="123">
        <v>36</v>
      </c>
      <c r="J36" s="123">
        <v>1</v>
      </c>
      <c r="K36" s="160">
        <v>1</v>
      </c>
      <c r="L36" s="155">
        <f t="shared" si="2"/>
        <v>36</v>
      </c>
      <c r="M36" s="156">
        <f t="shared" si="3"/>
        <v>21.6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x14ac:dyDescent="0.4">
      <c r="A37" s="116">
        <v>29</v>
      </c>
      <c r="B37" s="116">
        <v>21</v>
      </c>
      <c r="C37" s="117" t="s">
        <v>194</v>
      </c>
      <c r="D37" s="118" t="s">
        <v>728</v>
      </c>
      <c r="E37" s="119" t="s">
        <v>311</v>
      </c>
      <c r="F37" s="120" t="s">
        <v>172</v>
      </c>
      <c r="G37" s="121" t="s">
        <v>414</v>
      </c>
      <c r="H37" s="122">
        <v>600</v>
      </c>
      <c r="I37" s="123">
        <v>36</v>
      </c>
      <c r="J37" s="123">
        <v>2</v>
      </c>
      <c r="K37" s="160">
        <v>1</v>
      </c>
      <c r="L37" s="155">
        <f t="shared" si="2"/>
        <v>72</v>
      </c>
      <c r="M37" s="156">
        <f t="shared" si="3"/>
        <v>43.2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x14ac:dyDescent="0.4">
      <c r="A38" s="116">
        <v>30</v>
      </c>
      <c r="B38" s="116">
        <v>21</v>
      </c>
      <c r="C38" s="117" t="s">
        <v>194</v>
      </c>
      <c r="D38" s="118" t="s">
        <v>728</v>
      </c>
      <c r="E38" s="119" t="s">
        <v>314</v>
      </c>
      <c r="F38" s="120" t="s">
        <v>172</v>
      </c>
      <c r="G38" s="121" t="s">
        <v>415</v>
      </c>
      <c r="H38" s="122">
        <v>600</v>
      </c>
      <c r="I38" s="123">
        <v>19</v>
      </c>
      <c r="J38" s="123">
        <v>4</v>
      </c>
      <c r="K38" s="160">
        <v>1</v>
      </c>
      <c r="L38" s="155">
        <f t="shared" si="2"/>
        <v>76</v>
      </c>
      <c r="M38" s="156">
        <f t="shared" si="3"/>
        <v>45.6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x14ac:dyDescent="0.4">
      <c r="A39" s="116">
        <v>31</v>
      </c>
      <c r="B39" s="116">
        <v>22</v>
      </c>
      <c r="C39" s="117" t="s">
        <v>194</v>
      </c>
      <c r="D39" s="118" t="s">
        <v>729</v>
      </c>
      <c r="E39" s="119" t="s">
        <v>409</v>
      </c>
      <c r="F39" s="120" t="s">
        <v>776</v>
      </c>
      <c r="G39" s="121" t="s">
        <v>304</v>
      </c>
      <c r="H39" s="122">
        <v>12</v>
      </c>
      <c r="I39" s="123">
        <v>28</v>
      </c>
      <c r="J39" s="123">
        <v>1</v>
      </c>
      <c r="K39" s="160">
        <v>1</v>
      </c>
      <c r="L39" s="155">
        <f t="shared" si="2"/>
        <v>28</v>
      </c>
      <c r="M39" s="156">
        <f t="shared" si="3"/>
        <v>0.33600000000000002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x14ac:dyDescent="0.4">
      <c r="A40" s="116">
        <v>32</v>
      </c>
      <c r="B40" s="116">
        <v>23</v>
      </c>
      <c r="C40" s="117" t="s">
        <v>194</v>
      </c>
      <c r="D40" s="118" t="s">
        <v>730</v>
      </c>
      <c r="E40" s="119" t="s">
        <v>315</v>
      </c>
      <c r="F40" s="120" t="s">
        <v>172</v>
      </c>
      <c r="G40" s="121" t="s">
        <v>301</v>
      </c>
      <c r="H40" s="122">
        <v>600</v>
      </c>
      <c r="I40" s="123">
        <v>47</v>
      </c>
      <c r="J40" s="123">
        <v>15</v>
      </c>
      <c r="K40" s="160">
        <v>2</v>
      </c>
      <c r="L40" s="155">
        <f t="shared" si="2"/>
        <v>1410</v>
      </c>
      <c r="M40" s="156">
        <f t="shared" si="3"/>
        <v>846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x14ac:dyDescent="0.4">
      <c r="A41" s="116">
        <v>33</v>
      </c>
      <c r="B41" s="116">
        <v>23</v>
      </c>
      <c r="C41" s="117" t="s">
        <v>194</v>
      </c>
      <c r="D41" s="118" t="s">
        <v>730</v>
      </c>
      <c r="E41" s="119" t="s">
        <v>317</v>
      </c>
      <c r="F41" s="120" t="s">
        <v>778</v>
      </c>
      <c r="G41" s="121" t="s">
        <v>301</v>
      </c>
      <c r="H41" s="122">
        <v>600</v>
      </c>
      <c r="I41" s="123">
        <v>47</v>
      </c>
      <c r="J41" s="123">
        <v>2</v>
      </c>
      <c r="K41" s="160">
        <v>1</v>
      </c>
      <c r="L41" s="155">
        <f t="shared" si="2"/>
        <v>94</v>
      </c>
      <c r="M41" s="156">
        <f t="shared" si="3"/>
        <v>56.4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x14ac:dyDescent="0.4">
      <c r="A42" s="116">
        <v>34</v>
      </c>
      <c r="B42" s="116">
        <v>24</v>
      </c>
      <c r="C42" s="117" t="s">
        <v>194</v>
      </c>
      <c r="D42" s="118" t="s">
        <v>731</v>
      </c>
      <c r="E42" s="119" t="s">
        <v>315</v>
      </c>
      <c r="F42" s="120" t="s">
        <v>172</v>
      </c>
      <c r="G42" s="121" t="s">
        <v>301</v>
      </c>
      <c r="H42" s="122">
        <v>200</v>
      </c>
      <c r="I42" s="123">
        <v>47</v>
      </c>
      <c r="J42" s="123">
        <v>3</v>
      </c>
      <c r="K42" s="160">
        <v>2</v>
      </c>
      <c r="L42" s="155">
        <f t="shared" si="2"/>
        <v>282</v>
      </c>
      <c r="M42" s="156">
        <f t="shared" si="3"/>
        <v>56.4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x14ac:dyDescent="0.4">
      <c r="A43" s="116">
        <v>35</v>
      </c>
      <c r="B43" s="116">
        <v>24</v>
      </c>
      <c r="C43" s="117" t="s">
        <v>194</v>
      </c>
      <c r="D43" s="118" t="s">
        <v>731</v>
      </c>
      <c r="E43" s="119" t="s">
        <v>314</v>
      </c>
      <c r="F43" s="120" t="s">
        <v>779</v>
      </c>
      <c r="G43" s="121" t="s">
        <v>197</v>
      </c>
      <c r="H43" s="122">
        <v>200</v>
      </c>
      <c r="I43" s="123">
        <v>36</v>
      </c>
      <c r="J43" s="123">
        <v>1</v>
      </c>
      <c r="K43" s="160">
        <v>1</v>
      </c>
      <c r="L43" s="155">
        <f t="shared" si="2"/>
        <v>36</v>
      </c>
      <c r="M43" s="156">
        <f t="shared" si="3"/>
        <v>7.2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x14ac:dyDescent="0.4">
      <c r="A44" s="116">
        <v>36</v>
      </c>
      <c r="B44" s="116">
        <v>25</v>
      </c>
      <c r="C44" s="117" t="s">
        <v>194</v>
      </c>
      <c r="D44" s="118" t="s">
        <v>732</v>
      </c>
      <c r="E44" s="119" t="s">
        <v>315</v>
      </c>
      <c r="F44" s="120" t="s">
        <v>172</v>
      </c>
      <c r="G44" s="121" t="s">
        <v>301</v>
      </c>
      <c r="H44" s="122">
        <v>1500</v>
      </c>
      <c r="I44" s="123">
        <v>47</v>
      </c>
      <c r="J44" s="123">
        <v>15</v>
      </c>
      <c r="K44" s="160">
        <v>2</v>
      </c>
      <c r="L44" s="155">
        <f t="shared" si="2"/>
        <v>1410</v>
      </c>
      <c r="M44" s="156">
        <f t="shared" si="3"/>
        <v>2115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x14ac:dyDescent="0.4">
      <c r="A45" s="116">
        <v>37</v>
      </c>
      <c r="B45" s="116">
        <v>25</v>
      </c>
      <c r="C45" s="117" t="s">
        <v>194</v>
      </c>
      <c r="D45" s="118" t="s">
        <v>732</v>
      </c>
      <c r="E45" s="119" t="s">
        <v>317</v>
      </c>
      <c r="F45" s="120" t="s">
        <v>778</v>
      </c>
      <c r="G45" s="121" t="s">
        <v>301</v>
      </c>
      <c r="H45" s="122">
        <v>1500</v>
      </c>
      <c r="I45" s="123">
        <v>47</v>
      </c>
      <c r="J45" s="123">
        <v>2</v>
      </c>
      <c r="K45" s="160">
        <v>1</v>
      </c>
      <c r="L45" s="155">
        <f t="shared" si="2"/>
        <v>94</v>
      </c>
      <c r="M45" s="156">
        <f t="shared" si="3"/>
        <v>141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x14ac:dyDescent="0.4">
      <c r="A46" s="116">
        <v>38</v>
      </c>
      <c r="B46" s="116">
        <v>26</v>
      </c>
      <c r="C46" s="117" t="s">
        <v>194</v>
      </c>
      <c r="D46" s="118" t="s">
        <v>733</v>
      </c>
      <c r="E46" s="119" t="s">
        <v>315</v>
      </c>
      <c r="F46" s="120" t="s">
        <v>172</v>
      </c>
      <c r="G46" s="121" t="s">
        <v>301</v>
      </c>
      <c r="H46" s="122">
        <v>200</v>
      </c>
      <c r="I46" s="123">
        <v>47</v>
      </c>
      <c r="J46" s="123">
        <v>3</v>
      </c>
      <c r="K46" s="160">
        <v>2</v>
      </c>
      <c r="L46" s="155">
        <f t="shared" si="2"/>
        <v>282</v>
      </c>
      <c r="M46" s="156">
        <f t="shared" si="3"/>
        <v>56.4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x14ac:dyDescent="0.4">
      <c r="A47" s="116">
        <v>39</v>
      </c>
      <c r="B47" s="116">
        <v>27</v>
      </c>
      <c r="C47" s="117" t="s">
        <v>194</v>
      </c>
      <c r="D47" s="118" t="s">
        <v>680</v>
      </c>
      <c r="E47" s="119" t="s">
        <v>311</v>
      </c>
      <c r="F47" s="120" t="s">
        <v>172</v>
      </c>
      <c r="G47" s="121" t="s">
        <v>301</v>
      </c>
      <c r="H47" s="122">
        <v>2082.5</v>
      </c>
      <c r="I47" s="123">
        <v>47</v>
      </c>
      <c r="J47" s="123">
        <v>16</v>
      </c>
      <c r="K47" s="160">
        <v>1</v>
      </c>
      <c r="L47" s="155">
        <f t="shared" si="2"/>
        <v>752</v>
      </c>
      <c r="M47" s="156">
        <f t="shared" si="3"/>
        <v>1566.04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x14ac:dyDescent="0.4">
      <c r="A48" s="116">
        <v>40</v>
      </c>
      <c r="B48" s="116">
        <v>27</v>
      </c>
      <c r="C48" s="117" t="s">
        <v>194</v>
      </c>
      <c r="D48" s="118" t="s">
        <v>680</v>
      </c>
      <c r="E48" s="119" t="s">
        <v>312</v>
      </c>
      <c r="F48" s="120" t="s">
        <v>775</v>
      </c>
      <c r="G48" s="121" t="s">
        <v>302</v>
      </c>
      <c r="H48" s="122">
        <v>8760</v>
      </c>
      <c r="I48" s="123">
        <v>13</v>
      </c>
      <c r="J48" s="123">
        <v>3</v>
      </c>
      <c r="K48" s="160">
        <v>1</v>
      </c>
      <c r="L48" s="155">
        <f t="shared" si="2"/>
        <v>39</v>
      </c>
      <c r="M48" s="156">
        <f t="shared" si="3"/>
        <v>341.64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x14ac:dyDescent="0.4">
      <c r="A49" s="116">
        <v>41</v>
      </c>
      <c r="B49" s="116">
        <v>28</v>
      </c>
      <c r="C49" s="117" t="s">
        <v>194</v>
      </c>
      <c r="D49" s="118" t="s">
        <v>644</v>
      </c>
      <c r="E49" s="119" t="s">
        <v>315</v>
      </c>
      <c r="F49" s="120" t="s">
        <v>172</v>
      </c>
      <c r="G49" s="121" t="s">
        <v>304</v>
      </c>
      <c r="H49" s="122">
        <v>2082.5</v>
      </c>
      <c r="I49" s="123">
        <v>28</v>
      </c>
      <c r="J49" s="123">
        <v>8</v>
      </c>
      <c r="K49" s="160">
        <v>2</v>
      </c>
      <c r="L49" s="155">
        <f t="shared" si="2"/>
        <v>448</v>
      </c>
      <c r="M49" s="156">
        <f t="shared" si="3"/>
        <v>932.96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x14ac:dyDescent="0.4">
      <c r="A50" s="116">
        <v>42</v>
      </c>
      <c r="B50" s="116">
        <v>28</v>
      </c>
      <c r="C50" s="117" t="s">
        <v>194</v>
      </c>
      <c r="D50" s="118" t="s">
        <v>644</v>
      </c>
      <c r="E50" s="119" t="s">
        <v>311</v>
      </c>
      <c r="F50" s="120" t="s">
        <v>172</v>
      </c>
      <c r="G50" s="121" t="s">
        <v>301</v>
      </c>
      <c r="H50" s="122">
        <v>2082.5</v>
      </c>
      <c r="I50" s="123">
        <v>47</v>
      </c>
      <c r="J50" s="123">
        <v>1</v>
      </c>
      <c r="K50" s="160">
        <v>1</v>
      </c>
      <c r="L50" s="155">
        <f t="shared" si="2"/>
        <v>47</v>
      </c>
      <c r="M50" s="156">
        <f t="shared" si="3"/>
        <v>97.877499999999998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x14ac:dyDescent="0.4">
      <c r="A51" s="116">
        <v>43</v>
      </c>
      <c r="B51" s="116">
        <v>28</v>
      </c>
      <c r="C51" s="117" t="s">
        <v>194</v>
      </c>
      <c r="D51" s="118" t="s">
        <v>644</v>
      </c>
      <c r="E51" s="119" t="s">
        <v>322</v>
      </c>
      <c r="F51" s="120" t="s">
        <v>777</v>
      </c>
      <c r="G51" s="121" t="s">
        <v>302</v>
      </c>
      <c r="H51" s="122">
        <v>2082.5</v>
      </c>
      <c r="I51" s="123">
        <v>13</v>
      </c>
      <c r="J51" s="123">
        <v>1</v>
      </c>
      <c r="K51" s="160">
        <v>1</v>
      </c>
      <c r="L51" s="155">
        <f t="shared" si="2"/>
        <v>13</v>
      </c>
      <c r="M51" s="156">
        <f t="shared" si="3"/>
        <v>27.072500000000002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x14ac:dyDescent="0.4">
      <c r="A52" s="116">
        <v>44</v>
      </c>
      <c r="B52" s="116">
        <v>28</v>
      </c>
      <c r="C52" s="117" t="s">
        <v>194</v>
      </c>
      <c r="D52" s="118" t="s">
        <v>644</v>
      </c>
      <c r="E52" s="119" t="s">
        <v>312</v>
      </c>
      <c r="F52" s="120" t="s">
        <v>780</v>
      </c>
      <c r="G52" s="121" t="s">
        <v>302</v>
      </c>
      <c r="H52" s="122">
        <v>8760</v>
      </c>
      <c r="I52" s="123">
        <v>13</v>
      </c>
      <c r="J52" s="123">
        <v>2</v>
      </c>
      <c r="K52" s="160">
        <v>1</v>
      </c>
      <c r="L52" s="155">
        <f t="shared" si="2"/>
        <v>26</v>
      </c>
      <c r="M52" s="156">
        <f t="shared" si="3"/>
        <v>227.76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x14ac:dyDescent="0.4">
      <c r="A53" s="116">
        <v>45</v>
      </c>
      <c r="B53" s="116">
        <v>28</v>
      </c>
      <c r="C53" s="117" t="s">
        <v>194</v>
      </c>
      <c r="D53" s="118" t="s">
        <v>644</v>
      </c>
      <c r="E53" s="119" t="s">
        <v>312</v>
      </c>
      <c r="F53" s="120" t="s">
        <v>775</v>
      </c>
      <c r="G53" s="121" t="s">
        <v>302</v>
      </c>
      <c r="H53" s="122">
        <v>8760</v>
      </c>
      <c r="I53" s="123">
        <v>13</v>
      </c>
      <c r="J53" s="123">
        <v>3</v>
      </c>
      <c r="K53" s="160">
        <v>1</v>
      </c>
      <c r="L53" s="155">
        <f t="shared" si="2"/>
        <v>39</v>
      </c>
      <c r="M53" s="156">
        <f t="shared" si="3"/>
        <v>341.64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x14ac:dyDescent="0.4">
      <c r="A54" s="116">
        <v>46</v>
      </c>
      <c r="B54" s="116">
        <v>1</v>
      </c>
      <c r="C54" s="117" t="s">
        <v>198</v>
      </c>
      <c r="D54" s="118" t="s">
        <v>644</v>
      </c>
      <c r="E54" s="119" t="s">
        <v>315</v>
      </c>
      <c r="F54" s="120" t="s">
        <v>172</v>
      </c>
      <c r="G54" s="121" t="s">
        <v>304</v>
      </c>
      <c r="H54" s="122">
        <v>2082.5</v>
      </c>
      <c r="I54" s="123">
        <v>28</v>
      </c>
      <c r="J54" s="123">
        <v>8</v>
      </c>
      <c r="K54" s="160">
        <v>2</v>
      </c>
      <c r="L54" s="155">
        <f t="shared" si="2"/>
        <v>448</v>
      </c>
      <c r="M54" s="156">
        <f t="shared" si="3"/>
        <v>932.96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x14ac:dyDescent="0.4">
      <c r="A55" s="116">
        <v>47</v>
      </c>
      <c r="B55" s="116">
        <v>1</v>
      </c>
      <c r="C55" s="117" t="s">
        <v>198</v>
      </c>
      <c r="D55" s="118" t="s">
        <v>644</v>
      </c>
      <c r="E55" s="119" t="s">
        <v>312</v>
      </c>
      <c r="F55" s="120" t="s">
        <v>780</v>
      </c>
      <c r="G55" s="121" t="s">
        <v>302</v>
      </c>
      <c r="H55" s="122">
        <v>8760</v>
      </c>
      <c r="I55" s="123">
        <v>13</v>
      </c>
      <c r="J55" s="123">
        <v>2</v>
      </c>
      <c r="K55" s="160">
        <v>1</v>
      </c>
      <c r="L55" s="155">
        <f t="shared" si="2"/>
        <v>26</v>
      </c>
      <c r="M55" s="156">
        <f t="shared" si="3"/>
        <v>227.76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x14ac:dyDescent="0.4">
      <c r="A56" s="116">
        <v>48</v>
      </c>
      <c r="B56" s="116">
        <v>2</v>
      </c>
      <c r="C56" s="117" t="s">
        <v>198</v>
      </c>
      <c r="D56" s="118" t="s">
        <v>719</v>
      </c>
      <c r="E56" s="119" t="s">
        <v>311</v>
      </c>
      <c r="F56" s="120" t="s">
        <v>172</v>
      </c>
      <c r="G56" s="121" t="s">
        <v>414</v>
      </c>
      <c r="H56" s="122">
        <v>600</v>
      </c>
      <c r="I56" s="123">
        <v>36</v>
      </c>
      <c r="J56" s="123">
        <v>1</v>
      </c>
      <c r="K56" s="160">
        <v>1</v>
      </c>
      <c r="L56" s="155">
        <f t="shared" si="2"/>
        <v>36</v>
      </c>
      <c r="M56" s="156">
        <f t="shared" si="3"/>
        <v>21.6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x14ac:dyDescent="0.4">
      <c r="A57" s="116">
        <v>49</v>
      </c>
      <c r="B57" s="116">
        <v>2</v>
      </c>
      <c r="C57" s="117" t="s">
        <v>198</v>
      </c>
      <c r="D57" s="118" t="s">
        <v>719</v>
      </c>
      <c r="E57" s="119" t="s">
        <v>314</v>
      </c>
      <c r="F57" s="120" t="s">
        <v>172</v>
      </c>
      <c r="G57" s="121" t="s">
        <v>415</v>
      </c>
      <c r="H57" s="122">
        <v>600</v>
      </c>
      <c r="I57" s="123">
        <v>19</v>
      </c>
      <c r="J57" s="123">
        <v>2</v>
      </c>
      <c r="K57" s="160">
        <v>1</v>
      </c>
      <c r="L57" s="155">
        <f t="shared" si="2"/>
        <v>38</v>
      </c>
      <c r="M57" s="156">
        <f t="shared" si="3"/>
        <v>22.8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x14ac:dyDescent="0.4">
      <c r="A58" s="116">
        <v>50</v>
      </c>
      <c r="B58" s="116">
        <v>3</v>
      </c>
      <c r="C58" s="117" t="s">
        <v>198</v>
      </c>
      <c r="D58" s="118" t="s">
        <v>720</v>
      </c>
      <c r="E58" s="119" t="s">
        <v>311</v>
      </c>
      <c r="F58" s="120" t="s">
        <v>172</v>
      </c>
      <c r="G58" s="121" t="s">
        <v>414</v>
      </c>
      <c r="H58" s="122">
        <v>600</v>
      </c>
      <c r="I58" s="123">
        <v>36</v>
      </c>
      <c r="J58" s="123">
        <v>2</v>
      </c>
      <c r="K58" s="160">
        <v>1</v>
      </c>
      <c r="L58" s="155">
        <f t="shared" si="2"/>
        <v>72</v>
      </c>
      <c r="M58" s="156">
        <f t="shared" si="3"/>
        <v>43.2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x14ac:dyDescent="0.4">
      <c r="A59" s="116">
        <v>51</v>
      </c>
      <c r="B59" s="116">
        <v>3</v>
      </c>
      <c r="C59" s="117" t="s">
        <v>198</v>
      </c>
      <c r="D59" s="118" t="s">
        <v>720</v>
      </c>
      <c r="E59" s="119" t="s">
        <v>314</v>
      </c>
      <c r="F59" s="120" t="s">
        <v>172</v>
      </c>
      <c r="G59" s="121" t="s">
        <v>415</v>
      </c>
      <c r="H59" s="122">
        <v>600</v>
      </c>
      <c r="I59" s="123">
        <v>19</v>
      </c>
      <c r="J59" s="123">
        <v>4</v>
      </c>
      <c r="K59" s="160">
        <v>1</v>
      </c>
      <c r="L59" s="155">
        <f t="shared" si="2"/>
        <v>76</v>
      </c>
      <c r="M59" s="156">
        <f t="shared" si="3"/>
        <v>45.6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x14ac:dyDescent="0.4">
      <c r="A60" s="116">
        <v>52</v>
      </c>
      <c r="B60" s="116">
        <v>4</v>
      </c>
      <c r="C60" s="117" t="s">
        <v>198</v>
      </c>
      <c r="D60" s="118" t="s">
        <v>721</v>
      </c>
      <c r="E60" s="119" t="s">
        <v>314</v>
      </c>
      <c r="F60" s="120" t="s">
        <v>172</v>
      </c>
      <c r="G60" s="121" t="s">
        <v>413</v>
      </c>
      <c r="H60" s="122">
        <v>600</v>
      </c>
      <c r="I60" s="123">
        <v>35</v>
      </c>
      <c r="J60" s="123">
        <v>1</v>
      </c>
      <c r="K60" s="160">
        <v>1</v>
      </c>
      <c r="L60" s="155">
        <f t="shared" si="2"/>
        <v>35</v>
      </c>
      <c r="M60" s="156">
        <f t="shared" si="3"/>
        <v>21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x14ac:dyDescent="0.4">
      <c r="A61" s="116">
        <v>53</v>
      </c>
      <c r="B61" s="116">
        <v>4</v>
      </c>
      <c r="C61" s="117" t="s">
        <v>198</v>
      </c>
      <c r="D61" s="118" t="s">
        <v>721</v>
      </c>
      <c r="E61" s="119" t="s">
        <v>312</v>
      </c>
      <c r="F61" s="120" t="s">
        <v>775</v>
      </c>
      <c r="G61" s="121" t="s">
        <v>302</v>
      </c>
      <c r="H61" s="122">
        <v>8760</v>
      </c>
      <c r="I61" s="123">
        <v>13</v>
      </c>
      <c r="J61" s="123">
        <v>1</v>
      </c>
      <c r="K61" s="160">
        <v>1</v>
      </c>
      <c r="L61" s="155">
        <f t="shared" si="2"/>
        <v>13</v>
      </c>
      <c r="M61" s="156">
        <f t="shared" si="3"/>
        <v>113.88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x14ac:dyDescent="0.4">
      <c r="A62" s="116">
        <v>54</v>
      </c>
      <c r="B62" s="116">
        <v>5</v>
      </c>
      <c r="C62" s="117" t="s">
        <v>198</v>
      </c>
      <c r="D62" s="118" t="s">
        <v>722</v>
      </c>
      <c r="E62" s="119" t="s">
        <v>311</v>
      </c>
      <c r="F62" s="120" t="s">
        <v>172</v>
      </c>
      <c r="G62" s="121" t="s">
        <v>414</v>
      </c>
      <c r="H62" s="122">
        <v>600</v>
      </c>
      <c r="I62" s="123">
        <v>36</v>
      </c>
      <c r="J62" s="123">
        <v>2</v>
      </c>
      <c r="K62" s="160">
        <v>1</v>
      </c>
      <c r="L62" s="155">
        <f t="shared" si="2"/>
        <v>72</v>
      </c>
      <c r="M62" s="156">
        <f t="shared" si="3"/>
        <v>43.2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x14ac:dyDescent="0.4">
      <c r="A63" s="116">
        <v>55</v>
      </c>
      <c r="B63" s="116">
        <v>5</v>
      </c>
      <c r="C63" s="117" t="s">
        <v>198</v>
      </c>
      <c r="D63" s="118" t="s">
        <v>722</v>
      </c>
      <c r="E63" s="119" t="s">
        <v>314</v>
      </c>
      <c r="F63" s="120" t="s">
        <v>172</v>
      </c>
      <c r="G63" s="121" t="s">
        <v>415</v>
      </c>
      <c r="H63" s="122">
        <v>600</v>
      </c>
      <c r="I63" s="123">
        <v>19</v>
      </c>
      <c r="J63" s="123">
        <v>4</v>
      </c>
      <c r="K63" s="160">
        <v>1</v>
      </c>
      <c r="L63" s="155">
        <f t="shared" si="2"/>
        <v>76</v>
      </c>
      <c r="M63" s="156">
        <f t="shared" si="3"/>
        <v>45.6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x14ac:dyDescent="0.4">
      <c r="A64" s="116">
        <v>56</v>
      </c>
      <c r="B64" s="116">
        <v>6</v>
      </c>
      <c r="C64" s="117" t="s">
        <v>198</v>
      </c>
      <c r="D64" s="118" t="s">
        <v>641</v>
      </c>
      <c r="E64" s="119" t="s">
        <v>311</v>
      </c>
      <c r="F64" s="120" t="s">
        <v>172</v>
      </c>
      <c r="G64" s="121" t="s">
        <v>301</v>
      </c>
      <c r="H64" s="122">
        <v>200</v>
      </c>
      <c r="I64" s="123">
        <v>47</v>
      </c>
      <c r="J64" s="123">
        <v>3</v>
      </c>
      <c r="K64" s="160">
        <v>1</v>
      </c>
      <c r="L64" s="155">
        <f t="shared" si="2"/>
        <v>141</v>
      </c>
      <c r="M64" s="156">
        <f t="shared" si="3"/>
        <v>28.2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x14ac:dyDescent="0.4">
      <c r="A65" s="116">
        <v>57</v>
      </c>
      <c r="B65" s="116">
        <v>7</v>
      </c>
      <c r="C65" s="117" t="s">
        <v>198</v>
      </c>
      <c r="D65" s="118" t="s">
        <v>734</v>
      </c>
      <c r="E65" s="119" t="s">
        <v>311</v>
      </c>
      <c r="F65" s="120" t="s">
        <v>172</v>
      </c>
      <c r="G65" s="121" t="s">
        <v>301</v>
      </c>
      <c r="H65" s="122">
        <v>1500</v>
      </c>
      <c r="I65" s="123">
        <v>47</v>
      </c>
      <c r="J65" s="123">
        <v>12</v>
      </c>
      <c r="K65" s="160">
        <v>1</v>
      </c>
      <c r="L65" s="155">
        <f t="shared" si="2"/>
        <v>564</v>
      </c>
      <c r="M65" s="156">
        <f t="shared" si="3"/>
        <v>846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x14ac:dyDescent="0.4">
      <c r="A66" s="116">
        <v>58</v>
      </c>
      <c r="B66" s="116">
        <v>7</v>
      </c>
      <c r="C66" s="117" t="s">
        <v>198</v>
      </c>
      <c r="D66" s="118" t="s">
        <v>734</v>
      </c>
      <c r="E66" s="119" t="s">
        <v>317</v>
      </c>
      <c r="F66" s="120" t="s">
        <v>778</v>
      </c>
      <c r="G66" s="121" t="s">
        <v>301</v>
      </c>
      <c r="H66" s="122">
        <v>1500</v>
      </c>
      <c r="I66" s="123">
        <v>47</v>
      </c>
      <c r="J66" s="123">
        <v>2</v>
      </c>
      <c r="K66" s="160">
        <v>1</v>
      </c>
      <c r="L66" s="155">
        <f t="shared" si="2"/>
        <v>94</v>
      </c>
      <c r="M66" s="156">
        <f t="shared" si="3"/>
        <v>141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x14ac:dyDescent="0.4">
      <c r="A67" s="116">
        <v>59</v>
      </c>
      <c r="B67" s="116">
        <v>8</v>
      </c>
      <c r="C67" s="117" t="s">
        <v>198</v>
      </c>
      <c r="D67" s="118" t="s">
        <v>735</v>
      </c>
      <c r="E67" s="119" t="s">
        <v>311</v>
      </c>
      <c r="F67" s="120" t="s">
        <v>172</v>
      </c>
      <c r="G67" s="121" t="s">
        <v>301</v>
      </c>
      <c r="H67" s="122">
        <v>1500</v>
      </c>
      <c r="I67" s="123">
        <v>47</v>
      </c>
      <c r="J67" s="123">
        <v>12</v>
      </c>
      <c r="K67" s="160">
        <v>1</v>
      </c>
      <c r="L67" s="155">
        <f t="shared" si="2"/>
        <v>564</v>
      </c>
      <c r="M67" s="156">
        <f t="shared" si="3"/>
        <v>846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x14ac:dyDescent="0.4">
      <c r="A68" s="116">
        <v>60</v>
      </c>
      <c r="B68" s="116">
        <v>8</v>
      </c>
      <c r="C68" s="117" t="s">
        <v>198</v>
      </c>
      <c r="D68" s="118" t="s">
        <v>735</v>
      </c>
      <c r="E68" s="119" t="s">
        <v>317</v>
      </c>
      <c r="F68" s="120" t="s">
        <v>778</v>
      </c>
      <c r="G68" s="121" t="s">
        <v>301</v>
      </c>
      <c r="H68" s="122">
        <v>1500</v>
      </c>
      <c r="I68" s="123">
        <v>47</v>
      </c>
      <c r="J68" s="123">
        <v>2</v>
      </c>
      <c r="K68" s="160">
        <v>1</v>
      </c>
      <c r="L68" s="155">
        <f t="shared" si="2"/>
        <v>94</v>
      </c>
      <c r="M68" s="156">
        <f t="shared" si="3"/>
        <v>141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x14ac:dyDescent="0.4">
      <c r="A69" s="116">
        <v>61</v>
      </c>
      <c r="B69" s="116">
        <v>9</v>
      </c>
      <c r="C69" s="117" t="s">
        <v>198</v>
      </c>
      <c r="D69" s="118" t="s">
        <v>736</v>
      </c>
      <c r="E69" s="119" t="s">
        <v>311</v>
      </c>
      <c r="F69" s="120" t="s">
        <v>172</v>
      </c>
      <c r="G69" s="121" t="s">
        <v>301</v>
      </c>
      <c r="H69" s="122">
        <v>1500</v>
      </c>
      <c r="I69" s="123">
        <v>47</v>
      </c>
      <c r="J69" s="123">
        <v>12</v>
      </c>
      <c r="K69" s="160">
        <v>1</v>
      </c>
      <c r="L69" s="155">
        <f t="shared" si="2"/>
        <v>564</v>
      </c>
      <c r="M69" s="156">
        <f t="shared" si="3"/>
        <v>846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x14ac:dyDescent="0.4">
      <c r="A70" s="116">
        <v>62</v>
      </c>
      <c r="B70" s="116">
        <v>9</v>
      </c>
      <c r="C70" s="117" t="s">
        <v>198</v>
      </c>
      <c r="D70" s="118" t="s">
        <v>736</v>
      </c>
      <c r="E70" s="119" t="s">
        <v>317</v>
      </c>
      <c r="F70" s="120" t="s">
        <v>778</v>
      </c>
      <c r="G70" s="121" t="s">
        <v>301</v>
      </c>
      <c r="H70" s="122">
        <v>1500</v>
      </c>
      <c r="I70" s="123">
        <v>47</v>
      </c>
      <c r="J70" s="123">
        <v>2</v>
      </c>
      <c r="K70" s="160">
        <v>1</v>
      </c>
      <c r="L70" s="155">
        <f t="shared" si="2"/>
        <v>94</v>
      </c>
      <c r="M70" s="156">
        <f t="shared" si="3"/>
        <v>141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x14ac:dyDescent="0.4">
      <c r="A71" s="116">
        <v>63</v>
      </c>
      <c r="B71" s="116">
        <v>10</v>
      </c>
      <c r="C71" s="117" t="s">
        <v>198</v>
      </c>
      <c r="D71" s="118" t="s">
        <v>737</v>
      </c>
      <c r="E71" s="119" t="s">
        <v>311</v>
      </c>
      <c r="F71" s="120" t="s">
        <v>172</v>
      </c>
      <c r="G71" s="121" t="s">
        <v>301</v>
      </c>
      <c r="H71" s="122">
        <v>1500</v>
      </c>
      <c r="I71" s="123">
        <v>47</v>
      </c>
      <c r="J71" s="123">
        <v>12</v>
      </c>
      <c r="K71" s="160">
        <v>1</v>
      </c>
      <c r="L71" s="155">
        <f t="shared" si="2"/>
        <v>564</v>
      </c>
      <c r="M71" s="156">
        <f t="shared" si="3"/>
        <v>846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x14ac:dyDescent="0.4">
      <c r="A72" s="116">
        <v>64</v>
      </c>
      <c r="B72" s="116">
        <v>10</v>
      </c>
      <c r="C72" s="117" t="s">
        <v>198</v>
      </c>
      <c r="D72" s="118" t="s">
        <v>737</v>
      </c>
      <c r="E72" s="119" t="s">
        <v>317</v>
      </c>
      <c r="F72" s="120" t="s">
        <v>778</v>
      </c>
      <c r="G72" s="121" t="s">
        <v>301</v>
      </c>
      <c r="H72" s="122">
        <v>1500</v>
      </c>
      <c r="I72" s="123">
        <v>47</v>
      </c>
      <c r="J72" s="123">
        <v>2</v>
      </c>
      <c r="K72" s="160">
        <v>1</v>
      </c>
      <c r="L72" s="155">
        <f t="shared" si="2"/>
        <v>94</v>
      </c>
      <c r="M72" s="156">
        <f t="shared" si="3"/>
        <v>141</v>
      </c>
      <c r="N72" s="155"/>
      <c r="O72" s="155"/>
      <c r="P72" s="155"/>
      <c r="Q72" s="155"/>
      <c r="R72" s="155"/>
      <c r="S72" s="156"/>
      <c r="T72" s="156">
        <f t="shared" ref="T72:T135" si="4">IFERROR(S72*R72,"－")</f>
        <v>0</v>
      </c>
      <c r="U72" s="156">
        <f t="shared" ref="U72:U135" si="5">IFERROR(T72*H72/1000,"－")</f>
        <v>0</v>
      </c>
      <c r="V72" s="157"/>
      <c r="Y72" s="166"/>
      <c r="Z72" s="166"/>
      <c r="AA72" s="166"/>
      <c r="AB72" s="166"/>
      <c r="AC72" s="167"/>
    </row>
    <row r="73" spans="1:29" s="165" customFormat="1" x14ac:dyDescent="0.4">
      <c r="A73" s="116">
        <v>65</v>
      </c>
      <c r="B73" s="116">
        <v>11</v>
      </c>
      <c r="C73" s="117" t="s">
        <v>198</v>
      </c>
      <c r="D73" s="118" t="s">
        <v>738</v>
      </c>
      <c r="E73" s="119" t="s">
        <v>311</v>
      </c>
      <c r="F73" s="120" t="s">
        <v>172</v>
      </c>
      <c r="G73" s="121" t="s">
        <v>301</v>
      </c>
      <c r="H73" s="122">
        <v>1500</v>
      </c>
      <c r="I73" s="123">
        <v>47</v>
      </c>
      <c r="J73" s="123">
        <v>12</v>
      </c>
      <c r="K73" s="160">
        <v>1</v>
      </c>
      <c r="L73" s="155">
        <f t="shared" ref="L73:L136" si="6">IFERROR(I73*J73*K73,"ー")</f>
        <v>564</v>
      </c>
      <c r="M73" s="156">
        <f t="shared" ref="M73:M136" si="7">IFERROR(L73*H73/1000,"ー")</f>
        <v>846</v>
      </c>
      <c r="N73" s="155"/>
      <c r="O73" s="155"/>
      <c r="P73" s="155"/>
      <c r="Q73" s="155"/>
      <c r="R73" s="155"/>
      <c r="S73" s="156"/>
      <c r="T73" s="156">
        <f t="shared" si="4"/>
        <v>0</v>
      </c>
      <c r="U73" s="156">
        <f t="shared" si="5"/>
        <v>0</v>
      </c>
      <c r="V73" s="157"/>
      <c r="Y73" s="166"/>
      <c r="Z73" s="166"/>
      <c r="AA73" s="166"/>
      <c r="AB73" s="166"/>
      <c r="AC73" s="167"/>
    </row>
    <row r="74" spans="1:29" s="165" customFormat="1" x14ac:dyDescent="0.4">
      <c r="A74" s="116">
        <v>66</v>
      </c>
      <c r="B74" s="116">
        <v>11</v>
      </c>
      <c r="C74" s="117" t="s">
        <v>198</v>
      </c>
      <c r="D74" s="118" t="s">
        <v>738</v>
      </c>
      <c r="E74" s="119" t="s">
        <v>317</v>
      </c>
      <c r="F74" s="120" t="s">
        <v>778</v>
      </c>
      <c r="G74" s="121" t="s">
        <v>301</v>
      </c>
      <c r="H74" s="122">
        <v>1500</v>
      </c>
      <c r="I74" s="123">
        <v>47</v>
      </c>
      <c r="J74" s="123">
        <v>2</v>
      </c>
      <c r="K74" s="160">
        <v>1</v>
      </c>
      <c r="L74" s="155">
        <f t="shared" si="6"/>
        <v>94</v>
      </c>
      <c r="M74" s="156">
        <f t="shared" si="7"/>
        <v>141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x14ac:dyDescent="0.4">
      <c r="A75" s="116">
        <v>67</v>
      </c>
      <c r="B75" s="116">
        <v>12</v>
      </c>
      <c r="C75" s="117" t="s">
        <v>198</v>
      </c>
      <c r="D75" s="118" t="s">
        <v>739</v>
      </c>
      <c r="E75" s="119" t="s">
        <v>311</v>
      </c>
      <c r="F75" s="120" t="s">
        <v>172</v>
      </c>
      <c r="G75" s="121" t="s">
        <v>301</v>
      </c>
      <c r="H75" s="122">
        <v>1500</v>
      </c>
      <c r="I75" s="123">
        <v>47</v>
      </c>
      <c r="J75" s="123">
        <v>12</v>
      </c>
      <c r="K75" s="160">
        <v>1</v>
      </c>
      <c r="L75" s="155">
        <f t="shared" si="6"/>
        <v>564</v>
      </c>
      <c r="M75" s="156">
        <f t="shared" si="7"/>
        <v>846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x14ac:dyDescent="0.4">
      <c r="A76" s="116">
        <v>68</v>
      </c>
      <c r="B76" s="116">
        <v>12</v>
      </c>
      <c r="C76" s="117" t="s">
        <v>198</v>
      </c>
      <c r="D76" s="118" t="s">
        <v>739</v>
      </c>
      <c r="E76" s="119" t="s">
        <v>317</v>
      </c>
      <c r="F76" s="120" t="s">
        <v>778</v>
      </c>
      <c r="G76" s="121" t="s">
        <v>301</v>
      </c>
      <c r="H76" s="122">
        <v>1500</v>
      </c>
      <c r="I76" s="123">
        <v>47</v>
      </c>
      <c r="J76" s="123">
        <v>2</v>
      </c>
      <c r="K76" s="160">
        <v>1</v>
      </c>
      <c r="L76" s="155">
        <f t="shared" si="6"/>
        <v>94</v>
      </c>
      <c r="M76" s="156">
        <f t="shared" si="7"/>
        <v>141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x14ac:dyDescent="0.4">
      <c r="A77" s="116">
        <v>69</v>
      </c>
      <c r="B77" s="116">
        <v>13</v>
      </c>
      <c r="C77" s="117" t="s">
        <v>198</v>
      </c>
      <c r="D77" s="118" t="s">
        <v>661</v>
      </c>
      <c r="E77" s="119" t="s">
        <v>311</v>
      </c>
      <c r="F77" s="120" t="s">
        <v>172</v>
      </c>
      <c r="G77" s="121" t="s">
        <v>301</v>
      </c>
      <c r="H77" s="122">
        <v>800</v>
      </c>
      <c r="I77" s="123">
        <v>47</v>
      </c>
      <c r="J77" s="123">
        <v>18</v>
      </c>
      <c r="K77" s="160">
        <v>1</v>
      </c>
      <c r="L77" s="155">
        <f t="shared" si="6"/>
        <v>846</v>
      </c>
      <c r="M77" s="156">
        <f t="shared" si="7"/>
        <v>676.8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8"/>
      <c r="Y77" s="166"/>
      <c r="Z77" s="166"/>
      <c r="AA77" s="166"/>
      <c r="AB77" s="166"/>
      <c r="AC77" s="168"/>
    </row>
    <row r="78" spans="1:29" s="165" customFormat="1" x14ac:dyDescent="0.4">
      <c r="A78" s="116">
        <v>70</v>
      </c>
      <c r="B78" s="116">
        <v>14</v>
      </c>
      <c r="C78" s="117" t="s">
        <v>198</v>
      </c>
      <c r="D78" s="118" t="s">
        <v>633</v>
      </c>
      <c r="E78" s="119" t="s">
        <v>311</v>
      </c>
      <c r="F78" s="120" t="s">
        <v>172</v>
      </c>
      <c r="G78" s="121" t="s">
        <v>301</v>
      </c>
      <c r="H78" s="122">
        <v>200</v>
      </c>
      <c r="I78" s="123">
        <v>47</v>
      </c>
      <c r="J78" s="123">
        <v>6</v>
      </c>
      <c r="K78" s="160">
        <v>1</v>
      </c>
      <c r="L78" s="155">
        <f t="shared" si="6"/>
        <v>282</v>
      </c>
      <c r="M78" s="156">
        <f t="shared" si="7"/>
        <v>56.4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7"/>
      <c r="Y78" s="166"/>
      <c r="Z78" s="166"/>
      <c r="AA78" s="166"/>
      <c r="AB78" s="166"/>
      <c r="AC78" s="167"/>
    </row>
    <row r="79" spans="1:29" s="165" customFormat="1" x14ac:dyDescent="0.4">
      <c r="A79" s="116">
        <v>71</v>
      </c>
      <c r="B79" s="116">
        <v>14</v>
      </c>
      <c r="C79" s="117" t="s">
        <v>198</v>
      </c>
      <c r="D79" s="118" t="s">
        <v>633</v>
      </c>
      <c r="E79" s="119" t="s">
        <v>317</v>
      </c>
      <c r="F79" s="120" t="s">
        <v>778</v>
      </c>
      <c r="G79" s="121" t="s">
        <v>301</v>
      </c>
      <c r="H79" s="122">
        <v>200</v>
      </c>
      <c r="I79" s="123">
        <v>47</v>
      </c>
      <c r="J79" s="123">
        <v>2</v>
      </c>
      <c r="K79" s="160">
        <v>1</v>
      </c>
      <c r="L79" s="155">
        <f t="shared" si="6"/>
        <v>94</v>
      </c>
      <c r="M79" s="156">
        <f t="shared" si="7"/>
        <v>18.8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x14ac:dyDescent="0.4">
      <c r="A80" s="116">
        <v>72</v>
      </c>
      <c r="B80" s="116">
        <v>15</v>
      </c>
      <c r="C80" s="117" t="s">
        <v>198</v>
      </c>
      <c r="D80" s="118" t="s">
        <v>740</v>
      </c>
      <c r="E80" s="119" t="s">
        <v>311</v>
      </c>
      <c r="F80" s="120" t="s">
        <v>172</v>
      </c>
      <c r="G80" s="121" t="s">
        <v>301</v>
      </c>
      <c r="H80" s="122">
        <v>1800</v>
      </c>
      <c r="I80" s="123">
        <v>47</v>
      </c>
      <c r="J80" s="123">
        <v>1</v>
      </c>
      <c r="K80" s="160">
        <v>1</v>
      </c>
      <c r="L80" s="155">
        <f t="shared" si="6"/>
        <v>47</v>
      </c>
      <c r="M80" s="156">
        <f t="shared" si="7"/>
        <v>84.6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x14ac:dyDescent="0.4">
      <c r="A81" s="116">
        <v>73</v>
      </c>
      <c r="B81" s="116">
        <v>15</v>
      </c>
      <c r="C81" s="117" t="s">
        <v>198</v>
      </c>
      <c r="D81" s="118" t="s">
        <v>740</v>
      </c>
      <c r="E81" s="119" t="s">
        <v>312</v>
      </c>
      <c r="F81" s="120" t="s">
        <v>775</v>
      </c>
      <c r="G81" s="121" t="s">
        <v>302</v>
      </c>
      <c r="H81" s="122">
        <v>8760</v>
      </c>
      <c r="I81" s="123">
        <v>13</v>
      </c>
      <c r="J81" s="123">
        <v>1</v>
      </c>
      <c r="K81" s="160">
        <v>1</v>
      </c>
      <c r="L81" s="155">
        <f t="shared" si="6"/>
        <v>13</v>
      </c>
      <c r="M81" s="156">
        <f t="shared" si="7"/>
        <v>113.88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x14ac:dyDescent="0.4">
      <c r="A82" s="116">
        <v>74</v>
      </c>
      <c r="B82" s="116">
        <v>16</v>
      </c>
      <c r="C82" s="117" t="s">
        <v>198</v>
      </c>
      <c r="D82" s="118" t="s">
        <v>725</v>
      </c>
      <c r="E82" s="119" t="s">
        <v>311</v>
      </c>
      <c r="F82" s="120" t="s">
        <v>172</v>
      </c>
      <c r="G82" s="121" t="s">
        <v>414</v>
      </c>
      <c r="H82" s="122">
        <v>600</v>
      </c>
      <c r="I82" s="123">
        <v>36</v>
      </c>
      <c r="J82" s="123">
        <v>1</v>
      </c>
      <c r="K82" s="160">
        <v>1</v>
      </c>
      <c r="L82" s="155">
        <f t="shared" si="6"/>
        <v>36</v>
      </c>
      <c r="M82" s="156">
        <f t="shared" si="7"/>
        <v>21.6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x14ac:dyDescent="0.4">
      <c r="A83" s="116">
        <v>75</v>
      </c>
      <c r="B83" s="116">
        <v>16</v>
      </c>
      <c r="C83" s="117" t="s">
        <v>198</v>
      </c>
      <c r="D83" s="118" t="s">
        <v>725</v>
      </c>
      <c r="E83" s="119" t="s">
        <v>314</v>
      </c>
      <c r="F83" s="120" t="s">
        <v>172</v>
      </c>
      <c r="G83" s="121" t="s">
        <v>415</v>
      </c>
      <c r="H83" s="122">
        <v>600</v>
      </c>
      <c r="I83" s="123">
        <v>19</v>
      </c>
      <c r="J83" s="123">
        <v>2</v>
      </c>
      <c r="K83" s="160">
        <v>1</v>
      </c>
      <c r="L83" s="155">
        <f t="shared" si="6"/>
        <v>38</v>
      </c>
      <c r="M83" s="156">
        <f t="shared" si="7"/>
        <v>22.8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x14ac:dyDescent="0.4">
      <c r="A84" s="116">
        <v>76</v>
      </c>
      <c r="B84" s="116">
        <v>17</v>
      </c>
      <c r="C84" s="117" t="s">
        <v>198</v>
      </c>
      <c r="D84" s="118" t="s">
        <v>726</v>
      </c>
      <c r="E84" s="119" t="s">
        <v>311</v>
      </c>
      <c r="F84" s="120" t="s">
        <v>172</v>
      </c>
      <c r="G84" s="121" t="s">
        <v>414</v>
      </c>
      <c r="H84" s="122">
        <v>600</v>
      </c>
      <c r="I84" s="123">
        <v>36</v>
      </c>
      <c r="J84" s="123">
        <v>2</v>
      </c>
      <c r="K84" s="160">
        <v>1</v>
      </c>
      <c r="L84" s="155">
        <f t="shared" si="6"/>
        <v>72</v>
      </c>
      <c r="M84" s="156">
        <f t="shared" si="7"/>
        <v>43.2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8"/>
      <c r="Y84" s="166"/>
      <c r="Z84" s="166"/>
      <c r="AA84" s="166"/>
      <c r="AB84" s="166"/>
      <c r="AC84" s="168"/>
    </row>
    <row r="85" spans="1:29" s="165" customFormat="1" x14ac:dyDescent="0.4">
      <c r="A85" s="116">
        <v>77</v>
      </c>
      <c r="B85" s="116">
        <v>17</v>
      </c>
      <c r="C85" s="117" t="s">
        <v>198</v>
      </c>
      <c r="D85" s="118" t="s">
        <v>726</v>
      </c>
      <c r="E85" s="119" t="s">
        <v>314</v>
      </c>
      <c r="F85" s="120" t="s">
        <v>172</v>
      </c>
      <c r="G85" s="121" t="s">
        <v>415</v>
      </c>
      <c r="H85" s="122">
        <v>600</v>
      </c>
      <c r="I85" s="123">
        <v>19</v>
      </c>
      <c r="J85" s="123">
        <v>4</v>
      </c>
      <c r="K85" s="160">
        <v>1</v>
      </c>
      <c r="L85" s="155">
        <f t="shared" si="6"/>
        <v>76</v>
      </c>
      <c r="M85" s="156">
        <f t="shared" si="7"/>
        <v>45.6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  <c r="Y85" s="166"/>
      <c r="Z85" s="166"/>
      <c r="AA85" s="166"/>
      <c r="AB85" s="166"/>
      <c r="AC85" s="167"/>
    </row>
    <row r="86" spans="1:29" s="165" customFormat="1" x14ac:dyDescent="0.4">
      <c r="A86" s="116">
        <v>78</v>
      </c>
      <c r="B86" s="116">
        <v>18</v>
      </c>
      <c r="C86" s="117" t="s">
        <v>198</v>
      </c>
      <c r="D86" s="118" t="s">
        <v>727</v>
      </c>
      <c r="E86" s="119" t="s">
        <v>311</v>
      </c>
      <c r="F86" s="120" t="s">
        <v>172</v>
      </c>
      <c r="G86" s="121" t="s">
        <v>414</v>
      </c>
      <c r="H86" s="122">
        <v>600</v>
      </c>
      <c r="I86" s="123">
        <v>36</v>
      </c>
      <c r="J86" s="123">
        <v>1</v>
      </c>
      <c r="K86" s="160">
        <v>1</v>
      </c>
      <c r="L86" s="155">
        <f t="shared" si="6"/>
        <v>36</v>
      </c>
      <c r="M86" s="156">
        <f t="shared" si="7"/>
        <v>21.6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x14ac:dyDescent="0.4">
      <c r="A87" s="116">
        <v>79</v>
      </c>
      <c r="B87" s="116">
        <v>19</v>
      </c>
      <c r="C87" s="117" t="s">
        <v>198</v>
      </c>
      <c r="D87" s="118" t="s">
        <v>728</v>
      </c>
      <c r="E87" s="119" t="s">
        <v>311</v>
      </c>
      <c r="F87" s="120" t="s">
        <v>172</v>
      </c>
      <c r="G87" s="121" t="s">
        <v>414</v>
      </c>
      <c r="H87" s="122">
        <v>600</v>
      </c>
      <c r="I87" s="123">
        <v>36</v>
      </c>
      <c r="J87" s="123">
        <v>2</v>
      </c>
      <c r="K87" s="160">
        <v>1</v>
      </c>
      <c r="L87" s="155">
        <f t="shared" si="6"/>
        <v>72</v>
      </c>
      <c r="M87" s="156">
        <f t="shared" si="7"/>
        <v>43.2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x14ac:dyDescent="0.4">
      <c r="A88" s="116">
        <v>80</v>
      </c>
      <c r="B88" s="116">
        <v>19</v>
      </c>
      <c r="C88" s="117" t="s">
        <v>198</v>
      </c>
      <c r="D88" s="118" t="s">
        <v>728</v>
      </c>
      <c r="E88" s="119" t="s">
        <v>314</v>
      </c>
      <c r="F88" s="120" t="s">
        <v>172</v>
      </c>
      <c r="G88" s="121" t="s">
        <v>415</v>
      </c>
      <c r="H88" s="122">
        <v>600</v>
      </c>
      <c r="I88" s="123">
        <v>19</v>
      </c>
      <c r="J88" s="123">
        <v>4</v>
      </c>
      <c r="K88" s="160">
        <v>1</v>
      </c>
      <c r="L88" s="155">
        <f t="shared" si="6"/>
        <v>76</v>
      </c>
      <c r="M88" s="156">
        <f t="shared" si="7"/>
        <v>45.6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x14ac:dyDescent="0.4">
      <c r="A89" s="116">
        <v>81</v>
      </c>
      <c r="B89" s="116">
        <v>1</v>
      </c>
      <c r="C89" s="117" t="s">
        <v>241</v>
      </c>
      <c r="D89" s="118" t="s">
        <v>644</v>
      </c>
      <c r="E89" s="119" t="s">
        <v>315</v>
      </c>
      <c r="F89" s="120" t="s">
        <v>172</v>
      </c>
      <c r="G89" s="121" t="s">
        <v>304</v>
      </c>
      <c r="H89" s="122">
        <v>2082.5</v>
      </c>
      <c r="I89" s="123">
        <v>28</v>
      </c>
      <c r="J89" s="123">
        <v>8</v>
      </c>
      <c r="K89" s="160">
        <v>2</v>
      </c>
      <c r="L89" s="155">
        <f t="shared" si="6"/>
        <v>448</v>
      </c>
      <c r="M89" s="156">
        <f t="shared" si="7"/>
        <v>932.96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x14ac:dyDescent="0.4">
      <c r="A90" s="116">
        <v>82</v>
      </c>
      <c r="B90" s="116">
        <v>1</v>
      </c>
      <c r="C90" s="117" t="s">
        <v>241</v>
      </c>
      <c r="D90" s="118" t="s">
        <v>644</v>
      </c>
      <c r="E90" s="119" t="s">
        <v>312</v>
      </c>
      <c r="F90" s="120" t="s">
        <v>780</v>
      </c>
      <c r="G90" s="121" t="s">
        <v>302</v>
      </c>
      <c r="H90" s="122">
        <v>8760</v>
      </c>
      <c r="I90" s="123">
        <v>13</v>
      </c>
      <c r="J90" s="123">
        <v>2</v>
      </c>
      <c r="K90" s="160">
        <v>1</v>
      </c>
      <c r="L90" s="155">
        <f t="shared" si="6"/>
        <v>26</v>
      </c>
      <c r="M90" s="156">
        <f t="shared" si="7"/>
        <v>227.76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x14ac:dyDescent="0.4">
      <c r="A91" s="116">
        <v>83</v>
      </c>
      <c r="B91" s="116">
        <v>2</v>
      </c>
      <c r="C91" s="117" t="s">
        <v>241</v>
      </c>
      <c r="D91" s="118" t="s">
        <v>719</v>
      </c>
      <c r="E91" s="119" t="s">
        <v>311</v>
      </c>
      <c r="F91" s="120" t="s">
        <v>172</v>
      </c>
      <c r="G91" s="121" t="s">
        <v>414</v>
      </c>
      <c r="H91" s="122">
        <v>600</v>
      </c>
      <c r="I91" s="123">
        <v>36</v>
      </c>
      <c r="J91" s="123">
        <v>1</v>
      </c>
      <c r="K91" s="160">
        <v>1</v>
      </c>
      <c r="L91" s="155">
        <f t="shared" si="6"/>
        <v>36</v>
      </c>
      <c r="M91" s="156">
        <f t="shared" si="7"/>
        <v>21.6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x14ac:dyDescent="0.4">
      <c r="A92" s="116">
        <v>84</v>
      </c>
      <c r="B92" s="116">
        <v>2</v>
      </c>
      <c r="C92" s="117" t="s">
        <v>241</v>
      </c>
      <c r="D92" s="118" t="s">
        <v>719</v>
      </c>
      <c r="E92" s="119" t="s">
        <v>314</v>
      </c>
      <c r="F92" s="120" t="s">
        <v>172</v>
      </c>
      <c r="G92" s="121" t="s">
        <v>415</v>
      </c>
      <c r="H92" s="122">
        <v>600</v>
      </c>
      <c r="I92" s="123">
        <v>19</v>
      </c>
      <c r="J92" s="123">
        <v>2</v>
      </c>
      <c r="K92" s="160">
        <v>1</v>
      </c>
      <c r="L92" s="155">
        <f t="shared" si="6"/>
        <v>38</v>
      </c>
      <c r="M92" s="156">
        <f t="shared" si="7"/>
        <v>22.8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x14ac:dyDescent="0.4">
      <c r="A93" s="116">
        <v>85</v>
      </c>
      <c r="B93" s="116">
        <v>3</v>
      </c>
      <c r="C93" s="117" t="s">
        <v>241</v>
      </c>
      <c r="D93" s="118" t="s">
        <v>720</v>
      </c>
      <c r="E93" s="119" t="s">
        <v>311</v>
      </c>
      <c r="F93" s="120" t="s">
        <v>172</v>
      </c>
      <c r="G93" s="121" t="s">
        <v>414</v>
      </c>
      <c r="H93" s="122">
        <v>600</v>
      </c>
      <c r="I93" s="123">
        <v>36</v>
      </c>
      <c r="J93" s="123">
        <v>2</v>
      </c>
      <c r="K93" s="160">
        <v>1</v>
      </c>
      <c r="L93" s="155">
        <f t="shared" si="6"/>
        <v>72</v>
      </c>
      <c r="M93" s="156">
        <f t="shared" si="7"/>
        <v>43.2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x14ac:dyDescent="0.4">
      <c r="A94" s="116">
        <v>86</v>
      </c>
      <c r="B94" s="116">
        <v>3</v>
      </c>
      <c r="C94" s="117" t="s">
        <v>241</v>
      </c>
      <c r="D94" s="118" t="s">
        <v>720</v>
      </c>
      <c r="E94" s="119" t="s">
        <v>314</v>
      </c>
      <c r="F94" s="120" t="s">
        <v>172</v>
      </c>
      <c r="G94" s="121" t="s">
        <v>415</v>
      </c>
      <c r="H94" s="122">
        <v>600</v>
      </c>
      <c r="I94" s="123">
        <v>19</v>
      </c>
      <c r="J94" s="123">
        <v>4</v>
      </c>
      <c r="K94" s="160">
        <v>1</v>
      </c>
      <c r="L94" s="155">
        <f t="shared" si="6"/>
        <v>76</v>
      </c>
      <c r="M94" s="156">
        <f t="shared" si="7"/>
        <v>45.6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x14ac:dyDescent="0.4">
      <c r="A95" s="116">
        <v>87</v>
      </c>
      <c r="B95" s="116">
        <v>4</v>
      </c>
      <c r="C95" s="117" t="s">
        <v>241</v>
      </c>
      <c r="D95" s="118" t="s">
        <v>721</v>
      </c>
      <c r="E95" s="119" t="s">
        <v>314</v>
      </c>
      <c r="F95" s="120" t="s">
        <v>172</v>
      </c>
      <c r="G95" s="121" t="s">
        <v>413</v>
      </c>
      <c r="H95" s="122">
        <v>600</v>
      </c>
      <c r="I95" s="123">
        <v>35</v>
      </c>
      <c r="J95" s="123">
        <v>1</v>
      </c>
      <c r="K95" s="160">
        <v>1</v>
      </c>
      <c r="L95" s="155">
        <f t="shared" si="6"/>
        <v>35</v>
      </c>
      <c r="M95" s="156">
        <f t="shared" si="7"/>
        <v>21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x14ac:dyDescent="0.4">
      <c r="A96" s="116">
        <v>88</v>
      </c>
      <c r="B96" s="116">
        <v>4</v>
      </c>
      <c r="C96" s="117" t="s">
        <v>241</v>
      </c>
      <c r="D96" s="118" t="s">
        <v>721</v>
      </c>
      <c r="E96" s="119" t="s">
        <v>312</v>
      </c>
      <c r="F96" s="120" t="s">
        <v>775</v>
      </c>
      <c r="G96" s="121" t="s">
        <v>302</v>
      </c>
      <c r="H96" s="122">
        <v>8760</v>
      </c>
      <c r="I96" s="123">
        <v>13</v>
      </c>
      <c r="J96" s="123">
        <v>1</v>
      </c>
      <c r="K96" s="160">
        <v>1</v>
      </c>
      <c r="L96" s="155">
        <f t="shared" si="6"/>
        <v>13</v>
      </c>
      <c r="M96" s="156">
        <f t="shared" si="7"/>
        <v>113.88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x14ac:dyDescent="0.4">
      <c r="A97" s="116">
        <v>89</v>
      </c>
      <c r="B97" s="116">
        <v>5</v>
      </c>
      <c r="C97" s="117" t="s">
        <v>241</v>
      </c>
      <c r="D97" s="118" t="s">
        <v>722</v>
      </c>
      <c r="E97" s="119" t="s">
        <v>311</v>
      </c>
      <c r="F97" s="120" t="s">
        <v>172</v>
      </c>
      <c r="G97" s="121" t="s">
        <v>414</v>
      </c>
      <c r="H97" s="122">
        <v>600</v>
      </c>
      <c r="I97" s="123">
        <v>36</v>
      </c>
      <c r="J97" s="123">
        <v>2</v>
      </c>
      <c r="K97" s="160">
        <v>1</v>
      </c>
      <c r="L97" s="155">
        <f t="shared" si="6"/>
        <v>72</v>
      </c>
      <c r="M97" s="156">
        <f t="shared" si="7"/>
        <v>43.2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  <c r="Y97" s="166"/>
      <c r="Z97" s="166"/>
      <c r="AA97" s="166"/>
      <c r="AB97" s="166"/>
      <c r="AC97" s="167"/>
    </row>
    <row r="98" spans="1:29" s="165" customFormat="1" x14ac:dyDescent="0.4">
      <c r="A98" s="116">
        <v>90</v>
      </c>
      <c r="B98" s="116">
        <v>5</v>
      </c>
      <c r="C98" s="117" t="s">
        <v>241</v>
      </c>
      <c r="D98" s="118" t="s">
        <v>722</v>
      </c>
      <c r="E98" s="119" t="s">
        <v>314</v>
      </c>
      <c r="F98" s="120" t="s">
        <v>172</v>
      </c>
      <c r="G98" s="121" t="s">
        <v>415</v>
      </c>
      <c r="H98" s="122">
        <v>600</v>
      </c>
      <c r="I98" s="123">
        <v>19</v>
      </c>
      <c r="J98" s="123">
        <v>4</v>
      </c>
      <c r="K98" s="160">
        <v>1</v>
      </c>
      <c r="L98" s="155">
        <f t="shared" si="6"/>
        <v>76</v>
      </c>
      <c r="M98" s="156">
        <f t="shared" si="7"/>
        <v>45.6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8"/>
      <c r="Y98" s="166"/>
      <c r="Z98" s="166"/>
      <c r="AA98" s="166"/>
      <c r="AB98" s="166"/>
      <c r="AC98" s="168"/>
    </row>
    <row r="99" spans="1:29" s="165" customFormat="1" x14ac:dyDescent="0.4">
      <c r="A99" s="116">
        <v>91</v>
      </c>
      <c r="B99" s="116">
        <v>6</v>
      </c>
      <c r="C99" s="117" t="s">
        <v>241</v>
      </c>
      <c r="D99" s="118" t="s">
        <v>741</v>
      </c>
      <c r="E99" s="119" t="s">
        <v>772</v>
      </c>
      <c r="F99" s="120" t="s">
        <v>172</v>
      </c>
      <c r="G99" s="121" t="s">
        <v>187</v>
      </c>
      <c r="H99" s="122">
        <v>2082.5</v>
      </c>
      <c r="I99" s="123">
        <v>75</v>
      </c>
      <c r="J99" s="123">
        <v>2</v>
      </c>
      <c r="K99" s="160">
        <v>2</v>
      </c>
      <c r="L99" s="155">
        <f t="shared" si="6"/>
        <v>300</v>
      </c>
      <c r="M99" s="156">
        <f t="shared" si="7"/>
        <v>624.75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7"/>
      <c r="Y99" s="166"/>
      <c r="Z99" s="166"/>
      <c r="AA99" s="166"/>
      <c r="AB99" s="166"/>
      <c r="AC99" s="167"/>
    </row>
    <row r="100" spans="1:29" s="165" customFormat="1" x14ac:dyDescent="0.4">
      <c r="A100" s="116">
        <v>92</v>
      </c>
      <c r="B100" s="116">
        <v>7</v>
      </c>
      <c r="C100" s="117" t="s">
        <v>241</v>
      </c>
      <c r="D100" s="118" t="s">
        <v>641</v>
      </c>
      <c r="E100" s="119" t="s">
        <v>311</v>
      </c>
      <c r="F100" s="120" t="s">
        <v>172</v>
      </c>
      <c r="G100" s="121" t="s">
        <v>301</v>
      </c>
      <c r="H100" s="122">
        <v>200</v>
      </c>
      <c r="I100" s="123">
        <v>47</v>
      </c>
      <c r="J100" s="123">
        <v>2</v>
      </c>
      <c r="K100" s="160">
        <v>1</v>
      </c>
      <c r="L100" s="155">
        <f t="shared" si="6"/>
        <v>94</v>
      </c>
      <c r="M100" s="156">
        <f t="shared" si="7"/>
        <v>18.8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  <c r="Y100" s="166"/>
      <c r="Z100" s="166"/>
      <c r="AA100" s="166"/>
      <c r="AB100" s="166"/>
      <c r="AC100" s="167"/>
    </row>
    <row r="101" spans="1:29" s="165" customFormat="1" x14ac:dyDescent="0.4">
      <c r="A101" s="116">
        <v>93</v>
      </c>
      <c r="B101" s="116">
        <v>8</v>
      </c>
      <c r="C101" s="117" t="s">
        <v>241</v>
      </c>
      <c r="D101" s="118" t="s">
        <v>742</v>
      </c>
      <c r="E101" s="119" t="s">
        <v>311</v>
      </c>
      <c r="F101" s="120" t="s">
        <v>172</v>
      </c>
      <c r="G101" s="121" t="s">
        <v>301</v>
      </c>
      <c r="H101" s="122">
        <v>1500</v>
      </c>
      <c r="I101" s="123">
        <v>47</v>
      </c>
      <c r="J101" s="123">
        <v>12</v>
      </c>
      <c r="K101" s="160">
        <v>1</v>
      </c>
      <c r="L101" s="155">
        <f t="shared" si="6"/>
        <v>564</v>
      </c>
      <c r="M101" s="156">
        <f t="shared" si="7"/>
        <v>846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8"/>
      <c r="Y101" s="166"/>
      <c r="Z101" s="166"/>
      <c r="AA101" s="166"/>
      <c r="AB101" s="166"/>
      <c r="AC101" s="168"/>
    </row>
    <row r="102" spans="1:29" s="165" customFormat="1" x14ac:dyDescent="0.4">
      <c r="A102" s="116">
        <v>94</v>
      </c>
      <c r="B102" s="116">
        <v>8</v>
      </c>
      <c r="C102" s="117" t="s">
        <v>241</v>
      </c>
      <c r="D102" s="118" t="s">
        <v>742</v>
      </c>
      <c r="E102" s="119" t="s">
        <v>317</v>
      </c>
      <c r="F102" s="120" t="s">
        <v>778</v>
      </c>
      <c r="G102" s="121" t="s">
        <v>301</v>
      </c>
      <c r="H102" s="122">
        <v>1500</v>
      </c>
      <c r="I102" s="123">
        <v>47</v>
      </c>
      <c r="J102" s="123">
        <v>2</v>
      </c>
      <c r="K102" s="160">
        <v>1</v>
      </c>
      <c r="L102" s="155">
        <f t="shared" si="6"/>
        <v>94</v>
      </c>
      <c r="M102" s="156">
        <f t="shared" si="7"/>
        <v>141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  <c r="Y102" s="166"/>
      <c r="Z102" s="166"/>
      <c r="AA102" s="166"/>
      <c r="AB102" s="166"/>
      <c r="AC102" s="167"/>
    </row>
    <row r="103" spans="1:29" s="165" customFormat="1" x14ac:dyDescent="0.4">
      <c r="A103" s="116">
        <v>95</v>
      </c>
      <c r="B103" s="116">
        <v>9</v>
      </c>
      <c r="C103" s="117" t="s">
        <v>241</v>
      </c>
      <c r="D103" s="118" t="s">
        <v>743</v>
      </c>
      <c r="E103" s="119" t="s">
        <v>311</v>
      </c>
      <c r="F103" s="120" t="s">
        <v>172</v>
      </c>
      <c r="G103" s="121" t="s">
        <v>301</v>
      </c>
      <c r="H103" s="122">
        <v>1500</v>
      </c>
      <c r="I103" s="123">
        <v>47</v>
      </c>
      <c r="J103" s="123">
        <v>12</v>
      </c>
      <c r="K103" s="160">
        <v>1</v>
      </c>
      <c r="L103" s="155">
        <f t="shared" si="6"/>
        <v>564</v>
      </c>
      <c r="M103" s="156">
        <f t="shared" si="7"/>
        <v>846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x14ac:dyDescent="0.4">
      <c r="A104" s="116">
        <v>96</v>
      </c>
      <c r="B104" s="116">
        <v>9</v>
      </c>
      <c r="C104" s="117" t="s">
        <v>241</v>
      </c>
      <c r="D104" s="118" t="s">
        <v>743</v>
      </c>
      <c r="E104" s="119" t="s">
        <v>317</v>
      </c>
      <c r="F104" s="120" t="s">
        <v>778</v>
      </c>
      <c r="G104" s="121" t="s">
        <v>301</v>
      </c>
      <c r="H104" s="122">
        <v>1500</v>
      </c>
      <c r="I104" s="123">
        <v>47</v>
      </c>
      <c r="J104" s="123">
        <v>2</v>
      </c>
      <c r="K104" s="160">
        <v>1</v>
      </c>
      <c r="L104" s="155">
        <f t="shared" si="6"/>
        <v>94</v>
      </c>
      <c r="M104" s="156">
        <f t="shared" si="7"/>
        <v>141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  <c r="Y104" s="166"/>
      <c r="Z104" s="166"/>
      <c r="AA104" s="166"/>
      <c r="AB104" s="166"/>
      <c r="AC104" s="167"/>
    </row>
    <row r="105" spans="1:29" s="165" customFormat="1" x14ac:dyDescent="0.4">
      <c r="A105" s="116">
        <v>97</v>
      </c>
      <c r="B105" s="116">
        <v>10</v>
      </c>
      <c r="C105" s="117" t="s">
        <v>241</v>
      </c>
      <c r="D105" s="118" t="s">
        <v>744</v>
      </c>
      <c r="E105" s="119" t="s">
        <v>311</v>
      </c>
      <c r="F105" s="120" t="s">
        <v>172</v>
      </c>
      <c r="G105" s="121" t="s">
        <v>301</v>
      </c>
      <c r="H105" s="122">
        <v>1500</v>
      </c>
      <c r="I105" s="123">
        <v>47</v>
      </c>
      <c r="J105" s="123">
        <v>12</v>
      </c>
      <c r="K105" s="160">
        <v>1</v>
      </c>
      <c r="L105" s="155">
        <f t="shared" si="6"/>
        <v>564</v>
      </c>
      <c r="M105" s="156">
        <f t="shared" si="7"/>
        <v>846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8"/>
      <c r="Y105" s="166"/>
      <c r="Z105" s="166"/>
      <c r="AA105" s="166"/>
      <c r="AB105" s="166"/>
      <c r="AC105" s="168"/>
    </row>
    <row r="106" spans="1:29" s="165" customFormat="1" x14ac:dyDescent="0.4">
      <c r="A106" s="116">
        <v>98</v>
      </c>
      <c r="B106" s="116">
        <v>10</v>
      </c>
      <c r="C106" s="117" t="s">
        <v>241</v>
      </c>
      <c r="D106" s="118" t="s">
        <v>744</v>
      </c>
      <c r="E106" s="119" t="s">
        <v>317</v>
      </c>
      <c r="F106" s="120" t="s">
        <v>778</v>
      </c>
      <c r="G106" s="121" t="s">
        <v>301</v>
      </c>
      <c r="H106" s="122">
        <v>1500</v>
      </c>
      <c r="I106" s="123">
        <v>47</v>
      </c>
      <c r="J106" s="123">
        <v>2</v>
      </c>
      <c r="K106" s="160">
        <v>1</v>
      </c>
      <c r="L106" s="155">
        <f t="shared" si="6"/>
        <v>94</v>
      </c>
      <c r="M106" s="156">
        <f t="shared" si="7"/>
        <v>141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x14ac:dyDescent="0.4">
      <c r="A107" s="116">
        <v>99</v>
      </c>
      <c r="B107" s="116">
        <v>11</v>
      </c>
      <c r="C107" s="117" t="s">
        <v>241</v>
      </c>
      <c r="D107" s="118" t="s">
        <v>745</v>
      </c>
      <c r="E107" s="119" t="s">
        <v>311</v>
      </c>
      <c r="F107" s="120" t="s">
        <v>172</v>
      </c>
      <c r="G107" s="121" t="s">
        <v>301</v>
      </c>
      <c r="H107" s="122">
        <v>1500</v>
      </c>
      <c r="I107" s="123">
        <v>47</v>
      </c>
      <c r="J107" s="123">
        <v>12</v>
      </c>
      <c r="K107" s="160">
        <v>1</v>
      </c>
      <c r="L107" s="155">
        <f t="shared" si="6"/>
        <v>564</v>
      </c>
      <c r="M107" s="156">
        <f t="shared" si="7"/>
        <v>846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x14ac:dyDescent="0.4">
      <c r="A108" s="116">
        <v>100</v>
      </c>
      <c r="B108" s="116">
        <v>11</v>
      </c>
      <c r="C108" s="117" t="s">
        <v>241</v>
      </c>
      <c r="D108" s="118" t="s">
        <v>745</v>
      </c>
      <c r="E108" s="119" t="s">
        <v>317</v>
      </c>
      <c r="F108" s="120" t="s">
        <v>778</v>
      </c>
      <c r="G108" s="121" t="s">
        <v>301</v>
      </c>
      <c r="H108" s="122">
        <v>1500</v>
      </c>
      <c r="I108" s="123">
        <v>47</v>
      </c>
      <c r="J108" s="123">
        <v>2</v>
      </c>
      <c r="K108" s="160">
        <v>1</v>
      </c>
      <c r="L108" s="155">
        <f t="shared" si="6"/>
        <v>94</v>
      </c>
      <c r="M108" s="156">
        <f t="shared" si="7"/>
        <v>141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x14ac:dyDescent="0.4">
      <c r="A109" s="116">
        <v>101</v>
      </c>
      <c r="B109" s="116">
        <v>12</v>
      </c>
      <c r="C109" s="117" t="s">
        <v>241</v>
      </c>
      <c r="D109" s="118" t="s">
        <v>746</v>
      </c>
      <c r="E109" s="119" t="s">
        <v>311</v>
      </c>
      <c r="F109" s="120" t="s">
        <v>172</v>
      </c>
      <c r="G109" s="121" t="s">
        <v>301</v>
      </c>
      <c r="H109" s="122">
        <v>1500</v>
      </c>
      <c r="I109" s="123">
        <v>47</v>
      </c>
      <c r="J109" s="123">
        <v>12</v>
      </c>
      <c r="K109" s="160">
        <v>1</v>
      </c>
      <c r="L109" s="155">
        <f t="shared" si="6"/>
        <v>564</v>
      </c>
      <c r="M109" s="156">
        <f t="shared" si="7"/>
        <v>846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x14ac:dyDescent="0.4">
      <c r="A110" s="116">
        <v>102</v>
      </c>
      <c r="B110" s="116">
        <v>12</v>
      </c>
      <c r="C110" s="117" t="s">
        <v>241</v>
      </c>
      <c r="D110" s="118" t="s">
        <v>746</v>
      </c>
      <c r="E110" s="119" t="s">
        <v>317</v>
      </c>
      <c r="F110" s="120" t="s">
        <v>778</v>
      </c>
      <c r="G110" s="121" t="s">
        <v>301</v>
      </c>
      <c r="H110" s="122">
        <v>1500</v>
      </c>
      <c r="I110" s="123">
        <v>47</v>
      </c>
      <c r="J110" s="123">
        <v>2</v>
      </c>
      <c r="K110" s="160">
        <v>1</v>
      </c>
      <c r="L110" s="155">
        <f t="shared" si="6"/>
        <v>94</v>
      </c>
      <c r="M110" s="156">
        <f t="shared" si="7"/>
        <v>141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x14ac:dyDescent="0.4">
      <c r="A111" s="116">
        <v>103</v>
      </c>
      <c r="B111" s="116">
        <v>13</v>
      </c>
      <c r="C111" s="117" t="s">
        <v>241</v>
      </c>
      <c r="D111" s="118" t="s">
        <v>747</v>
      </c>
      <c r="E111" s="119" t="s">
        <v>311</v>
      </c>
      <c r="F111" s="120" t="s">
        <v>172</v>
      </c>
      <c r="G111" s="121" t="s">
        <v>301</v>
      </c>
      <c r="H111" s="122">
        <v>1500</v>
      </c>
      <c r="I111" s="123">
        <v>47</v>
      </c>
      <c r="J111" s="123">
        <v>12</v>
      </c>
      <c r="K111" s="160">
        <v>1</v>
      </c>
      <c r="L111" s="155">
        <f t="shared" si="6"/>
        <v>564</v>
      </c>
      <c r="M111" s="156">
        <f t="shared" si="7"/>
        <v>846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x14ac:dyDescent="0.4">
      <c r="A112" s="116">
        <v>104</v>
      </c>
      <c r="B112" s="116">
        <v>13</v>
      </c>
      <c r="C112" s="117" t="s">
        <v>241</v>
      </c>
      <c r="D112" s="118" t="s">
        <v>747</v>
      </c>
      <c r="E112" s="119" t="s">
        <v>317</v>
      </c>
      <c r="F112" s="120" t="s">
        <v>778</v>
      </c>
      <c r="G112" s="121" t="s">
        <v>301</v>
      </c>
      <c r="H112" s="122">
        <v>1500</v>
      </c>
      <c r="I112" s="123">
        <v>47</v>
      </c>
      <c r="J112" s="123">
        <v>2</v>
      </c>
      <c r="K112" s="160">
        <v>1</v>
      </c>
      <c r="L112" s="155">
        <f t="shared" si="6"/>
        <v>94</v>
      </c>
      <c r="M112" s="156">
        <f t="shared" si="7"/>
        <v>141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x14ac:dyDescent="0.4">
      <c r="A113" s="116">
        <v>105</v>
      </c>
      <c r="B113" s="116">
        <v>14</v>
      </c>
      <c r="C113" s="117" t="s">
        <v>241</v>
      </c>
      <c r="D113" s="118" t="s">
        <v>748</v>
      </c>
      <c r="E113" s="119" t="s">
        <v>315</v>
      </c>
      <c r="F113" s="120" t="s">
        <v>172</v>
      </c>
      <c r="G113" s="121" t="s">
        <v>301</v>
      </c>
      <c r="H113" s="122">
        <v>600</v>
      </c>
      <c r="I113" s="123">
        <v>47</v>
      </c>
      <c r="J113" s="123">
        <v>15</v>
      </c>
      <c r="K113" s="160">
        <v>2</v>
      </c>
      <c r="L113" s="155">
        <f t="shared" si="6"/>
        <v>1410</v>
      </c>
      <c r="M113" s="156">
        <f t="shared" si="7"/>
        <v>846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7"/>
      <c r="Y113" s="166"/>
      <c r="Z113" s="166"/>
      <c r="AA113" s="166"/>
      <c r="AB113" s="166"/>
      <c r="AC113" s="167"/>
    </row>
    <row r="114" spans="1:29" s="165" customFormat="1" x14ac:dyDescent="0.4">
      <c r="A114" s="116">
        <v>106</v>
      </c>
      <c r="B114" s="116">
        <v>14</v>
      </c>
      <c r="C114" s="117" t="s">
        <v>241</v>
      </c>
      <c r="D114" s="118" t="s">
        <v>748</v>
      </c>
      <c r="E114" s="119" t="s">
        <v>317</v>
      </c>
      <c r="F114" s="120" t="s">
        <v>778</v>
      </c>
      <c r="G114" s="121" t="s">
        <v>301</v>
      </c>
      <c r="H114" s="122">
        <v>600</v>
      </c>
      <c r="I114" s="123">
        <v>47</v>
      </c>
      <c r="J114" s="123">
        <v>2</v>
      </c>
      <c r="K114" s="160">
        <v>1</v>
      </c>
      <c r="L114" s="155">
        <f t="shared" si="6"/>
        <v>94</v>
      </c>
      <c r="M114" s="156">
        <f t="shared" si="7"/>
        <v>56.4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8"/>
      <c r="Y114" s="166"/>
      <c r="Z114" s="166"/>
      <c r="AA114" s="166"/>
      <c r="AB114" s="166"/>
      <c r="AC114" s="168"/>
    </row>
    <row r="115" spans="1:29" s="165" customFormat="1" x14ac:dyDescent="0.4">
      <c r="A115" s="116">
        <v>107</v>
      </c>
      <c r="B115" s="116">
        <v>15</v>
      </c>
      <c r="C115" s="117" t="s">
        <v>241</v>
      </c>
      <c r="D115" s="118" t="s">
        <v>749</v>
      </c>
      <c r="E115" s="119" t="s">
        <v>315</v>
      </c>
      <c r="F115" s="120" t="s">
        <v>172</v>
      </c>
      <c r="G115" s="121" t="s">
        <v>301</v>
      </c>
      <c r="H115" s="122">
        <v>200</v>
      </c>
      <c r="I115" s="123">
        <v>47</v>
      </c>
      <c r="J115" s="123">
        <v>3</v>
      </c>
      <c r="K115" s="160">
        <v>2</v>
      </c>
      <c r="L115" s="155">
        <f t="shared" si="6"/>
        <v>282</v>
      </c>
      <c r="M115" s="156">
        <f t="shared" si="7"/>
        <v>56.4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x14ac:dyDescent="0.4">
      <c r="A116" s="116">
        <v>108</v>
      </c>
      <c r="B116" s="116">
        <v>16</v>
      </c>
      <c r="C116" s="117" t="s">
        <v>241</v>
      </c>
      <c r="D116" s="118" t="s">
        <v>725</v>
      </c>
      <c r="E116" s="119" t="s">
        <v>311</v>
      </c>
      <c r="F116" s="120" t="s">
        <v>172</v>
      </c>
      <c r="G116" s="121" t="s">
        <v>414</v>
      </c>
      <c r="H116" s="122">
        <v>600</v>
      </c>
      <c r="I116" s="123">
        <v>36</v>
      </c>
      <c r="J116" s="123">
        <v>1</v>
      </c>
      <c r="K116" s="160">
        <v>1</v>
      </c>
      <c r="L116" s="155">
        <f t="shared" si="6"/>
        <v>36</v>
      </c>
      <c r="M116" s="156">
        <f t="shared" si="7"/>
        <v>21.6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x14ac:dyDescent="0.4">
      <c r="A117" s="116">
        <v>109</v>
      </c>
      <c r="B117" s="116">
        <v>16</v>
      </c>
      <c r="C117" s="117" t="s">
        <v>241</v>
      </c>
      <c r="D117" s="118" t="s">
        <v>725</v>
      </c>
      <c r="E117" s="119" t="s">
        <v>314</v>
      </c>
      <c r="F117" s="120" t="s">
        <v>172</v>
      </c>
      <c r="G117" s="121" t="s">
        <v>415</v>
      </c>
      <c r="H117" s="122">
        <v>600</v>
      </c>
      <c r="I117" s="123">
        <v>19</v>
      </c>
      <c r="J117" s="123">
        <v>2</v>
      </c>
      <c r="K117" s="160">
        <v>1</v>
      </c>
      <c r="L117" s="155">
        <f t="shared" si="6"/>
        <v>38</v>
      </c>
      <c r="M117" s="156">
        <f t="shared" si="7"/>
        <v>22.8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x14ac:dyDescent="0.4">
      <c r="A118" s="116">
        <v>110</v>
      </c>
      <c r="B118" s="116">
        <v>17</v>
      </c>
      <c r="C118" s="117" t="s">
        <v>241</v>
      </c>
      <c r="D118" s="118" t="s">
        <v>726</v>
      </c>
      <c r="E118" s="119" t="s">
        <v>311</v>
      </c>
      <c r="F118" s="120" t="s">
        <v>172</v>
      </c>
      <c r="G118" s="121" t="s">
        <v>414</v>
      </c>
      <c r="H118" s="122">
        <v>600</v>
      </c>
      <c r="I118" s="123">
        <v>36</v>
      </c>
      <c r="J118" s="123">
        <v>2</v>
      </c>
      <c r="K118" s="160">
        <v>1</v>
      </c>
      <c r="L118" s="155">
        <f t="shared" si="6"/>
        <v>72</v>
      </c>
      <c r="M118" s="156">
        <f t="shared" si="7"/>
        <v>43.2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x14ac:dyDescent="0.4">
      <c r="A119" s="116">
        <v>111</v>
      </c>
      <c r="B119" s="116">
        <v>17</v>
      </c>
      <c r="C119" s="117" t="s">
        <v>241</v>
      </c>
      <c r="D119" s="118" t="s">
        <v>726</v>
      </c>
      <c r="E119" s="119" t="s">
        <v>314</v>
      </c>
      <c r="F119" s="120" t="s">
        <v>172</v>
      </c>
      <c r="G119" s="121" t="s">
        <v>415</v>
      </c>
      <c r="H119" s="122">
        <v>600</v>
      </c>
      <c r="I119" s="123">
        <v>19</v>
      </c>
      <c r="J119" s="123">
        <v>4</v>
      </c>
      <c r="K119" s="160">
        <v>1</v>
      </c>
      <c r="L119" s="155">
        <f t="shared" si="6"/>
        <v>76</v>
      </c>
      <c r="M119" s="156">
        <f t="shared" si="7"/>
        <v>45.6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7"/>
      <c r="Y119" s="166"/>
      <c r="Z119" s="166"/>
      <c r="AA119" s="166"/>
      <c r="AB119" s="166"/>
      <c r="AC119" s="167"/>
    </row>
    <row r="120" spans="1:29" s="165" customFormat="1" x14ac:dyDescent="0.4">
      <c r="A120" s="116">
        <v>112</v>
      </c>
      <c r="B120" s="116">
        <v>18</v>
      </c>
      <c r="C120" s="117" t="s">
        <v>241</v>
      </c>
      <c r="D120" s="118" t="s">
        <v>727</v>
      </c>
      <c r="E120" s="119" t="s">
        <v>311</v>
      </c>
      <c r="F120" s="120" t="s">
        <v>172</v>
      </c>
      <c r="G120" s="121" t="s">
        <v>414</v>
      </c>
      <c r="H120" s="122">
        <v>600</v>
      </c>
      <c r="I120" s="123">
        <v>36</v>
      </c>
      <c r="J120" s="123">
        <v>1</v>
      </c>
      <c r="K120" s="160">
        <v>1</v>
      </c>
      <c r="L120" s="155">
        <f t="shared" si="6"/>
        <v>36</v>
      </c>
      <c r="M120" s="156">
        <f t="shared" si="7"/>
        <v>21.6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8"/>
      <c r="Y120" s="166"/>
      <c r="Z120" s="166"/>
      <c r="AA120" s="166"/>
      <c r="AB120" s="166"/>
      <c r="AC120" s="168"/>
    </row>
    <row r="121" spans="1:29" s="165" customFormat="1" x14ac:dyDescent="0.4">
      <c r="A121" s="116">
        <v>113</v>
      </c>
      <c r="B121" s="116">
        <v>19</v>
      </c>
      <c r="C121" s="117" t="s">
        <v>241</v>
      </c>
      <c r="D121" s="118" t="s">
        <v>728</v>
      </c>
      <c r="E121" s="119" t="s">
        <v>311</v>
      </c>
      <c r="F121" s="120" t="s">
        <v>172</v>
      </c>
      <c r="G121" s="121" t="s">
        <v>414</v>
      </c>
      <c r="H121" s="122">
        <v>600</v>
      </c>
      <c r="I121" s="123">
        <v>36</v>
      </c>
      <c r="J121" s="123">
        <v>2</v>
      </c>
      <c r="K121" s="160">
        <v>1</v>
      </c>
      <c r="L121" s="155">
        <f t="shared" si="6"/>
        <v>72</v>
      </c>
      <c r="M121" s="156">
        <f t="shared" si="7"/>
        <v>43.2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x14ac:dyDescent="0.4">
      <c r="A122" s="116">
        <v>114</v>
      </c>
      <c r="B122" s="116">
        <v>19</v>
      </c>
      <c r="C122" s="117" t="s">
        <v>241</v>
      </c>
      <c r="D122" s="118" t="s">
        <v>728</v>
      </c>
      <c r="E122" s="119" t="s">
        <v>314</v>
      </c>
      <c r="F122" s="120" t="s">
        <v>172</v>
      </c>
      <c r="G122" s="121" t="s">
        <v>415</v>
      </c>
      <c r="H122" s="122">
        <v>600</v>
      </c>
      <c r="I122" s="123">
        <v>19</v>
      </c>
      <c r="J122" s="123">
        <v>4</v>
      </c>
      <c r="K122" s="160">
        <v>1</v>
      </c>
      <c r="L122" s="155">
        <f t="shared" si="6"/>
        <v>76</v>
      </c>
      <c r="M122" s="156">
        <f t="shared" si="7"/>
        <v>45.6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x14ac:dyDescent="0.4">
      <c r="A123" s="116">
        <v>115</v>
      </c>
      <c r="B123" s="116">
        <v>20</v>
      </c>
      <c r="C123" s="117" t="s">
        <v>241</v>
      </c>
      <c r="D123" s="118" t="s">
        <v>740</v>
      </c>
      <c r="E123" s="119" t="s">
        <v>311</v>
      </c>
      <c r="F123" s="120" t="s">
        <v>172</v>
      </c>
      <c r="G123" s="121" t="s">
        <v>301</v>
      </c>
      <c r="H123" s="122">
        <v>1800</v>
      </c>
      <c r="I123" s="123">
        <v>47</v>
      </c>
      <c r="J123" s="123">
        <v>1</v>
      </c>
      <c r="K123" s="160">
        <v>1</v>
      </c>
      <c r="L123" s="155">
        <f t="shared" si="6"/>
        <v>47</v>
      </c>
      <c r="M123" s="156">
        <f t="shared" si="7"/>
        <v>84.6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x14ac:dyDescent="0.4">
      <c r="A124" s="116">
        <v>116</v>
      </c>
      <c r="B124" s="116">
        <v>20</v>
      </c>
      <c r="C124" s="117" t="s">
        <v>241</v>
      </c>
      <c r="D124" s="118" t="s">
        <v>740</v>
      </c>
      <c r="E124" s="119" t="s">
        <v>312</v>
      </c>
      <c r="F124" s="120" t="s">
        <v>775</v>
      </c>
      <c r="G124" s="121" t="s">
        <v>302</v>
      </c>
      <c r="H124" s="122">
        <v>8760</v>
      </c>
      <c r="I124" s="123">
        <v>13</v>
      </c>
      <c r="J124" s="123">
        <v>1</v>
      </c>
      <c r="K124" s="160">
        <v>1</v>
      </c>
      <c r="L124" s="155">
        <f t="shared" si="6"/>
        <v>13</v>
      </c>
      <c r="M124" s="156">
        <f t="shared" si="7"/>
        <v>113.88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x14ac:dyDescent="0.4">
      <c r="A125" s="116">
        <v>117</v>
      </c>
      <c r="B125" s="116">
        <v>1</v>
      </c>
      <c r="C125" s="117" t="s">
        <v>355</v>
      </c>
      <c r="D125" s="118" t="s">
        <v>644</v>
      </c>
      <c r="E125" s="119" t="s">
        <v>315</v>
      </c>
      <c r="F125" s="120" t="s">
        <v>172</v>
      </c>
      <c r="G125" s="121" t="s">
        <v>304</v>
      </c>
      <c r="H125" s="122">
        <v>2082.5</v>
      </c>
      <c r="I125" s="123">
        <v>28</v>
      </c>
      <c r="J125" s="123">
        <v>8</v>
      </c>
      <c r="K125" s="160">
        <v>2</v>
      </c>
      <c r="L125" s="155">
        <f t="shared" si="6"/>
        <v>448</v>
      </c>
      <c r="M125" s="156">
        <f t="shared" si="7"/>
        <v>932.96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x14ac:dyDescent="0.4">
      <c r="A126" s="116">
        <v>118</v>
      </c>
      <c r="B126" s="116">
        <v>1</v>
      </c>
      <c r="C126" s="117" t="s">
        <v>355</v>
      </c>
      <c r="D126" s="118" t="s">
        <v>644</v>
      </c>
      <c r="E126" s="119" t="s">
        <v>312</v>
      </c>
      <c r="F126" s="120" t="s">
        <v>780</v>
      </c>
      <c r="G126" s="121" t="s">
        <v>302</v>
      </c>
      <c r="H126" s="122">
        <v>8760</v>
      </c>
      <c r="I126" s="123">
        <v>13</v>
      </c>
      <c r="J126" s="123">
        <v>2</v>
      </c>
      <c r="K126" s="160">
        <v>1</v>
      </c>
      <c r="L126" s="155">
        <f t="shared" si="6"/>
        <v>26</v>
      </c>
      <c r="M126" s="156">
        <f t="shared" si="7"/>
        <v>227.76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x14ac:dyDescent="0.4">
      <c r="A127" s="116">
        <v>119</v>
      </c>
      <c r="B127" s="116">
        <v>2</v>
      </c>
      <c r="C127" s="117" t="s">
        <v>355</v>
      </c>
      <c r="D127" s="118" t="s">
        <v>719</v>
      </c>
      <c r="E127" s="119" t="s">
        <v>311</v>
      </c>
      <c r="F127" s="120" t="s">
        <v>172</v>
      </c>
      <c r="G127" s="121" t="s">
        <v>414</v>
      </c>
      <c r="H127" s="122">
        <v>600</v>
      </c>
      <c r="I127" s="123">
        <v>36</v>
      </c>
      <c r="J127" s="123">
        <v>1</v>
      </c>
      <c r="K127" s="160">
        <v>1</v>
      </c>
      <c r="L127" s="155">
        <f t="shared" si="6"/>
        <v>36</v>
      </c>
      <c r="M127" s="156">
        <f t="shared" si="7"/>
        <v>21.6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x14ac:dyDescent="0.4">
      <c r="A128" s="116">
        <v>120</v>
      </c>
      <c r="B128" s="116">
        <v>2</v>
      </c>
      <c r="C128" s="117" t="s">
        <v>355</v>
      </c>
      <c r="D128" s="118" t="s">
        <v>719</v>
      </c>
      <c r="E128" s="119" t="s">
        <v>314</v>
      </c>
      <c r="F128" s="120" t="s">
        <v>172</v>
      </c>
      <c r="G128" s="121" t="s">
        <v>415</v>
      </c>
      <c r="H128" s="122">
        <v>600</v>
      </c>
      <c r="I128" s="123">
        <v>19</v>
      </c>
      <c r="J128" s="123">
        <v>2</v>
      </c>
      <c r="K128" s="160">
        <v>1</v>
      </c>
      <c r="L128" s="155">
        <f t="shared" si="6"/>
        <v>38</v>
      </c>
      <c r="M128" s="156">
        <f t="shared" si="7"/>
        <v>22.8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x14ac:dyDescent="0.4">
      <c r="A129" s="116">
        <v>121</v>
      </c>
      <c r="B129" s="116">
        <v>3</v>
      </c>
      <c r="C129" s="117" t="s">
        <v>355</v>
      </c>
      <c r="D129" s="118" t="s">
        <v>720</v>
      </c>
      <c r="E129" s="119" t="s">
        <v>311</v>
      </c>
      <c r="F129" s="120" t="s">
        <v>172</v>
      </c>
      <c r="G129" s="121" t="s">
        <v>414</v>
      </c>
      <c r="H129" s="122">
        <v>600</v>
      </c>
      <c r="I129" s="123">
        <v>36</v>
      </c>
      <c r="J129" s="123">
        <v>2</v>
      </c>
      <c r="K129" s="160">
        <v>1</v>
      </c>
      <c r="L129" s="155">
        <f t="shared" si="6"/>
        <v>72</v>
      </c>
      <c r="M129" s="156">
        <f t="shared" si="7"/>
        <v>43.2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  <c r="Y129" s="166"/>
      <c r="Z129" s="166"/>
      <c r="AA129" s="166"/>
      <c r="AB129" s="166"/>
      <c r="AC129" s="167"/>
    </row>
    <row r="130" spans="1:29" s="165" customFormat="1" x14ac:dyDescent="0.4">
      <c r="A130" s="116">
        <v>122</v>
      </c>
      <c r="B130" s="116">
        <v>3</v>
      </c>
      <c r="C130" s="117" t="s">
        <v>355</v>
      </c>
      <c r="D130" s="118" t="s">
        <v>720</v>
      </c>
      <c r="E130" s="119" t="s">
        <v>314</v>
      </c>
      <c r="F130" s="120" t="s">
        <v>172</v>
      </c>
      <c r="G130" s="121" t="s">
        <v>415</v>
      </c>
      <c r="H130" s="122">
        <v>600</v>
      </c>
      <c r="I130" s="123">
        <v>19</v>
      </c>
      <c r="J130" s="123">
        <v>4</v>
      </c>
      <c r="K130" s="160">
        <v>1</v>
      </c>
      <c r="L130" s="155">
        <f t="shared" si="6"/>
        <v>76</v>
      </c>
      <c r="M130" s="156">
        <f t="shared" si="7"/>
        <v>45.6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  <c r="Y130" s="166"/>
      <c r="Z130" s="166"/>
      <c r="AA130" s="166"/>
      <c r="AB130" s="166"/>
      <c r="AC130" s="167"/>
    </row>
    <row r="131" spans="1:29" s="165" customFormat="1" x14ac:dyDescent="0.4">
      <c r="A131" s="116">
        <v>123</v>
      </c>
      <c r="B131" s="116">
        <v>4</v>
      </c>
      <c r="C131" s="117" t="s">
        <v>355</v>
      </c>
      <c r="D131" s="118" t="s">
        <v>721</v>
      </c>
      <c r="E131" s="119" t="s">
        <v>314</v>
      </c>
      <c r="F131" s="120" t="s">
        <v>172</v>
      </c>
      <c r="G131" s="121" t="s">
        <v>413</v>
      </c>
      <c r="H131" s="122">
        <v>600</v>
      </c>
      <c r="I131" s="123">
        <v>35</v>
      </c>
      <c r="J131" s="123">
        <v>1</v>
      </c>
      <c r="K131" s="160">
        <v>1</v>
      </c>
      <c r="L131" s="155">
        <f t="shared" si="6"/>
        <v>35</v>
      </c>
      <c r="M131" s="156">
        <f t="shared" si="7"/>
        <v>21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  <c r="Y131" s="166"/>
      <c r="Z131" s="166"/>
      <c r="AA131" s="166"/>
      <c r="AB131" s="166"/>
      <c r="AC131" s="167"/>
    </row>
    <row r="132" spans="1:29" s="165" customFormat="1" x14ac:dyDescent="0.4">
      <c r="A132" s="116">
        <v>124</v>
      </c>
      <c r="B132" s="116">
        <v>4</v>
      </c>
      <c r="C132" s="117" t="s">
        <v>355</v>
      </c>
      <c r="D132" s="118" t="s">
        <v>721</v>
      </c>
      <c r="E132" s="119" t="s">
        <v>312</v>
      </c>
      <c r="F132" s="120" t="s">
        <v>775</v>
      </c>
      <c r="G132" s="121" t="s">
        <v>302</v>
      </c>
      <c r="H132" s="122">
        <v>8760</v>
      </c>
      <c r="I132" s="123">
        <v>13</v>
      </c>
      <c r="J132" s="123">
        <v>1</v>
      </c>
      <c r="K132" s="160">
        <v>1</v>
      </c>
      <c r="L132" s="155">
        <f t="shared" si="6"/>
        <v>13</v>
      </c>
      <c r="M132" s="156">
        <f t="shared" si="7"/>
        <v>113.88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  <c r="Y132" s="166"/>
      <c r="Z132" s="166"/>
      <c r="AA132" s="166"/>
      <c r="AB132" s="166"/>
      <c r="AC132" s="167"/>
    </row>
    <row r="133" spans="1:29" s="165" customFormat="1" x14ac:dyDescent="0.4">
      <c r="A133" s="116">
        <v>125</v>
      </c>
      <c r="B133" s="116">
        <v>5</v>
      </c>
      <c r="C133" s="117" t="s">
        <v>355</v>
      </c>
      <c r="D133" s="118" t="s">
        <v>722</v>
      </c>
      <c r="E133" s="119" t="s">
        <v>311</v>
      </c>
      <c r="F133" s="120" t="s">
        <v>172</v>
      </c>
      <c r="G133" s="121" t="s">
        <v>414</v>
      </c>
      <c r="H133" s="122">
        <v>600</v>
      </c>
      <c r="I133" s="123">
        <v>36</v>
      </c>
      <c r="J133" s="123">
        <v>2</v>
      </c>
      <c r="K133" s="160">
        <v>1</v>
      </c>
      <c r="L133" s="155">
        <f t="shared" si="6"/>
        <v>72</v>
      </c>
      <c r="M133" s="156">
        <f t="shared" si="7"/>
        <v>43.2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  <c r="Y133" s="166"/>
      <c r="Z133" s="166"/>
      <c r="AA133" s="166"/>
      <c r="AB133" s="166"/>
      <c r="AC133" s="167"/>
    </row>
    <row r="134" spans="1:29" s="165" customFormat="1" x14ac:dyDescent="0.4">
      <c r="A134" s="116">
        <v>126</v>
      </c>
      <c r="B134" s="116">
        <v>5</v>
      </c>
      <c r="C134" s="117" t="s">
        <v>355</v>
      </c>
      <c r="D134" s="118" t="s">
        <v>722</v>
      </c>
      <c r="E134" s="119" t="s">
        <v>314</v>
      </c>
      <c r="F134" s="120" t="s">
        <v>172</v>
      </c>
      <c r="G134" s="121" t="s">
        <v>415</v>
      </c>
      <c r="H134" s="122">
        <v>600</v>
      </c>
      <c r="I134" s="123">
        <v>19</v>
      </c>
      <c r="J134" s="123">
        <v>4</v>
      </c>
      <c r="K134" s="160">
        <v>1</v>
      </c>
      <c r="L134" s="155">
        <f t="shared" si="6"/>
        <v>76</v>
      </c>
      <c r="M134" s="156">
        <f t="shared" si="7"/>
        <v>45.6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  <c r="Y134" s="166"/>
      <c r="Z134" s="166"/>
      <c r="AA134" s="166"/>
      <c r="AB134" s="166"/>
      <c r="AC134" s="167"/>
    </row>
    <row r="135" spans="1:29" s="165" customFormat="1" x14ac:dyDescent="0.4">
      <c r="A135" s="116">
        <v>127</v>
      </c>
      <c r="B135" s="116">
        <v>6</v>
      </c>
      <c r="C135" s="117" t="s">
        <v>355</v>
      </c>
      <c r="D135" s="118" t="s">
        <v>741</v>
      </c>
      <c r="E135" s="119" t="s">
        <v>772</v>
      </c>
      <c r="F135" s="120" t="s">
        <v>172</v>
      </c>
      <c r="G135" s="121" t="s">
        <v>187</v>
      </c>
      <c r="H135" s="122">
        <v>2082.5</v>
      </c>
      <c r="I135" s="123">
        <v>75</v>
      </c>
      <c r="J135" s="123">
        <v>2</v>
      </c>
      <c r="K135" s="160">
        <v>2</v>
      </c>
      <c r="L135" s="155">
        <f t="shared" si="6"/>
        <v>300</v>
      </c>
      <c r="M135" s="156">
        <f t="shared" si="7"/>
        <v>624.75</v>
      </c>
      <c r="N135" s="155"/>
      <c r="O135" s="155"/>
      <c r="P135" s="155"/>
      <c r="Q135" s="155"/>
      <c r="R135" s="155"/>
      <c r="S135" s="156"/>
      <c r="T135" s="156">
        <f t="shared" si="4"/>
        <v>0</v>
      </c>
      <c r="U135" s="156">
        <f t="shared" si="5"/>
        <v>0</v>
      </c>
      <c r="V135" s="157"/>
      <c r="Y135" s="166"/>
      <c r="Z135" s="166"/>
      <c r="AA135" s="166"/>
      <c r="AB135" s="166"/>
      <c r="AC135" s="167"/>
    </row>
    <row r="136" spans="1:29" s="165" customFormat="1" x14ac:dyDescent="0.4">
      <c r="A136" s="116">
        <v>128</v>
      </c>
      <c r="B136" s="116">
        <v>7</v>
      </c>
      <c r="C136" s="117" t="s">
        <v>355</v>
      </c>
      <c r="D136" s="118" t="s">
        <v>641</v>
      </c>
      <c r="E136" s="119" t="s">
        <v>311</v>
      </c>
      <c r="F136" s="120" t="s">
        <v>172</v>
      </c>
      <c r="G136" s="121" t="s">
        <v>301</v>
      </c>
      <c r="H136" s="122">
        <v>200</v>
      </c>
      <c r="I136" s="123">
        <v>47</v>
      </c>
      <c r="J136" s="123">
        <v>2</v>
      </c>
      <c r="K136" s="160">
        <v>1</v>
      </c>
      <c r="L136" s="155">
        <f t="shared" si="6"/>
        <v>94</v>
      </c>
      <c r="M136" s="156">
        <f t="shared" si="7"/>
        <v>18.8</v>
      </c>
      <c r="N136" s="155"/>
      <c r="O136" s="155"/>
      <c r="P136" s="155"/>
      <c r="Q136" s="155"/>
      <c r="R136" s="155"/>
      <c r="S136" s="156"/>
      <c r="T136" s="156">
        <f t="shared" ref="T136:T199" si="8">IFERROR(S136*R136,"－")</f>
        <v>0</v>
      </c>
      <c r="U136" s="156">
        <f t="shared" ref="U136:U199" si="9">IFERROR(T136*H136/1000,"－")</f>
        <v>0</v>
      </c>
      <c r="V136" s="157"/>
      <c r="Y136" s="166"/>
      <c r="Z136" s="166"/>
      <c r="AA136" s="166"/>
      <c r="AB136" s="166"/>
      <c r="AC136" s="167"/>
    </row>
    <row r="137" spans="1:29" s="165" customFormat="1" x14ac:dyDescent="0.4">
      <c r="A137" s="116">
        <v>129</v>
      </c>
      <c r="B137" s="116">
        <v>8</v>
      </c>
      <c r="C137" s="117" t="s">
        <v>355</v>
      </c>
      <c r="D137" s="118" t="s">
        <v>750</v>
      </c>
      <c r="E137" s="119" t="s">
        <v>311</v>
      </c>
      <c r="F137" s="120" t="s">
        <v>172</v>
      </c>
      <c r="G137" s="121" t="s">
        <v>301</v>
      </c>
      <c r="H137" s="122">
        <v>1500</v>
      </c>
      <c r="I137" s="123">
        <v>47</v>
      </c>
      <c r="J137" s="123">
        <v>12</v>
      </c>
      <c r="K137" s="160">
        <v>1</v>
      </c>
      <c r="L137" s="155">
        <f t="shared" ref="L137:L200" si="10">IFERROR(I137*J137*K137,"ー")</f>
        <v>564</v>
      </c>
      <c r="M137" s="156">
        <f t="shared" ref="M137:M200" si="11">IFERROR(L137*H137/1000,"ー")</f>
        <v>846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x14ac:dyDescent="0.4">
      <c r="A138" s="116">
        <v>130</v>
      </c>
      <c r="B138" s="116">
        <v>8</v>
      </c>
      <c r="C138" s="117" t="s">
        <v>355</v>
      </c>
      <c r="D138" s="118" t="s">
        <v>750</v>
      </c>
      <c r="E138" s="119" t="s">
        <v>317</v>
      </c>
      <c r="F138" s="120" t="s">
        <v>778</v>
      </c>
      <c r="G138" s="121" t="s">
        <v>301</v>
      </c>
      <c r="H138" s="122">
        <v>1500</v>
      </c>
      <c r="I138" s="123">
        <v>47</v>
      </c>
      <c r="J138" s="123">
        <v>2</v>
      </c>
      <c r="K138" s="160">
        <v>1</v>
      </c>
      <c r="L138" s="155">
        <f t="shared" si="10"/>
        <v>94</v>
      </c>
      <c r="M138" s="156">
        <f t="shared" si="11"/>
        <v>141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x14ac:dyDescent="0.4">
      <c r="A139" s="116">
        <v>131</v>
      </c>
      <c r="B139" s="116">
        <v>9</v>
      </c>
      <c r="C139" s="117" t="s">
        <v>355</v>
      </c>
      <c r="D139" s="118" t="s">
        <v>751</v>
      </c>
      <c r="E139" s="119" t="s">
        <v>311</v>
      </c>
      <c r="F139" s="120" t="s">
        <v>172</v>
      </c>
      <c r="G139" s="121" t="s">
        <v>301</v>
      </c>
      <c r="H139" s="122">
        <v>1500</v>
      </c>
      <c r="I139" s="123">
        <v>47</v>
      </c>
      <c r="J139" s="123">
        <v>12</v>
      </c>
      <c r="K139" s="160">
        <v>1</v>
      </c>
      <c r="L139" s="155">
        <f t="shared" si="10"/>
        <v>564</v>
      </c>
      <c r="M139" s="156">
        <f t="shared" si="11"/>
        <v>846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x14ac:dyDescent="0.4">
      <c r="A140" s="116">
        <v>132</v>
      </c>
      <c r="B140" s="116">
        <v>9</v>
      </c>
      <c r="C140" s="117" t="s">
        <v>355</v>
      </c>
      <c r="D140" s="118" t="s">
        <v>751</v>
      </c>
      <c r="E140" s="119" t="s">
        <v>317</v>
      </c>
      <c r="F140" s="120" t="s">
        <v>778</v>
      </c>
      <c r="G140" s="121" t="s">
        <v>301</v>
      </c>
      <c r="H140" s="122">
        <v>1500</v>
      </c>
      <c r="I140" s="123">
        <v>47</v>
      </c>
      <c r="J140" s="123">
        <v>2</v>
      </c>
      <c r="K140" s="160">
        <v>1</v>
      </c>
      <c r="L140" s="155">
        <f t="shared" si="10"/>
        <v>94</v>
      </c>
      <c r="M140" s="156">
        <f t="shared" si="11"/>
        <v>141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x14ac:dyDescent="0.4">
      <c r="A141" s="116">
        <v>133</v>
      </c>
      <c r="B141" s="116">
        <v>10</v>
      </c>
      <c r="C141" s="117" t="s">
        <v>355</v>
      </c>
      <c r="D141" s="118" t="s">
        <v>752</v>
      </c>
      <c r="E141" s="119" t="s">
        <v>311</v>
      </c>
      <c r="F141" s="120" t="s">
        <v>172</v>
      </c>
      <c r="G141" s="121" t="s">
        <v>301</v>
      </c>
      <c r="H141" s="122">
        <v>1500</v>
      </c>
      <c r="I141" s="123">
        <v>47</v>
      </c>
      <c r="J141" s="123">
        <v>12</v>
      </c>
      <c r="K141" s="160">
        <v>1</v>
      </c>
      <c r="L141" s="155">
        <f t="shared" si="10"/>
        <v>564</v>
      </c>
      <c r="M141" s="156">
        <f t="shared" si="11"/>
        <v>846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x14ac:dyDescent="0.4">
      <c r="A142" s="116">
        <v>134</v>
      </c>
      <c r="B142" s="116">
        <v>10</v>
      </c>
      <c r="C142" s="117" t="s">
        <v>355</v>
      </c>
      <c r="D142" s="118" t="s">
        <v>752</v>
      </c>
      <c r="E142" s="119" t="s">
        <v>317</v>
      </c>
      <c r="F142" s="120" t="s">
        <v>778</v>
      </c>
      <c r="G142" s="121" t="s">
        <v>301</v>
      </c>
      <c r="H142" s="122">
        <v>1500</v>
      </c>
      <c r="I142" s="123">
        <v>47</v>
      </c>
      <c r="J142" s="123">
        <v>2</v>
      </c>
      <c r="K142" s="160">
        <v>1</v>
      </c>
      <c r="L142" s="155">
        <f t="shared" si="10"/>
        <v>94</v>
      </c>
      <c r="M142" s="156">
        <f t="shared" si="11"/>
        <v>141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x14ac:dyDescent="0.4">
      <c r="A143" s="116">
        <v>135</v>
      </c>
      <c r="B143" s="116">
        <v>11</v>
      </c>
      <c r="C143" s="117" t="s">
        <v>355</v>
      </c>
      <c r="D143" s="118" t="s">
        <v>753</v>
      </c>
      <c r="E143" s="119" t="s">
        <v>311</v>
      </c>
      <c r="F143" s="120" t="s">
        <v>172</v>
      </c>
      <c r="G143" s="121" t="s">
        <v>301</v>
      </c>
      <c r="H143" s="122">
        <v>1500</v>
      </c>
      <c r="I143" s="123">
        <v>47</v>
      </c>
      <c r="J143" s="123">
        <v>12</v>
      </c>
      <c r="K143" s="160">
        <v>1</v>
      </c>
      <c r="L143" s="155">
        <f t="shared" si="10"/>
        <v>564</v>
      </c>
      <c r="M143" s="156">
        <f t="shared" si="11"/>
        <v>846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x14ac:dyDescent="0.4">
      <c r="A144" s="116">
        <v>136</v>
      </c>
      <c r="B144" s="116">
        <v>11</v>
      </c>
      <c r="C144" s="117" t="s">
        <v>355</v>
      </c>
      <c r="D144" s="118" t="s">
        <v>753</v>
      </c>
      <c r="E144" s="119" t="s">
        <v>317</v>
      </c>
      <c r="F144" s="120" t="s">
        <v>778</v>
      </c>
      <c r="G144" s="121" t="s">
        <v>301</v>
      </c>
      <c r="H144" s="122">
        <v>1500</v>
      </c>
      <c r="I144" s="123">
        <v>47</v>
      </c>
      <c r="J144" s="123">
        <v>2</v>
      </c>
      <c r="K144" s="160">
        <v>1</v>
      </c>
      <c r="L144" s="155">
        <f t="shared" si="10"/>
        <v>94</v>
      </c>
      <c r="M144" s="156">
        <f t="shared" si="11"/>
        <v>141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x14ac:dyDescent="0.4">
      <c r="A145" s="116">
        <v>137</v>
      </c>
      <c r="B145" s="116">
        <v>12</v>
      </c>
      <c r="C145" s="117" t="s">
        <v>355</v>
      </c>
      <c r="D145" s="118" t="s">
        <v>684</v>
      </c>
      <c r="E145" s="119" t="s">
        <v>311</v>
      </c>
      <c r="F145" s="120" t="s">
        <v>172</v>
      </c>
      <c r="G145" s="121" t="s">
        <v>301</v>
      </c>
      <c r="H145" s="122">
        <v>735</v>
      </c>
      <c r="I145" s="123">
        <v>47</v>
      </c>
      <c r="J145" s="123">
        <v>18</v>
      </c>
      <c r="K145" s="160">
        <v>1</v>
      </c>
      <c r="L145" s="155">
        <f t="shared" si="10"/>
        <v>846</v>
      </c>
      <c r="M145" s="156">
        <f t="shared" si="11"/>
        <v>621.80999999999995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x14ac:dyDescent="0.4">
      <c r="A146" s="116">
        <v>138</v>
      </c>
      <c r="B146" s="116">
        <v>12</v>
      </c>
      <c r="C146" s="117" t="s">
        <v>355</v>
      </c>
      <c r="D146" s="118" t="s">
        <v>684</v>
      </c>
      <c r="E146" s="119" t="s">
        <v>317</v>
      </c>
      <c r="F146" s="120" t="s">
        <v>778</v>
      </c>
      <c r="G146" s="121" t="s">
        <v>301</v>
      </c>
      <c r="H146" s="122">
        <v>735</v>
      </c>
      <c r="I146" s="123">
        <v>47</v>
      </c>
      <c r="J146" s="123">
        <v>2</v>
      </c>
      <c r="K146" s="160">
        <v>1</v>
      </c>
      <c r="L146" s="155">
        <f t="shared" si="10"/>
        <v>94</v>
      </c>
      <c r="M146" s="156">
        <f t="shared" si="11"/>
        <v>69.09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x14ac:dyDescent="0.4">
      <c r="A147" s="116">
        <v>139</v>
      </c>
      <c r="B147" s="116">
        <v>13</v>
      </c>
      <c r="C147" s="117" t="s">
        <v>355</v>
      </c>
      <c r="D147" s="118" t="s">
        <v>754</v>
      </c>
      <c r="E147" s="119" t="s">
        <v>311</v>
      </c>
      <c r="F147" s="120" t="s">
        <v>172</v>
      </c>
      <c r="G147" s="121" t="s">
        <v>301</v>
      </c>
      <c r="H147" s="122">
        <v>200</v>
      </c>
      <c r="I147" s="123">
        <v>47</v>
      </c>
      <c r="J147" s="123">
        <v>6</v>
      </c>
      <c r="K147" s="160">
        <v>1</v>
      </c>
      <c r="L147" s="155">
        <f t="shared" si="10"/>
        <v>282</v>
      </c>
      <c r="M147" s="156">
        <f t="shared" si="11"/>
        <v>56.4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x14ac:dyDescent="0.4">
      <c r="A148" s="116">
        <v>140</v>
      </c>
      <c r="B148" s="116">
        <v>14</v>
      </c>
      <c r="C148" s="117" t="s">
        <v>355</v>
      </c>
      <c r="D148" s="118" t="s">
        <v>755</v>
      </c>
      <c r="E148" s="119" t="s">
        <v>315</v>
      </c>
      <c r="F148" s="120" t="s">
        <v>172</v>
      </c>
      <c r="G148" s="121" t="s">
        <v>301</v>
      </c>
      <c r="H148" s="122">
        <v>600</v>
      </c>
      <c r="I148" s="123">
        <v>47</v>
      </c>
      <c r="J148" s="123">
        <v>18</v>
      </c>
      <c r="K148" s="160">
        <v>2</v>
      </c>
      <c r="L148" s="155">
        <f t="shared" si="10"/>
        <v>1692</v>
      </c>
      <c r="M148" s="156">
        <f t="shared" si="11"/>
        <v>1015.2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x14ac:dyDescent="0.4">
      <c r="A149" s="116">
        <v>141</v>
      </c>
      <c r="B149" s="116">
        <v>14</v>
      </c>
      <c r="C149" s="117" t="s">
        <v>355</v>
      </c>
      <c r="D149" s="118" t="s">
        <v>755</v>
      </c>
      <c r="E149" s="119" t="s">
        <v>317</v>
      </c>
      <c r="F149" s="120" t="s">
        <v>778</v>
      </c>
      <c r="G149" s="121" t="s">
        <v>301</v>
      </c>
      <c r="H149" s="122">
        <v>600</v>
      </c>
      <c r="I149" s="123">
        <v>47</v>
      </c>
      <c r="J149" s="123">
        <v>2</v>
      </c>
      <c r="K149" s="160">
        <v>1</v>
      </c>
      <c r="L149" s="155">
        <f t="shared" si="10"/>
        <v>94</v>
      </c>
      <c r="M149" s="156">
        <f t="shared" si="11"/>
        <v>56.4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x14ac:dyDescent="0.4">
      <c r="A150" s="116">
        <v>142</v>
      </c>
      <c r="B150" s="116">
        <v>15</v>
      </c>
      <c r="C150" s="117" t="s">
        <v>355</v>
      </c>
      <c r="D150" s="118" t="s">
        <v>756</v>
      </c>
      <c r="E150" s="119" t="s">
        <v>315</v>
      </c>
      <c r="F150" s="120" t="s">
        <v>172</v>
      </c>
      <c r="G150" s="121" t="s">
        <v>301</v>
      </c>
      <c r="H150" s="122">
        <v>200</v>
      </c>
      <c r="I150" s="123">
        <v>47</v>
      </c>
      <c r="J150" s="123">
        <v>3</v>
      </c>
      <c r="K150" s="160">
        <v>2</v>
      </c>
      <c r="L150" s="155">
        <f t="shared" si="10"/>
        <v>282</v>
      </c>
      <c r="M150" s="156">
        <f t="shared" si="11"/>
        <v>56.4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x14ac:dyDescent="0.4">
      <c r="A151" s="116">
        <v>143</v>
      </c>
      <c r="B151" s="116">
        <v>16</v>
      </c>
      <c r="C151" s="117" t="s">
        <v>355</v>
      </c>
      <c r="D151" s="118" t="s">
        <v>725</v>
      </c>
      <c r="E151" s="119" t="s">
        <v>311</v>
      </c>
      <c r="F151" s="120" t="s">
        <v>172</v>
      </c>
      <c r="G151" s="121" t="s">
        <v>414</v>
      </c>
      <c r="H151" s="122">
        <v>600</v>
      </c>
      <c r="I151" s="123">
        <v>36</v>
      </c>
      <c r="J151" s="123">
        <v>1</v>
      </c>
      <c r="K151" s="160">
        <v>1</v>
      </c>
      <c r="L151" s="155">
        <f t="shared" si="10"/>
        <v>36</v>
      </c>
      <c r="M151" s="156">
        <f t="shared" si="11"/>
        <v>21.6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x14ac:dyDescent="0.4">
      <c r="A152" s="116">
        <v>144</v>
      </c>
      <c r="B152" s="116">
        <v>16</v>
      </c>
      <c r="C152" s="117" t="s">
        <v>355</v>
      </c>
      <c r="D152" s="118" t="s">
        <v>725</v>
      </c>
      <c r="E152" s="119" t="s">
        <v>314</v>
      </c>
      <c r="F152" s="120" t="s">
        <v>172</v>
      </c>
      <c r="G152" s="121" t="s">
        <v>415</v>
      </c>
      <c r="H152" s="122">
        <v>600</v>
      </c>
      <c r="I152" s="123">
        <v>19</v>
      </c>
      <c r="J152" s="123">
        <v>2</v>
      </c>
      <c r="K152" s="160">
        <v>1</v>
      </c>
      <c r="L152" s="155">
        <f t="shared" si="10"/>
        <v>38</v>
      </c>
      <c r="M152" s="156">
        <f t="shared" si="11"/>
        <v>22.8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x14ac:dyDescent="0.4">
      <c r="A153" s="116">
        <v>145</v>
      </c>
      <c r="B153" s="116">
        <v>17</v>
      </c>
      <c r="C153" s="117" t="s">
        <v>355</v>
      </c>
      <c r="D153" s="118" t="s">
        <v>726</v>
      </c>
      <c r="E153" s="119" t="s">
        <v>311</v>
      </c>
      <c r="F153" s="120" t="s">
        <v>172</v>
      </c>
      <c r="G153" s="121" t="s">
        <v>414</v>
      </c>
      <c r="H153" s="122">
        <v>600</v>
      </c>
      <c r="I153" s="123">
        <v>36</v>
      </c>
      <c r="J153" s="123">
        <v>2</v>
      </c>
      <c r="K153" s="160">
        <v>1</v>
      </c>
      <c r="L153" s="155">
        <f t="shared" si="10"/>
        <v>72</v>
      </c>
      <c r="M153" s="156">
        <f t="shared" si="11"/>
        <v>43.2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x14ac:dyDescent="0.4">
      <c r="A154" s="116">
        <v>146</v>
      </c>
      <c r="B154" s="116">
        <v>17</v>
      </c>
      <c r="C154" s="117" t="s">
        <v>355</v>
      </c>
      <c r="D154" s="118" t="s">
        <v>726</v>
      </c>
      <c r="E154" s="119" t="s">
        <v>314</v>
      </c>
      <c r="F154" s="120" t="s">
        <v>172</v>
      </c>
      <c r="G154" s="121" t="s">
        <v>415</v>
      </c>
      <c r="H154" s="122">
        <v>600</v>
      </c>
      <c r="I154" s="123">
        <v>19</v>
      </c>
      <c r="J154" s="123">
        <v>4</v>
      </c>
      <c r="K154" s="160">
        <v>1</v>
      </c>
      <c r="L154" s="155">
        <f t="shared" si="10"/>
        <v>76</v>
      </c>
      <c r="M154" s="156">
        <f t="shared" si="11"/>
        <v>45.6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x14ac:dyDescent="0.4">
      <c r="A155" s="116">
        <v>147</v>
      </c>
      <c r="B155" s="116">
        <v>18</v>
      </c>
      <c r="C155" s="117" t="s">
        <v>355</v>
      </c>
      <c r="D155" s="118" t="s">
        <v>727</v>
      </c>
      <c r="E155" s="119" t="s">
        <v>311</v>
      </c>
      <c r="F155" s="120" t="s">
        <v>172</v>
      </c>
      <c r="G155" s="121" t="s">
        <v>414</v>
      </c>
      <c r="H155" s="122">
        <v>600</v>
      </c>
      <c r="I155" s="123">
        <v>36</v>
      </c>
      <c r="J155" s="123">
        <v>1</v>
      </c>
      <c r="K155" s="160">
        <v>1</v>
      </c>
      <c r="L155" s="155">
        <f t="shared" si="10"/>
        <v>36</v>
      </c>
      <c r="M155" s="156">
        <f t="shared" si="11"/>
        <v>21.6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x14ac:dyDescent="0.4">
      <c r="A156" s="116">
        <v>148</v>
      </c>
      <c r="B156" s="116">
        <v>19</v>
      </c>
      <c r="C156" s="117" t="s">
        <v>355</v>
      </c>
      <c r="D156" s="118" t="s">
        <v>728</v>
      </c>
      <c r="E156" s="119" t="s">
        <v>311</v>
      </c>
      <c r="F156" s="120" t="s">
        <v>172</v>
      </c>
      <c r="G156" s="121" t="s">
        <v>414</v>
      </c>
      <c r="H156" s="122">
        <v>600</v>
      </c>
      <c r="I156" s="123">
        <v>36</v>
      </c>
      <c r="J156" s="123">
        <v>2</v>
      </c>
      <c r="K156" s="160">
        <v>1</v>
      </c>
      <c r="L156" s="155">
        <f t="shared" si="10"/>
        <v>72</v>
      </c>
      <c r="M156" s="156">
        <f t="shared" si="11"/>
        <v>43.2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x14ac:dyDescent="0.4">
      <c r="A157" s="116">
        <v>149</v>
      </c>
      <c r="B157" s="116">
        <v>19</v>
      </c>
      <c r="C157" s="117" t="s">
        <v>355</v>
      </c>
      <c r="D157" s="118" t="s">
        <v>728</v>
      </c>
      <c r="E157" s="119" t="s">
        <v>314</v>
      </c>
      <c r="F157" s="120" t="s">
        <v>172</v>
      </c>
      <c r="G157" s="121" t="s">
        <v>415</v>
      </c>
      <c r="H157" s="122">
        <v>600</v>
      </c>
      <c r="I157" s="123">
        <v>19</v>
      </c>
      <c r="J157" s="123">
        <v>4</v>
      </c>
      <c r="K157" s="160">
        <v>1</v>
      </c>
      <c r="L157" s="155">
        <f t="shared" si="10"/>
        <v>76</v>
      </c>
      <c r="M157" s="156">
        <f t="shared" si="11"/>
        <v>45.6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x14ac:dyDescent="0.4">
      <c r="A158" s="116">
        <v>150</v>
      </c>
      <c r="B158" s="116">
        <v>20</v>
      </c>
      <c r="C158" s="117" t="s">
        <v>355</v>
      </c>
      <c r="D158" s="118" t="s">
        <v>740</v>
      </c>
      <c r="E158" s="119" t="s">
        <v>311</v>
      </c>
      <c r="F158" s="120" t="s">
        <v>172</v>
      </c>
      <c r="G158" s="121" t="s">
        <v>301</v>
      </c>
      <c r="H158" s="122">
        <v>1800</v>
      </c>
      <c r="I158" s="123">
        <v>47</v>
      </c>
      <c r="J158" s="123">
        <v>1</v>
      </c>
      <c r="K158" s="160">
        <v>1</v>
      </c>
      <c r="L158" s="155">
        <f t="shared" si="10"/>
        <v>47</v>
      </c>
      <c r="M158" s="156">
        <f t="shared" si="11"/>
        <v>84.6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x14ac:dyDescent="0.4">
      <c r="A159" s="116">
        <v>151</v>
      </c>
      <c r="B159" s="116">
        <v>20</v>
      </c>
      <c r="C159" s="117" t="s">
        <v>355</v>
      </c>
      <c r="D159" s="118" t="s">
        <v>740</v>
      </c>
      <c r="E159" s="119" t="s">
        <v>312</v>
      </c>
      <c r="F159" s="120" t="s">
        <v>775</v>
      </c>
      <c r="G159" s="121" t="s">
        <v>302</v>
      </c>
      <c r="H159" s="122">
        <v>8760</v>
      </c>
      <c r="I159" s="123">
        <v>13</v>
      </c>
      <c r="J159" s="123">
        <v>1</v>
      </c>
      <c r="K159" s="160">
        <v>1</v>
      </c>
      <c r="L159" s="155">
        <f t="shared" si="10"/>
        <v>13</v>
      </c>
      <c r="M159" s="156">
        <f t="shared" si="11"/>
        <v>113.88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x14ac:dyDescent="0.4">
      <c r="A160" s="116">
        <v>152</v>
      </c>
      <c r="B160" s="116" t="s">
        <v>239</v>
      </c>
      <c r="C160" s="117" t="s">
        <v>356</v>
      </c>
      <c r="D160" s="118" t="s">
        <v>757</v>
      </c>
      <c r="E160" s="119" t="s">
        <v>311</v>
      </c>
      <c r="F160" s="120" t="s">
        <v>172</v>
      </c>
      <c r="G160" s="121" t="s">
        <v>301</v>
      </c>
      <c r="H160" s="122">
        <v>2082.5</v>
      </c>
      <c r="I160" s="123">
        <v>47</v>
      </c>
      <c r="J160" s="123">
        <v>1</v>
      </c>
      <c r="K160" s="160">
        <v>1</v>
      </c>
      <c r="L160" s="155">
        <f t="shared" si="10"/>
        <v>47</v>
      </c>
      <c r="M160" s="156">
        <f t="shared" si="11"/>
        <v>97.877499999999998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x14ac:dyDescent="0.4">
      <c r="A161" s="116">
        <v>153</v>
      </c>
      <c r="B161" s="116" t="s">
        <v>239</v>
      </c>
      <c r="C161" s="117" t="s">
        <v>356</v>
      </c>
      <c r="D161" s="118" t="s">
        <v>757</v>
      </c>
      <c r="E161" s="119" t="s">
        <v>315</v>
      </c>
      <c r="F161" s="120" t="s">
        <v>172</v>
      </c>
      <c r="G161" s="121" t="s">
        <v>301</v>
      </c>
      <c r="H161" s="122">
        <v>2082.5</v>
      </c>
      <c r="I161" s="123">
        <v>47</v>
      </c>
      <c r="J161" s="123">
        <v>7</v>
      </c>
      <c r="K161" s="160">
        <v>2</v>
      </c>
      <c r="L161" s="155">
        <f t="shared" si="10"/>
        <v>658</v>
      </c>
      <c r="M161" s="156">
        <f t="shared" si="11"/>
        <v>1370.2850000000001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x14ac:dyDescent="0.4">
      <c r="A162" s="116">
        <v>154</v>
      </c>
      <c r="B162" s="116" t="s">
        <v>239</v>
      </c>
      <c r="C162" s="117" t="s">
        <v>356</v>
      </c>
      <c r="D162" s="118" t="s">
        <v>757</v>
      </c>
      <c r="E162" s="119" t="s">
        <v>312</v>
      </c>
      <c r="F162" s="120" t="s">
        <v>775</v>
      </c>
      <c r="G162" s="121" t="s">
        <v>302</v>
      </c>
      <c r="H162" s="122">
        <v>8760</v>
      </c>
      <c r="I162" s="123">
        <v>13</v>
      </c>
      <c r="J162" s="123">
        <v>2</v>
      </c>
      <c r="K162" s="160">
        <v>1</v>
      </c>
      <c r="L162" s="155">
        <f t="shared" si="10"/>
        <v>26</v>
      </c>
      <c r="M162" s="156">
        <f t="shared" si="11"/>
        <v>227.76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x14ac:dyDescent="0.4">
      <c r="A163" s="116">
        <v>155</v>
      </c>
      <c r="B163" s="116" t="s">
        <v>240</v>
      </c>
      <c r="C163" s="117" t="s">
        <v>243</v>
      </c>
      <c r="D163" s="118" t="s">
        <v>758</v>
      </c>
      <c r="E163" s="119" t="s">
        <v>311</v>
      </c>
      <c r="F163" s="120" t="s">
        <v>172</v>
      </c>
      <c r="G163" s="121" t="s">
        <v>301</v>
      </c>
      <c r="H163" s="122">
        <v>2082.5</v>
      </c>
      <c r="I163" s="123">
        <v>47</v>
      </c>
      <c r="J163" s="123">
        <v>2</v>
      </c>
      <c r="K163" s="160">
        <v>1</v>
      </c>
      <c r="L163" s="155">
        <f t="shared" si="10"/>
        <v>94</v>
      </c>
      <c r="M163" s="156">
        <f t="shared" si="11"/>
        <v>195.755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x14ac:dyDescent="0.4">
      <c r="A164" s="116">
        <v>156</v>
      </c>
      <c r="B164" s="116" t="s">
        <v>240</v>
      </c>
      <c r="C164" s="117" t="s">
        <v>243</v>
      </c>
      <c r="D164" s="118" t="s">
        <v>758</v>
      </c>
      <c r="E164" s="119" t="s">
        <v>315</v>
      </c>
      <c r="F164" s="120" t="s">
        <v>172</v>
      </c>
      <c r="G164" s="121" t="s">
        <v>301</v>
      </c>
      <c r="H164" s="122">
        <v>2082.5</v>
      </c>
      <c r="I164" s="123">
        <v>47</v>
      </c>
      <c r="J164" s="123">
        <v>7</v>
      </c>
      <c r="K164" s="160">
        <v>2</v>
      </c>
      <c r="L164" s="155">
        <f t="shared" si="10"/>
        <v>658</v>
      </c>
      <c r="M164" s="156">
        <f t="shared" si="11"/>
        <v>1370.2850000000001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x14ac:dyDescent="0.4">
      <c r="A165" s="116">
        <v>157</v>
      </c>
      <c r="B165" s="116" t="s">
        <v>240</v>
      </c>
      <c r="C165" s="117" t="s">
        <v>243</v>
      </c>
      <c r="D165" s="118" t="s">
        <v>758</v>
      </c>
      <c r="E165" s="119" t="s">
        <v>773</v>
      </c>
      <c r="F165" s="120" t="s">
        <v>172</v>
      </c>
      <c r="G165" s="121" t="s">
        <v>301</v>
      </c>
      <c r="H165" s="122">
        <v>2082.5</v>
      </c>
      <c r="I165" s="123">
        <v>47</v>
      </c>
      <c r="J165" s="123">
        <v>1</v>
      </c>
      <c r="K165" s="160">
        <v>2</v>
      </c>
      <c r="L165" s="155">
        <f t="shared" si="10"/>
        <v>94</v>
      </c>
      <c r="M165" s="156">
        <f t="shared" si="11"/>
        <v>195.755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x14ac:dyDescent="0.4">
      <c r="A166" s="116">
        <v>158</v>
      </c>
      <c r="B166" s="116" t="s">
        <v>240</v>
      </c>
      <c r="C166" s="117" t="s">
        <v>243</v>
      </c>
      <c r="D166" s="118" t="s">
        <v>758</v>
      </c>
      <c r="E166" s="119" t="s">
        <v>312</v>
      </c>
      <c r="F166" s="120" t="s">
        <v>775</v>
      </c>
      <c r="G166" s="121" t="s">
        <v>302</v>
      </c>
      <c r="H166" s="122">
        <v>8760</v>
      </c>
      <c r="I166" s="123">
        <v>13</v>
      </c>
      <c r="J166" s="123">
        <v>2</v>
      </c>
      <c r="K166" s="160">
        <v>1</v>
      </c>
      <c r="L166" s="155">
        <f t="shared" si="10"/>
        <v>26</v>
      </c>
      <c r="M166" s="156">
        <f t="shared" si="11"/>
        <v>227.76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x14ac:dyDescent="0.4">
      <c r="A167" s="116">
        <v>159</v>
      </c>
      <c r="B167" s="116">
        <v>1</v>
      </c>
      <c r="C167" s="117" t="s">
        <v>194</v>
      </c>
      <c r="D167" s="118" t="s">
        <v>644</v>
      </c>
      <c r="E167" s="119" t="s">
        <v>315</v>
      </c>
      <c r="F167" s="120" t="s">
        <v>172</v>
      </c>
      <c r="G167" s="121" t="s">
        <v>304</v>
      </c>
      <c r="H167" s="122">
        <v>2082.5</v>
      </c>
      <c r="I167" s="123">
        <v>28</v>
      </c>
      <c r="J167" s="123">
        <v>4</v>
      </c>
      <c r="K167" s="160">
        <v>2</v>
      </c>
      <c r="L167" s="155">
        <f t="shared" si="10"/>
        <v>224</v>
      </c>
      <c r="M167" s="156">
        <f t="shared" si="11"/>
        <v>466.48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x14ac:dyDescent="0.4">
      <c r="A168" s="116">
        <v>160</v>
      </c>
      <c r="B168" s="116">
        <v>1</v>
      </c>
      <c r="C168" s="117" t="s">
        <v>194</v>
      </c>
      <c r="D168" s="118" t="s">
        <v>644</v>
      </c>
      <c r="E168" s="119" t="s">
        <v>312</v>
      </c>
      <c r="F168" s="120" t="s">
        <v>775</v>
      </c>
      <c r="G168" s="121" t="s">
        <v>302</v>
      </c>
      <c r="H168" s="122">
        <v>8760</v>
      </c>
      <c r="I168" s="123">
        <v>13</v>
      </c>
      <c r="J168" s="123">
        <v>1</v>
      </c>
      <c r="K168" s="160">
        <v>1</v>
      </c>
      <c r="L168" s="155">
        <f t="shared" si="10"/>
        <v>13</v>
      </c>
      <c r="M168" s="156">
        <f t="shared" si="11"/>
        <v>113.88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x14ac:dyDescent="0.4">
      <c r="A169" s="116">
        <v>161</v>
      </c>
      <c r="B169" s="116">
        <v>2</v>
      </c>
      <c r="C169" s="117" t="s">
        <v>194</v>
      </c>
      <c r="D169" s="118" t="s">
        <v>759</v>
      </c>
      <c r="E169" s="119" t="s">
        <v>311</v>
      </c>
      <c r="F169" s="120" t="s">
        <v>172</v>
      </c>
      <c r="G169" s="121" t="s">
        <v>414</v>
      </c>
      <c r="H169" s="122">
        <v>600</v>
      </c>
      <c r="I169" s="123">
        <v>36</v>
      </c>
      <c r="J169" s="123">
        <v>1</v>
      </c>
      <c r="K169" s="160">
        <v>1</v>
      </c>
      <c r="L169" s="155">
        <f t="shared" si="10"/>
        <v>36</v>
      </c>
      <c r="M169" s="156">
        <f t="shared" si="11"/>
        <v>21.6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x14ac:dyDescent="0.4">
      <c r="A170" s="116">
        <v>162</v>
      </c>
      <c r="B170" s="116">
        <v>2</v>
      </c>
      <c r="C170" s="117" t="s">
        <v>194</v>
      </c>
      <c r="D170" s="118" t="s">
        <v>759</v>
      </c>
      <c r="E170" s="119" t="s">
        <v>314</v>
      </c>
      <c r="F170" s="120" t="s">
        <v>172</v>
      </c>
      <c r="G170" s="121" t="s">
        <v>415</v>
      </c>
      <c r="H170" s="122">
        <v>600</v>
      </c>
      <c r="I170" s="123">
        <v>19</v>
      </c>
      <c r="J170" s="123">
        <v>2</v>
      </c>
      <c r="K170" s="160">
        <v>1</v>
      </c>
      <c r="L170" s="155">
        <f t="shared" si="10"/>
        <v>38</v>
      </c>
      <c r="M170" s="156">
        <f t="shared" si="11"/>
        <v>22.8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x14ac:dyDescent="0.4">
      <c r="A171" s="116">
        <v>163</v>
      </c>
      <c r="B171" s="116">
        <v>3</v>
      </c>
      <c r="C171" s="117" t="s">
        <v>194</v>
      </c>
      <c r="D171" s="118" t="s">
        <v>636</v>
      </c>
      <c r="E171" s="119" t="s">
        <v>311</v>
      </c>
      <c r="F171" s="120" t="s">
        <v>172</v>
      </c>
      <c r="G171" s="121" t="s">
        <v>414</v>
      </c>
      <c r="H171" s="122">
        <v>600</v>
      </c>
      <c r="I171" s="123">
        <v>36</v>
      </c>
      <c r="J171" s="123">
        <v>2</v>
      </c>
      <c r="K171" s="160">
        <v>1</v>
      </c>
      <c r="L171" s="155">
        <f t="shared" si="10"/>
        <v>72</v>
      </c>
      <c r="M171" s="156">
        <f t="shared" si="11"/>
        <v>43.2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x14ac:dyDescent="0.4">
      <c r="A172" s="116">
        <v>164</v>
      </c>
      <c r="B172" s="116">
        <v>3</v>
      </c>
      <c r="C172" s="117" t="s">
        <v>194</v>
      </c>
      <c r="D172" s="118" t="s">
        <v>636</v>
      </c>
      <c r="E172" s="119" t="s">
        <v>314</v>
      </c>
      <c r="F172" s="120" t="s">
        <v>172</v>
      </c>
      <c r="G172" s="121" t="s">
        <v>415</v>
      </c>
      <c r="H172" s="122">
        <v>600</v>
      </c>
      <c r="I172" s="123">
        <v>19</v>
      </c>
      <c r="J172" s="123">
        <v>4</v>
      </c>
      <c r="K172" s="160">
        <v>1</v>
      </c>
      <c r="L172" s="155">
        <f t="shared" si="10"/>
        <v>76</v>
      </c>
      <c r="M172" s="156">
        <f t="shared" si="11"/>
        <v>45.6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x14ac:dyDescent="0.4">
      <c r="A173" s="116">
        <v>165</v>
      </c>
      <c r="B173" s="116">
        <v>4</v>
      </c>
      <c r="C173" s="117" t="s">
        <v>194</v>
      </c>
      <c r="D173" s="118" t="s">
        <v>760</v>
      </c>
      <c r="E173" s="119" t="s">
        <v>314</v>
      </c>
      <c r="F173" s="120" t="s">
        <v>172</v>
      </c>
      <c r="G173" s="121" t="s">
        <v>413</v>
      </c>
      <c r="H173" s="122">
        <v>600</v>
      </c>
      <c r="I173" s="123">
        <v>35</v>
      </c>
      <c r="J173" s="123">
        <v>1</v>
      </c>
      <c r="K173" s="160">
        <v>1</v>
      </c>
      <c r="L173" s="155">
        <f t="shared" si="10"/>
        <v>35</v>
      </c>
      <c r="M173" s="156">
        <f t="shared" si="11"/>
        <v>21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x14ac:dyDescent="0.4">
      <c r="A174" s="116">
        <v>166</v>
      </c>
      <c r="B174" s="116">
        <v>5</v>
      </c>
      <c r="C174" s="117" t="s">
        <v>194</v>
      </c>
      <c r="D174" s="118" t="s">
        <v>637</v>
      </c>
      <c r="E174" s="119" t="s">
        <v>311</v>
      </c>
      <c r="F174" s="120" t="s">
        <v>172</v>
      </c>
      <c r="G174" s="121" t="s">
        <v>414</v>
      </c>
      <c r="H174" s="122">
        <v>600</v>
      </c>
      <c r="I174" s="123">
        <v>36</v>
      </c>
      <c r="J174" s="123">
        <v>2</v>
      </c>
      <c r="K174" s="160">
        <v>1</v>
      </c>
      <c r="L174" s="155">
        <f t="shared" si="10"/>
        <v>72</v>
      </c>
      <c r="M174" s="156">
        <f t="shared" si="11"/>
        <v>43.2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x14ac:dyDescent="0.4">
      <c r="A175" s="116">
        <v>167</v>
      </c>
      <c r="B175" s="116">
        <v>5</v>
      </c>
      <c r="C175" s="117" t="s">
        <v>194</v>
      </c>
      <c r="D175" s="118" t="s">
        <v>637</v>
      </c>
      <c r="E175" s="119" t="s">
        <v>314</v>
      </c>
      <c r="F175" s="120" t="s">
        <v>172</v>
      </c>
      <c r="G175" s="121" t="s">
        <v>415</v>
      </c>
      <c r="H175" s="122">
        <v>600</v>
      </c>
      <c r="I175" s="123">
        <v>19</v>
      </c>
      <c r="J175" s="123">
        <v>4</v>
      </c>
      <c r="K175" s="160">
        <v>1</v>
      </c>
      <c r="L175" s="155">
        <f t="shared" si="10"/>
        <v>76</v>
      </c>
      <c r="M175" s="156">
        <f t="shared" si="11"/>
        <v>45.6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x14ac:dyDescent="0.4">
      <c r="A176" s="116">
        <v>168</v>
      </c>
      <c r="B176" s="116">
        <v>6</v>
      </c>
      <c r="C176" s="117" t="s">
        <v>194</v>
      </c>
      <c r="D176" s="118" t="s">
        <v>680</v>
      </c>
      <c r="E176" s="119" t="s">
        <v>311</v>
      </c>
      <c r="F176" s="120" t="s">
        <v>172</v>
      </c>
      <c r="G176" s="121" t="s">
        <v>301</v>
      </c>
      <c r="H176" s="122">
        <v>2082.5</v>
      </c>
      <c r="I176" s="123">
        <v>47</v>
      </c>
      <c r="J176" s="123">
        <v>8</v>
      </c>
      <c r="K176" s="160">
        <v>1</v>
      </c>
      <c r="L176" s="155">
        <f t="shared" si="10"/>
        <v>376</v>
      </c>
      <c r="M176" s="156">
        <f t="shared" si="11"/>
        <v>783.02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x14ac:dyDescent="0.4">
      <c r="A177" s="116">
        <v>169</v>
      </c>
      <c r="B177" s="116">
        <v>6</v>
      </c>
      <c r="C177" s="117" t="s">
        <v>194</v>
      </c>
      <c r="D177" s="118" t="s">
        <v>680</v>
      </c>
      <c r="E177" s="119" t="s">
        <v>312</v>
      </c>
      <c r="F177" s="120" t="s">
        <v>775</v>
      </c>
      <c r="G177" s="121" t="s">
        <v>302</v>
      </c>
      <c r="H177" s="122">
        <v>8760</v>
      </c>
      <c r="I177" s="123">
        <v>13</v>
      </c>
      <c r="J177" s="123">
        <v>2</v>
      </c>
      <c r="K177" s="160">
        <v>1</v>
      </c>
      <c r="L177" s="155">
        <f t="shared" si="10"/>
        <v>26</v>
      </c>
      <c r="M177" s="156">
        <f t="shared" si="11"/>
        <v>227.76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x14ac:dyDescent="0.4">
      <c r="A178" s="116">
        <v>170</v>
      </c>
      <c r="B178" s="116">
        <v>7</v>
      </c>
      <c r="C178" s="117" t="s">
        <v>194</v>
      </c>
      <c r="D178" s="118" t="s">
        <v>761</v>
      </c>
      <c r="E178" s="119" t="s">
        <v>311</v>
      </c>
      <c r="F178" s="120" t="s">
        <v>172</v>
      </c>
      <c r="G178" s="121" t="s">
        <v>301</v>
      </c>
      <c r="H178" s="122">
        <v>1500</v>
      </c>
      <c r="I178" s="123">
        <v>47</v>
      </c>
      <c r="J178" s="123">
        <v>12</v>
      </c>
      <c r="K178" s="160">
        <v>1</v>
      </c>
      <c r="L178" s="155">
        <f t="shared" si="10"/>
        <v>564</v>
      </c>
      <c r="M178" s="156">
        <f t="shared" si="11"/>
        <v>846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x14ac:dyDescent="0.4">
      <c r="A179" s="116">
        <v>171</v>
      </c>
      <c r="B179" s="116">
        <v>7</v>
      </c>
      <c r="C179" s="117" t="s">
        <v>194</v>
      </c>
      <c r="D179" s="118" t="s">
        <v>761</v>
      </c>
      <c r="E179" s="119" t="s">
        <v>317</v>
      </c>
      <c r="F179" s="120" t="s">
        <v>778</v>
      </c>
      <c r="G179" s="121" t="s">
        <v>301</v>
      </c>
      <c r="H179" s="122">
        <v>1500</v>
      </c>
      <c r="I179" s="123">
        <v>47</v>
      </c>
      <c r="J179" s="123">
        <v>2</v>
      </c>
      <c r="K179" s="160">
        <v>1</v>
      </c>
      <c r="L179" s="155">
        <f t="shared" si="10"/>
        <v>94</v>
      </c>
      <c r="M179" s="156">
        <f t="shared" si="11"/>
        <v>141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x14ac:dyDescent="0.4">
      <c r="A180" s="116">
        <v>172</v>
      </c>
      <c r="B180" s="116">
        <v>8</v>
      </c>
      <c r="C180" s="117" t="s">
        <v>194</v>
      </c>
      <c r="D180" s="118" t="s">
        <v>762</v>
      </c>
      <c r="E180" s="119" t="s">
        <v>311</v>
      </c>
      <c r="F180" s="120" t="s">
        <v>172</v>
      </c>
      <c r="G180" s="121" t="s">
        <v>301</v>
      </c>
      <c r="H180" s="122">
        <v>1500</v>
      </c>
      <c r="I180" s="123">
        <v>47</v>
      </c>
      <c r="J180" s="123">
        <v>12</v>
      </c>
      <c r="K180" s="160">
        <v>1</v>
      </c>
      <c r="L180" s="155">
        <f t="shared" si="10"/>
        <v>564</v>
      </c>
      <c r="M180" s="156">
        <f t="shared" si="11"/>
        <v>846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x14ac:dyDescent="0.4">
      <c r="A181" s="116">
        <v>173</v>
      </c>
      <c r="B181" s="116">
        <v>8</v>
      </c>
      <c r="C181" s="117" t="s">
        <v>194</v>
      </c>
      <c r="D181" s="118" t="s">
        <v>762</v>
      </c>
      <c r="E181" s="119" t="s">
        <v>317</v>
      </c>
      <c r="F181" s="120" t="s">
        <v>778</v>
      </c>
      <c r="G181" s="121" t="s">
        <v>301</v>
      </c>
      <c r="H181" s="122">
        <v>1500</v>
      </c>
      <c r="I181" s="123">
        <v>47</v>
      </c>
      <c r="J181" s="123">
        <v>2</v>
      </c>
      <c r="K181" s="160">
        <v>1</v>
      </c>
      <c r="L181" s="155">
        <f t="shared" si="10"/>
        <v>94</v>
      </c>
      <c r="M181" s="156">
        <f t="shared" si="11"/>
        <v>141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x14ac:dyDescent="0.4">
      <c r="A182" s="116">
        <v>174</v>
      </c>
      <c r="B182" s="116">
        <v>9</v>
      </c>
      <c r="C182" s="117" t="s">
        <v>194</v>
      </c>
      <c r="D182" s="118" t="s">
        <v>763</v>
      </c>
      <c r="E182" s="119" t="s">
        <v>311</v>
      </c>
      <c r="F182" s="120" t="s">
        <v>172</v>
      </c>
      <c r="G182" s="121" t="s">
        <v>301</v>
      </c>
      <c r="H182" s="122">
        <v>1500</v>
      </c>
      <c r="I182" s="123">
        <v>47</v>
      </c>
      <c r="J182" s="123">
        <v>12</v>
      </c>
      <c r="K182" s="160">
        <v>1</v>
      </c>
      <c r="L182" s="155">
        <f t="shared" si="10"/>
        <v>564</v>
      </c>
      <c r="M182" s="156">
        <f t="shared" si="11"/>
        <v>846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x14ac:dyDescent="0.4">
      <c r="A183" s="116">
        <v>175</v>
      </c>
      <c r="B183" s="116">
        <v>9</v>
      </c>
      <c r="C183" s="117" t="s">
        <v>194</v>
      </c>
      <c r="D183" s="118" t="s">
        <v>763</v>
      </c>
      <c r="E183" s="119" t="s">
        <v>317</v>
      </c>
      <c r="F183" s="120" t="s">
        <v>778</v>
      </c>
      <c r="G183" s="121" t="s">
        <v>301</v>
      </c>
      <c r="H183" s="122">
        <v>1500</v>
      </c>
      <c r="I183" s="123">
        <v>47</v>
      </c>
      <c r="J183" s="123">
        <v>2</v>
      </c>
      <c r="K183" s="160">
        <v>1</v>
      </c>
      <c r="L183" s="155">
        <f t="shared" si="10"/>
        <v>94</v>
      </c>
      <c r="M183" s="156">
        <f t="shared" si="11"/>
        <v>141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x14ac:dyDescent="0.4">
      <c r="A184" s="116">
        <v>176</v>
      </c>
      <c r="B184" s="116">
        <v>10</v>
      </c>
      <c r="C184" s="117" t="s">
        <v>194</v>
      </c>
      <c r="D184" s="118" t="s">
        <v>699</v>
      </c>
      <c r="E184" s="119" t="s">
        <v>409</v>
      </c>
      <c r="F184" s="120" t="s">
        <v>776</v>
      </c>
      <c r="G184" s="121" t="s">
        <v>304</v>
      </c>
      <c r="H184" s="122">
        <v>12</v>
      </c>
      <c r="I184" s="123">
        <v>28</v>
      </c>
      <c r="J184" s="123">
        <v>1</v>
      </c>
      <c r="K184" s="160">
        <v>1</v>
      </c>
      <c r="L184" s="155">
        <f t="shared" si="10"/>
        <v>28</v>
      </c>
      <c r="M184" s="156">
        <f t="shared" si="11"/>
        <v>0.33600000000000002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x14ac:dyDescent="0.4">
      <c r="A185" s="116">
        <v>177</v>
      </c>
      <c r="B185" s="116">
        <v>11</v>
      </c>
      <c r="C185" s="117" t="s">
        <v>194</v>
      </c>
      <c r="D185" s="118" t="s">
        <v>640</v>
      </c>
      <c r="E185" s="119" t="s">
        <v>315</v>
      </c>
      <c r="F185" s="120" t="s">
        <v>172</v>
      </c>
      <c r="G185" s="121" t="s">
        <v>301</v>
      </c>
      <c r="H185" s="122">
        <v>600</v>
      </c>
      <c r="I185" s="123">
        <v>47</v>
      </c>
      <c r="J185" s="123">
        <v>12</v>
      </c>
      <c r="K185" s="160">
        <v>2</v>
      </c>
      <c r="L185" s="155">
        <f t="shared" si="10"/>
        <v>1128</v>
      </c>
      <c r="M185" s="156">
        <f t="shared" si="11"/>
        <v>676.8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x14ac:dyDescent="0.4">
      <c r="A186" s="116">
        <v>178</v>
      </c>
      <c r="B186" s="116">
        <v>11</v>
      </c>
      <c r="C186" s="117" t="s">
        <v>194</v>
      </c>
      <c r="D186" s="118" t="s">
        <v>640</v>
      </c>
      <c r="E186" s="119" t="s">
        <v>317</v>
      </c>
      <c r="F186" s="120" t="s">
        <v>778</v>
      </c>
      <c r="G186" s="121" t="s">
        <v>301</v>
      </c>
      <c r="H186" s="122">
        <v>600</v>
      </c>
      <c r="I186" s="123">
        <v>47</v>
      </c>
      <c r="J186" s="123">
        <v>2</v>
      </c>
      <c r="K186" s="160">
        <v>1</v>
      </c>
      <c r="L186" s="155">
        <f t="shared" si="10"/>
        <v>94</v>
      </c>
      <c r="M186" s="156">
        <f t="shared" si="11"/>
        <v>56.4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x14ac:dyDescent="0.4">
      <c r="A187" s="116">
        <v>179</v>
      </c>
      <c r="B187" s="116">
        <v>12</v>
      </c>
      <c r="C187" s="117" t="s">
        <v>194</v>
      </c>
      <c r="D187" s="118" t="s">
        <v>674</v>
      </c>
      <c r="E187" s="119" t="s">
        <v>315</v>
      </c>
      <c r="F187" s="120" t="s">
        <v>172</v>
      </c>
      <c r="G187" s="121" t="s">
        <v>304</v>
      </c>
      <c r="H187" s="122">
        <v>12</v>
      </c>
      <c r="I187" s="123">
        <v>28</v>
      </c>
      <c r="J187" s="123">
        <v>2</v>
      </c>
      <c r="K187" s="160">
        <v>2</v>
      </c>
      <c r="L187" s="155">
        <f t="shared" si="10"/>
        <v>112</v>
      </c>
      <c r="M187" s="156">
        <f t="shared" si="11"/>
        <v>1.3440000000000001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x14ac:dyDescent="0.4">
      <c r="A188" s="116">
        <v>180</v>
      </c>
      <c r="B188" s="116">
        <v>13</v>
      </c>
      <c r="C188" s="117" t="s">
        <v>194</v>
      </c>
      <c r="D188" s="118" t="s">
        <v>660</v>
      </c>
      <c r="E188" s="119" t="s">
        <v>315</v>
      </c>
      <c r="F188" s="120" t="s">
        <v>172</v>
      </c>
      <c r="G188" s="121" t="s">
        <v>301</v>
      </c>
      <c r="H188" s="122">
        <v>2082.5</v>
      </c>
      <c r="I188" s="123">
        <v>47</v>
      </c>
      <c r="J188" s="123">
        <v>3</v>
      </c>
      <c r="K188" s="160">
        <v>2</v>
      </c>
      <c r="L188" s="155">
        <f t="shared" si="10"/>
        <v>282</v>
      </c>
      <c r="M188" s="156">
        <f t="shared" si="11"/>
        <v>587.26499999999999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x14ac:dyDescent="0.4">
      <c r="A189" s="116">
        <v>181</v>
      </c>
      <c r="B189" s="116">
        <v>1</v>
      </c>
      <c r="C189" s="117" t="s">
        <v>198</v>
      </c>
      <c r="D189" s="118" t="s">
        <v>644</v>
      </c>
      <c r="E189" s="119" t="s">
        <v>315</v>
      </c>
      <c r="F189" s="120" t="s">
        <v>172</v>
      </c>
      <c r="G189" s="121" t="s">
        <v>304</v>
      </c>
      <c r="H189" s="122">
        <v>2082.5</v>
      </c>
      <c r="I189" s="123">
        <v>28</v>
      </c>
      <c r="J189" s="123">
        <v>3</v>
      </c>
      <c r="K189" s="160">
        <v>2</v>
      </c>
      <c r="L189" s="155">
        <f t="shared" si="10"/>
        <v>168</v>
      </c>
      <c r="M189" s="156">
        <f t="shared" si="11"/>
        <v>349.86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x14ac:dyDescent="0.4">
      <c r="A190" s="116">
        <v>182</v>
      </c>
      <c r="B190" s="116">
        <v>1</v>
      </c>
      <c r="C190" s="117" t="s">
        <v>198</v>
      </c>
      <c r="D190" s="118" t="s">
        <v>644</v>
      </c>
      <c r="E190" s="119" t="s">
        <v>312</v>
      </c>
      <c r="F190" s="120" t="s">
        <v>775</v>
      </c>
      <c r="G190" s="121" t="s">
        <v>302</v>
      </c>
      <c r="H190" s="122">
        <v>8760</v>
      </c>
      <c r="I190" s="123">
        <v>13</v>
      </c>
      <c r="J190" s="123">
        <v>1</v>
      </c>
      <c r="K190" s="160">
        <v>1</v>
      </c>
      <c r="L190" s="155">
        <f t="shared" si="10"/>
        <v>13</v>
      </c>
      <c r="M190" s="156">
        <f t="shared" si="11"/>
        <v>113.88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x14ac:dyDescent="0.4">
      <c r="A191" s="116">
        <v>183</v>
      </c>
      <c r="B191" s="116">
        <v>2</v>
      </c>
      <c r="C191" s="117" t="s">
        <v>198</v>
      </c>
      <c r="D191" s="118" t="s">
        <v>759</v>
      </c>
      <c r="E191" s="119" t="s">
        <v>311</v>
      </c>
      <c r="F191" s="120" t="s">
        <v>172</v>
      </c>
      <c r="G191" s="121" t="s">
        <v>414</v>
      </c>
      <c r="H191" s="122">
        <v>600</v>
      </c>
      <c r="I191" s="123">
        <v>36</v>
      </c>
      <c r="J191" s="123">
        <v>1</v>
      </c>
      <c r="K191" s="160">
        <v>1</v>
      </c>
      <c r="L191" s="155">
        <f t="shared" si="10"/>
        <v>36</v>
      </c>
      <c r="M191" s="156">
        <f t="shared" si="11"/>
        <v>21.6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x14ac:dyDescent="0.4">
      <c r="A192" s="116">
        <v>184</v>
      </c>
      <c r="B192" s="116">
        <v>2</v>
      </c>
      <c r="C192" s="117" t="s">
        <v>198</v>
      </c>
      <c r="D192" s="118" t="s">
        <v>759</v>
      </c>
      <c r="E192" s="119" t="s">
        <v>314</v>
      </c>
      <c r="F192" s="120" t="s">
        <v>172</v>
      </c>
      <c r="G192" s="121" t="s">
        <v>415</v>
      </c>
      <c r="H192" s="122">
        <v>600</v>
      </c>
      <c r="I192" s="123">
        <v>19</v>
      </c>
      <c r="J192" s="123">
        <v>2</v>
      </c>
      <c r="K192" s="160">
        <v>1</v>
      </c>
      <c r="L192" s="155">
        <f t="shared" si="10"/>
        <v>38</v>
      </c>
      <c r="M192" s="156">
        <f t="shared" si="11"/>
        <v>22.8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  <c r="Y192" s="166"/>
      <c r="Z192" s="166"/>
      <c r="AA192" s="166"/>
      <c r="AB192" s="166"/>
      <c r="AC192" s="167"/>
    </row>
    <row r="193" spans="1:29" s="165" customFormat="1" x14ac:dyDescent="0.4">
      <c r="A193" s="116">
        <v>185</v>
      </c>
      <c r="B193" s="116">
        <v>3</v>
      </c>
      <c r="C193" s="117" t="s">
        <v>198</v>
      </c>
      <c r="D193" s="118" t="s">
        <v>636</v>
      </c>
      <c r="E193" s="119" t="s">
        <v>311</v>
      </c>
      <c r="F193" s="120" t="s">
        <v>172</v>
      </c>
      <c r="G193" s="121" t="s">
        <v>414</v>
      </c>
      <c r="H193" s="122">
        <v>600</v>
      </c>
      <c r="I193" s="123">
        <v>36</v>
      </c>
      <c r="J193" s="123">
        <v>2</v>
      </c>
      <c r="K193" s="160">
        <v>1</v>
      </c>
      <c r="L193" s="155">
        <f t="shared" si="10"/>
        <v>72</v>
      </c>
      <c r="M193" s="156">
        <f t="shared" si="11"/>
        <v>43.2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  <c r="Y193" s="166"/>
      <c r="Z193" s="166"/>
      <c r="AA193" s="166"/>
      <c r="AB193" s="166"/>
      <c r="AC193" s="167"/>
    </row>
    <row r="194" spans="1:29" s="165" customFormat="1" x14ac:dyDescent="0.4">
      <c r="A194" s="116">
        <v>186</v>
      </c>
      <c r="B194" s="116">
        <v>3</v>
      </c>
      <c r="C194" s="117" t="s">
        <v>198</v>
      </c>
      <c r="D194" s="118" t="s">
        <v>636</v>
      </c>
      <c r="E194" s="119" t="s">
        <v>314</v>
      </c>
      <c r="F194" s="120" t="s">
        <v>172</v>
      </c>
      <c r="G194" s="121" t="s">
        <v>415</v>
      </c>
      <c r="H194" s="122">
        <v>600</v>
      </c>
      <c r="I194" s="123">
        <v>19</v>
      </c>
      <c r="J194" s="123">
        <v>4</v>
      </c>
      <c r="K194" s="160">
        <v>1</v>
      </c>
      <c r="L194" s="155">
        <f t="shared" si="10"/>
        <v>76</v>
      </c>
      <c r="M194" s="156">
        <f t="shared" si="11"/>
        <v>45.6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  <c r="Y194" s="166"/>
      <c r="Z194" s="166"/>
      <c r="AA194" s="166"/>
      <c r="AB194" s="166"/>
      <c r="AC194" s="167"/>
    </row>
    <row r="195" spans="1:29" s="165" customFormat="1" x14ac:dyDescent="0.4">
      <c r="A195" s="116">
        <v>187</v>
      </c>
      <c r="B195" s="116">
        <v>4</v>
      </c>
      <c r="C195" s="117" t="s">
        <v>198</v>
      </c>
      <c r="D195" s="118" t="s">
        <v>760</v>
      </c>
      <c r="E195" s="119" t="s">
        <v>314</v>
      </c>
      <c r="F195" s="120" t="s">
        <v>172</v>
      </c>
      <c r="G195" s="121" t="s">
        <v>413</v>
      </c>
      <c r="H195" s="122">
        <v>600</v>
      </c>
      <c r="I195" s="123">
        <v>35</v>
      </c>
      <c r="J195" s="123">
        <v>1</v>
      </c>
      <c r="K195" s="160">
        <v>1</v>
      </c>
      <c r="L195" s="155">
        <f t="shared" si="10"/>
        <v>35</v>
      </c>
      <c r="M195" s="156">
        <f t="shared" si="11"/>
        <v>21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  <c r="Y195" s="166"/>
      <c r="Z195" s="166"/>
      <c r="AA195" s="166"/>
      <c r="AB195" s="166"/>
      <c r="AC195" s="167"/>
    </row>
    <row r="196" spans="1:29" s="165" customFormat="1" x14ac:dyDescent="0.4">
      <c r="A196" s="116">
        <v>188</v>
      </c>
      <c r="B196" s="116">
        <v>5</v>
      </c>
      <c r="C196" s="117" t="s">
        <v>198</v>
      </c>
      <c r="D196" s="118" t="s">
        <v>637</v>
      </c>
      <c r="E196" s="119" t="s">
        <v>311</v>
      </c>
      <c r="F196" s="120" t="s">
        <v>172</v>
      </c>
      <c r="G196" s="121" t="s">
        <v>414</v>
      </c>
      <c r="H196" s="122">
        <v>600</v>
      </c>
      <c r="I196" s="123">
        <v>36</v>
      </c>
      <c r="J196" s="123">
        <v>2</v>
      </c>
      <c r="K196" s="160">
        <v>1</v>
      </c>
      <c r="L196" s="155">
        <f t="shared" si="10"/>
        <v>72</v>
      </c>
      <c r="M196" s="156">
        <f t="shared" si="11"/>
        <v>43.2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  <c r="Y196" s="166"/>
      <c r="Z196" s="166"/>
      <c r="AA196" s="166"/>
      <c r="AB196" s="166"/>
      <c r="AC196" s="167"/>
    </row>
    <row r="197" spans="1:29" s="165" customFormat="1" x14ac:dyDescent="0.4">
      <c r="A197" s="116">
        <v>189</v>
      </c>
      <c r="B197" s="116">
        <v>5</v>
      </c>
      <c r="C197" s="117" t="s">
        <v>198</v>
      </c>
      <c r="D197" s="118" t="s">
        <v>637</v>
      </c>
      <c r="E197" s="119" t="s">
        <v>314</v>
      </c>
      <c r="F197" s="120" t="s">
        <v>172</v>
      </c>
      <c r="G197" s="121" t="s">
        <v>415</v>
      </c>
      <c r="H197" s="122">
        <v>600</v>
      </c>
      <c r="I197" s="123">
        <v>19</v>
      </c>
      <c r="J197" s="123">
        <v>4</v>
      </c>
      <c r="K197" s="160">
        <v>1</v>
      </c>
      <c r="L197" s="155">
        <f t="shared" si="10"/>
        <v>76</v>
      </c>
      <c r="M197" s="156">
        <f t="shared" si="11"/>
        <v>45.6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7"/>
      <c r="Y197" s="166"/>
      <c r="Z197" s="166"/>
      <c r="AA197" s="166"/>
      <c r="AB197" s="166"/>
      <c r="AC197" s="167"/>
    </row>
    <row r="198" spans="1:29" s="165" customFormat="1" x14ac:dyDescent="0.4">
      <c r="A198" s="116">
        <v>190</v>
      </c>
      <c r="B198" s="116">
        <v>6</v>
      </c>
      <c r="C198" s="117" t="s">
        <v>198</v>
      </c>
      <c r="D198" s="118" t="s">
        <v>761</v>
      </c>
      <c r="E198" s="119" t="s">
        <v>311</v>
      </c>
      <c r="F198" s="120" t="s">
        <v>172</v>
      </c>
      <c r="G198" s="121" t="s">
        <v>301</v>
      </c>
      <c r="H198" s="122">
        <v>1500</v>
      </c>
      <c r="I198" s="123">
        <v>47</v>
      </c>
      <c r="J198" s="123">
        <v>12</v>
      </c>
      <c r="K198" s="160">
        <v>1</v>
      </c>
      <c r="L198" s="155">
        <f t="shared" si="10"/>
        <v>564</v>
      </c>
      <c r="M198" s="156">
        <f t="shared" si="11"/>
        <v>846</v>
      </c>
      <c r="N198" s="155"/>
      <c r="O198" s="155"/>
      <c r="P198" s="155"/>
      <c r="Q198" s="155"/>
      <c r="R198" s="155"/>
      <c r="S198" s="156"/>
      <c r="T198" s="156">
        <f t="shared" si="8"/>
        <v>0</v>
      </c>
      <c r="U198" s="156">
        <f t="shared" si="9"/>
        <v>0</v>
      </c>
      <c r="V198" s="158"/>
      <c r="Y198" s="166"/>
      <c r="Z198" s="166"/>
      <c r="AA198" s="166"/>
      <c r="AB198" s="166"/>
      <c r="AC198" s="168"/>
    </row>
    <row r="199" spans="1:29" s="165" customFormat="1" x14ac:dyDescent="0.4">
      <c r="A199" s="116">
        <v>191</v>
      </c>
      <c r="B199" s="116">
        <v>6</v>
      </c>
      <c r="C199" s="117" t="s">
        <v>198</v>
      </c>
      <c r="D199" s="118" t="s">
        <v>761</v>
      </c>
      <c r="E199" s="119" t="s">
        <v>317</v>
      </c>
      <c r="F199" s="120" t="s">
        <v>778</v>
      </c>
      <c r="G199" s="121" t="s">
        <v>301</v>
      </c>
      <c r="H199" s="122">
        <v>1500</v>
      </c>
      <c r="I199" s="123">
        <v>47</v>
      </c>
      <c r="J199" s="123">
        <v>2</v>
      </c>
      <c r="K199" s="160">
        <v>1</v>
      </c>
      <c r="L199" s="155">
        <f t="shared" si="10"/>
        <v>94</v>
      </c>
      <c r="M199" s="156">
        <f t="shared" si="11"/>
        <v>141</v>
      </c>
      <c r="N199" s="155"/>
      <c r="O199" s="155"/>
      <c r="P199" s="155"/>
      <c r="Q199" s="155"/>
      <c r="R199" s="155"/>
      <c r="S199" s="156"/>
      <c r="T199" s="156">
        <f t="shared" si="8"/>
        <v>0</v>
      </c>
      <c r="U199" s="156">
        <f t="shared" si="9"/>
        <v>0</v>
      </c>
      <c r="V199" s="157"/>
      <c r="Y199" s="166"/>
      <c r="Z199" s="166"/>
      <c r="AA199" s="166"/>
      <c r="AB199" s="166"/>
      <c r="AC199" s="167"/>
    </row>
    <row r="200" spans="1:29" s="165" customFormat="1" x14ac:dyDescent="0.4">
      <c r="A200" s="116">
        <v>192</v>
      </c>
      <c r="B200" s="116">
        <v>7</v>
      </c>
      <c r="C200" s="117" t="s">
        <v>198</v>
      </c>
      <c r="D200" s="118" t="s">
        <v>762</v>
      </c>
      <c r="E200" s="119" t="s">
        <v>311</v>
      </c>
      <c r="F200" s="120" t="s">
        <v>172</v>
      </c>
      <c r="G200" s="121" t="s">
        <v>301</v>
      </c>
      <c r="H200" s="122">
        <v>1500</v>
      </c>
      <c r="I200" s="123">
        <v>47</v>
      </c>
      <c r="J200" s="123">
        <v>12</v>
      </c>
      <c r="K200" s="160">
        <v>1</v>
      </c>
      <c r="L200" s="155">
        <f t="shared" si="10"/>
        <v>564</v>
      </c>
      <c r="M200" s="156">
        <f t="shared" si="11"/>
        <v>846</v>
      </c>
      <c r="N200" s="155"/>
      <c r="O200" s="155"/>
      <c r="P200" s="155"/>
      <c r="Q200" s="155"/>
      <c r="R200" s="155"/>
      <c r="S200" s="156"/>
      <c r="T200" s="156">
        <f t="shared" ref="T200:T261" si="12">IFERROR(S200*R200,"－")</f>
        <v>0</v>
      </c>
      <c r="U200" s="156">
        <f t="shared" ref="U200:U261" si="13">IFERROR(T200*H200/1000,"－")</f>
        <v>0</v>
      </c>
      <c r="V200" s="157"/>
      <c r="Y200" s="166"/>
      <c r="Z200" s="166"/>
      <c r="AA200" s="166"/>
      <c r="AB200" s="166"/>
      <c r="AC200" s="167"/>
    </row>
    <row r="201" spans="1:29" s="165" customFormat="1" x14ac:dyDescent="0.4">
      <c r="A201" s="116">
        <v>193</v>
      </c>
      <c r="B201" s="116">
        <v>7</v>
      </c>
      <c r="C201" s="117" t="s">
        <v>198</v>
      </c>
      <c r="D201" s="118" t="s">
        <v>762</v>
      </c>
      <c r="E201" s="119" t="s">
        <v>317</v>
      </c>
      <c r="F201" s="120" t="s">
        <v>778</v>
      </c>
      <c r="G201" s="121" t="s">
        <v>301</v>
      </c>
      <c r="H201" s="122">
        <v>1500</v>
      </c>
      <c r="I201" s="123">
        <v>47</v>
      </c>
      <c r="J201" s="123">
        <v>2</v>
      </c>
      <c r="K201" s="160">
        <v>1</v>
      </c>
      <c r="L201" s="155">
        <f t="shared" ref="L201:L256" si="14">IFERROR(I201*J201*K201,"ー")</f>
        <v>94</v>
      </c>
      <c r="M201" s="156">
        <f t="shared" ref="M201:M256" si="15">IFERROR(L201*H201/1000,"ー")</f>
        <v>141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  <c r="Y201" s="166"/>
      <c r="Z201" s="166"/>
      <c r="AA201" s="166"/>
      <c r="AB201" s="166"/>
      <c r="AC201" s="167"/>
    </row>
    <row r="202" spans="1:29" s="165" customFormat="1" x14ac:dyDescent="0.4">
      <c r="A202" s="116">
        <v>194</v>
      </c>
      <c r="B202" s="116">
        <v>8</v>
      </c>
      <c r="C202" s="117" t="s">
        <v>198</v>
      </c>
      <c r="D202" s="118" t="s">
        <v>763</v>
      </c>
      <c r="E202" s="119" t="s">
        <v>311</v>
      </c>
      <c r="F202" s="120" t="s">
        <v>172</v>
      </c>
      <c r="G202" s="121" t="s">
        <v>301</v>
      </c>
      <c r="H202" s="122">
        <v>1500</v>
      </c>
      <c r="I202" s="123">
        <v>47</v>
      </c>
      <c r="J202" s="123">
        <v>12</v>
      </c>
      <c r="K202" s="160">
        <v>1</v>
      </c>
      <c r="L202" s="155">
        <f t="shared" si="14"/>
        <v>564</v>
      </c>
      <c r="M202" s="156">
        <f t="shared" si="15"/>
        <v>846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  <c r="Y202" s="166"/>
      <c r="Z202" s="166"/>
      <c r="AA202" s="166"/>
      <c r="AB202" s="166"/>
      <c r="AC202" s="167"/>
    </row>
    <row r="203" spans="1:29" s="165" customFormat="1" x14ac:dyDescent="0.4">
      <c r="A203" s="116">
        <v>195</v>
      </c>
      <c r="B203" s="116">
        <v>8</v>
      </c>
      <c r="C203" s="117" t="s">
        <v>198</v>
      </c>
      <c r="D203" s="118" t="s">
        <v>763</v>
      </c>
      <c r="E203" s="119" t="s">
        <v>317</v>
      </c>
      <c r="F203" s="120" t="s">
        <v>778</v>
      </c>
      <c r="G203" s="121" t="s">
        <v>301</v>
      </c>
      <c r="H203" s="122">
        <v>1500</v>
      </c>
      <c r="I203" s="123">
        <v>47</v>
      </c>
      <c r="J203" s="123">
        <v>2</v>
      </c>
      <c r="K203" s="160">
        <v>1</v>
      </c>
      <c r="L203" s="155">
        <f t="shared" si="14"/>
        <v>94</v>
      </c>
      <c r="M203" s="156">
        <f t="shared" si="15"/>
        <v>141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  <c r="Y203" s="166"/>
      <c r="Z203" s="166"/>
      <c r="AA203" s="166"/>
      <c r="AB203" s="166"/>
      <c r="AC203" s="167"/>
    </row>
    <row r="204" spans="1:29" s="165" customFormat="1" x14ac:dyDescent="0.4">
      <c r="A204" s="116">
        <v>196</v>
      </c>
      <c r="B204" s="116">
        <v>9</v>
      </c>
      <c r="C204" s="117" t="s">
        <v>198</v>
      </c>
      <c r="D204" s="118" t="s">
        <v>764</v>
      </c>
      <c r="E204" s="119" t="s">
        <v>315</v>
      </c>
      <c r="F204" s="120" t="s">
        <v>172</v>
      </c>
      <c r="G204" s="121" t="s">
        <v>301</v>
      </c>
      <c r="H204" s="122">
        <v>600</v>
      </c>
      <c r="I204" s="123">
        <v>47</v>
      </c>
      <c r="J204" s="123">
        <v>18</v>
      </c>
      <c r="K204" s="160">
        <v>2</v>
      </c>
      <c r="L204" s="155">
        <f t="shared" si="14"/>
        <v>1692</v>
      </c>
      <c r="M204" s="156">
        <f t="shared" si="15"/>
        <v>1015.2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  <c r="Y204" s="166"/>
      <c r="Z204" s="166"/>
      <c r="AA204" s="166"/>
      <c r="AB204" s="166"/>
      <c r="AC204" s="167"/>
    </row>
    <row r="205" spans="1:29" s="165" customFormat="1" x14ac:dyDescent="0.4">
      <c r="A205" s="116">
        <v>197</v>
      </c>
      <c r="B205" s="116">
        <v>9</v>
      </c>
      <c r="C205" s="117" t="s">
        <v>198</v>
      </c>
      <c r="D205" s="118" t="s">
        <v>764</v>
      </c>
      <c r="E205" s="119" t="s">
        <v>317</v>
      </c>
      <c r="F205" s="120" t="s">
        <v>778</v>
      </c>
      <c r="G205" s="121" t="s">
        <v>301</v>
      </c>
      <c r="H205" s="122">
        <v>600</v>
      </c>
      <c r="I205" s="123">
        <v>47</v>
      </c>
      <c r="J205" s="123">
        <v>2</v>
      </c>
      <c r="K205" s="160">
        <v>1</v>
      </c>
      <c r="L205" s="155">
        <f t="shared" si="14"/>
        <v>94</v>
      </c>
      <c r="M205" s="156">
        <f t="shared" si="15"/>
        <v>56.4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  <c r="Y205" s="166"/>
      <c r="Z205" s="166"/>
      <c r="AA205" s="166"/>
      <c r="AB205" s="166"/>
      <c r="AC205" s="167"/>
    </row>
    <row r="206" spans="1:29" s="165" customFormat="1" x14ac:dyDescent="0.4">
      <c r="A206" s="116">
        <v>198</v>
      </c>
      <c r="B206" s="116">
        <v>10</v>
      </c>
      <c r="C206" s="117" t="s">
        <v>198</v>
      </c>
      <c r="D206" s="118" t="s">
        <v>633</v>
      </c>
      <c r="E206" s="119" t="s">
        <v>315</v>
      </c>
      <c r="F206" s="120" t="s">
        <v>172</v>
      </c>
      <c r="G206" s="121" t="s">
        <v>301</v>
      </c>
      <c r="H206" s="122">
        <v>200</v>
      </c>
      <c r="I206" s="123">
        <v>47</v>
      </c>
      <c r="J206" s="123">
        <v>3</v>
      </c>
      <c r="K206" s="160">
        <v>2</v>
      </c>
      <c r="L206" s="155">
        <f t="shared" si="14"/>
        <v>282</v>
      </c>
      <c r="M206" s="156">
        <f t="shared" si="15"/>
        <v>56.4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  <c r="Y206" s="166"/>
      <c r="Z206" s="166"/>
      <c r="AA206" s="166"/>
      <c r="AB206" s="166"/>
      <c r="AC206" s="167"/>
    </row>
    <row r="207" spans="1:29" s="165" customFormat="1" x14ac:dyDescent="0.4">
      <c r="A207" s="116">
        <v>199</v>
      </c>
      <c r="B207" s="116">
        <v>1</v>
      </c>
      <c r="C207" s="117" t="s">
        <v>241</v>
      </c>
      <c r="D207" s="118" t="s">
        <v>644</v>
      </c>
      <c r="E207" s="119" t="s">
        <v>315</v>
      </c>
      <c r="F207" s="120" t="s">
        <v>172</v>
      </c>
      <c r="G207" s="121" t="s">
        <v>304</v>
      </c>
      <c r="H207" s="122">
        <v>2082.5</v>
      </c>
      <c r="I207" s="123">
        <v>28</v>
      </c>
      <c r="J207" s="123">
        <v>3</v>
      </c>
      <c r="K207" s="160">
        <v>2</v>
      </c>
      <c r="L207" s="155">
        <f t="shared" si="14"/>
        <v>168</v>
      </c>
      <c r="M207" s="156">
        <f t="shared" si="15"/>
        <v>349.86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  <c r="Y207" s="166"/>
      <c r="Z207" s="166"/>
      <c r="AA207" s="166"/>
      <c r="AB207" s="166"/>
      <c r="AC207" s="167"/>
    </row>
    <row r="208" spans="1:29" s="165" customFormat="1" x14ac:dyDescent="0.4">
      <c r="A208" s="116">
        <v>200</v>
      </c>
      <c r="B208" s="116">
        <v>1</v>
      </c>
      <c r="C208" s="117" t="s">
        <v>241</v>
      </c>
      <c r="D208" s="118" t="s">
        <v>644</v>
      </c>
      <c r="E208" s="119" t="s">
        <v>312</v>
      </c>
      <c r="F208" s="120" t="s">
        <v>775</v>
      </c>
      <c r="G208" s="121" t="s">
        <v>302</v>
      </c>
      <c r="H208" s="122">
        <v>8760</v>
      </c>
      <c r="I208" s="123">
        <v>13</v>
      </c>
      <c r="J208" s="123">
        <v>1</v>
      </c>
      <c r="K208" s="160">
        <v>1</v>
      </c>
      <c r="L208" s="155">
        <f t="shared" si="14"/>
        <v>13</v>
      </c>
      <c r="M208" s="156">
        <f t="shared" si="15"/>
        <v>113.88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  <c r="Y208" s="166"/>
      <c r="Z208" s="166"/>
      <c r="AA208" s="166"/>
      <c r="AB208" s="166"/>
      <c r="AC208" s="167"/>
    </row>
    <row r="209" spans="1:29" s="165" customFormat="1" x14ac:dyDescent="0.4">
      <c r="A209" s="116">
        <v>201</v>
      </c>
      <c r="B209" s="116">
        <v>2</v>
      </c>
      <c r="C209" s="117" t="s">
        <v>241</v>
      </c>
      <c r="D209" s="118" t="s">
        <v>759</v>
      </c>
      <c r="E209" s="119" t="s">
        <v>311</v>
      </c>
      <c r="F209" s="120" t="s">
        <v>172</v>
      </c>
      <c r="G209" s="121" t="s">
        <v>414</v>
      </c>
      <c r="H209" s="122">
        <v>600</v>
      </c>
      <c r="I209" s="123">
        <v>36</v>
      </c>
      <c r="J209" s="123">
        <v>1</v>
      </c>
      <c r="K209" s="160">
        <v>1</v>
      </c>
      <c r="L209" s="155">
        <f t="shared" si="14"/>
        <v>36</v>
      </c>
      <c r="M209" s="156">
        <f t="shared" si="15"/>
        <v>21.6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  <c r="Y209" s="166"/>
      <c r="Z209" s="166"/>
      <c r="AA209" s="166"/>
      <c r="AB209" s="166"/>
      <c r="AC209" s="167"/>
    </row>
    <row r="210" spans="1:29" s="165" customFormat="1" x14ac:dyDescent="0.4">
      <c r="A210" s="116">
        <v>202</v>
      </c>
      <c r="B210" s="116">
        <v>2</v>
      </c>
      <c r="C210" s="117" t="s">
        <v>241</v>
      </c>
      <c r="D210" s="118" t="s">
        <v>759</v>
      </c>
      <c r="E210" s="119" t="s">
        <v>314</v>
      </c>
      <c r="F210" s="120" t="s">
        <v>172</v>
      </c>
      <c r="G210" s="121" t="s">
        <v>415</v>
      </c>
      <c r="H210" s="122">
        <v>600</v>
      </c>
      <c r="I210" s="123">
        <v>19</v>
      </c>
      <c r="J210" s="123">
        <v>2</v>
      </c>
      <c r="K210" s="160">
        <v>1</v>
      </c>
      <c r="L210" s="155">
        <f t="shared" si="14"/>
        <v>38</v>
      </c>
      <c r="M210" s="156">
        <f t="shared" si="15"/>
        <v>22.8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  <c r="Y210" s="166"/>
      <c r="Z210" s="166"/>
      <c r="AA210" s="166"/>
      <c r="AB210" s="166"/>
      <c r="AC210" s="167"/>
    </row>
    <row r="211" spans="1:29" s="165" customFormat="1" x14ac:dyDescent="0.4">
      <c r="A211" s="116">
        <v>203</v>
      </c>
      <c r="B211" s="116">
        <v>3</v>
      </c>
      <c r="C211" s="117" t="s">
        <v>241</v>
      </c>
      <c r="D211" s="118" t="s">
        <v>636</v>
      </c>
      <c r="E211" s="119" t="s">
        <v>311</v>
      </c>
      <c r="F211" s="120" t="s">
        <v>172</v>
      </c>
      <c r="G211" s="121" t="s">
        <v>414</v>
      </c>
      <c r="H211" s="122">
        <v>600</v>
      </c>
      <c r="I211" s="123">
        <v>36</v>
      </c>
      <c r="J211" s="123">
        <v>2</v>
      </c>
      <c r="K211" s="160">
        <v>1</v>
      </c>
      <c r="L211" s="155">
        <f t="shared" si="14"/>
        <v>72</v>
      </c>
      <c r="M211" s="156">
        <f t="shared" si="15"/>
        <v>43.2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  <c r="Y211" s="166"/>
      <c r="Z211" s="166"/>
      <c r="AA211" s="166"/>
      <c r="AB211" s="166"/>
      <c r="AC211" s="167"/>
    </row>
    <row r="212" spans="1:29" s="165" customFormat="1" x14ac:dyDescent="0.4">
      <c r="A212" s="116">
        <v>204</v>
      </c>
      <c r="B212" s="116">
        <v>3</v>
      </c>
      <c r="C212" s="117" t="s">
        <v>241</v>
      </c>
      <c r="D212" s="118" t="s">
        <v>636</v>
      </c>
      <c r="E212" s="119" t="s">
        <v>314</v>
      </c>
      <c r="F212" s="120" t="s">
        <v>172</v>
      </c>
      <c r="G212" s="121" t="s">
        <v>415</v>
      </c>
      <c r="H212" s="122">
        <v>600</v>
      </c>
      <c r="I212" s="123">
        <v>19</v>
      </c>
      <c r="J212" s="123">
        <v>4</v>
      </c>
      <c r="K212" s="160">
        <v>1</v>
      </c>
      <c r="L212" s="155">
        <f t="shared" si="14"/>
        <v>76</v>
      </c>
      <c r="M212" s="156">
        <f t="shared" si="15"/>
        <v>45.6</v>
      </c>
      <c r="N212" s="155"/>
      <c r="O212" s="155"/>
      <c r="P212" s="155"/>
      <c r="Q212" s="155"/>
      <c r="R212" s="155"/>
      <c r="S212" s="156"/>
      <c r="T212" s="156">
        <f t="shared" si="12"/>
        <v>0</v>
      </c>
      <c r="U212" s="156">
        <f t="shared" si="13"/>
        <v>0</v>
      </c>
      <c r="V212" s="157"/>
      <c r="Y212" s="166"/>
      <c r="Z212" s="166"/>
      <c r="AA212" s="166"/>
      <c r="AB212" s="166"/>
      <c r="AC212" s="167"/>
    </row>
    <row r="213" spans="1:29" s="165" customFormat="1" x14ac:dyDescent="0.4">
      <c r="A213" s="116">
        <v>205</v>
      </c>
      <c r="B213" s="116">
        <v>4</v>
      </c>
      <c r="C213" s="117" t="s">
        <v>241</v>
      </c>
      <c r="D213" s="118" t="s">
        <v>760</v>
      </c>
      <c r="E213" s="119" t="s">
        <v>314</v>
      </c>
      <c r="F213" s="120" t="s">
        <v>172</v>
      </c>
      <c r="G213" s="121" t="s">
        <v>413</v>
      </c>
      <c r="H213" s="122">
        <v>600</v>
      </c>
      <c r="I213" s="123">
        <v>35</v>
      </c>
      <c r="J213" s="123">
        <v>1</v>
      </c>
      <c r="K213" s="160">
        <v>1</v>
      </c>
      <c r="L213" s="155">
        <f t="shared" si="14"/>
        <v>35</v>
      </c>
      <c r="M213" s="156">
        <f t="shared" si="15"/>
        <v>21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  <c r="Y213" s="166"/>
      <c r="Z213" s="166"/>
      <c r="AA213" s="166"/>
      <c r="AB213" s="166"/>
      <c r="AC213" s="167"/>
    </row>
    <row r="214" spans="1:29" s="165" customFormat="1" x14ac:dyDescent="0.4">
      <c r="A214" s="116">
        <v>206</v>
      </c>
      <c r="B214" s="116">
        <v>5</v>
      </c>
      <c r="C214" s="117" t="s">
        <v>241</v>
      </c>
      <c r="D214" s="118" t="s">
        <v>637</v>
      </c>
      <c r="E214" s="119" t="s">
        <v>311</v>
      </c>
      <c r="F214" s="120" t="s">
        <v>172</v>
      </c>
      <c r="G214" s="121" t="s">
        <v>414</v>
      </c>
      <c r="H214" s="122">
        <v>600</v>
      </c>
      <c r="I214" s="123">
        <v>36</v>
      </c>
      <c r="J214" s="123">
        <v>2</v>
      </c>
      <c r="K214" s="160">
        <v>1</v>
      </c>
      <c r="L214" s="155">
        <f t="shared" si="14"/>
        <v>72</v>
      </c>
      <c r="M214" s="156">
        <f t="shared" si="15"/>
        <v>43.2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  <c r="Y214" s="166"/>
      <c r="Z214" s="166"/>
      <c r="AA214" s="166"/>
      <c r="AB214" s="166"/>
      <c r="AC214" s="167"/>
    </row>
    <row r="215" spans="1:29" s="165" customFormat="1" x14ac:dyDescent="0.4">
      <c r="A215" s="116">
        <v>207</v>
      </c>
      <c r="B215" s="116">
        <v>5</v>
      </c>
      <c r="C215" s="117" t="s">
        <v>241</v>
      </c>
      <c r="D215" s="118" t="s">
        <v>637</v>
      </c>
      <c r="E215" s="119" t="s">
        <v>314</v>
      </c>
      <c r="F215" s="120" t="s">
        <v>172</v>
      </c>
      <c r="G215" s="121" t="s">
        <v>415</v>
      </c>
      <c r="H215" s="122">
        <v>600</v>
      </c>
      <c r="I215" s="123">
        <v>19</v>
      </c>
      <c r="J215" s="123">
        <v>4</v>
      </c>
      <c r="K215" s="160">
        <v>1</v>
      </c>
      <c r="L215" s="155">
        <f t="shared" si="14"/>
        <v>76</v>
      </c>
      <c r="M215" s="156">
        <f t="shared" si="15"/>
        <v>45.6</v>
      </c>
      <c r="N215" s="155"/>
      <c r="O215" s="155"/>
      <c r="P215" s="155"/>
      <c r="Q215" s="155"/>
      <c r="R215" s="155"/>
      <c r="S215" s="156"/>
      <c r="T215" s="156">
        <f t="shared" si="12"/>
        <v>0</v>
      </c>
      <c r="U215" s="156">
        <f t="shared" si="13"/>
        <v>0</v>
      </c>
      <c r="V215" s="157"/>
      <c r="Y215" s="166"/>
      <c r="Z215" s="166"/>
      <c r="AA215" s="166"/>
      <c r="AB215" s="166"/>
      <c r="AC215" s="167"/>
    </row>
    <row r="216" spans="1:29" s="165" customFormat="1" x14ac:dyDescent="0.4">
      <c r="A216" s="116">
        <v>208</v>
      </c>
      <c r="B216" s="116">
        <v>6</v>
      </c>
      <c r="C216" s="117" t="s">
        <v>241</v>
      </c>
      <c r="D216" s="118" t="s">
        <v>761</v>
      </c>
      <c r="E216" s="119" t="s">
        <v>311</v>
      </c>
      <c r="F216" s="120" t="s">
        <v>172</v>
      </c>
      <c r="G216" s="121" t="s">
        <v>301</v>
      </c>
      <c r="H216" s="122">
        <v>1500</v>
      </c>
      <c r="I216" s="123">
        <v>47</v>
      </c>
      <c r="J216" s="123">
        <v>12</v>
      </c>
      <c r="K216" s="160">
        <v>1</v>
      </c>
      <c r="L216" s="155">
        <f t="shared" si="14"/>
        <v>564</v>
      </c>
      <c r="M216" s="156">
        <f t="shared" si="15"/>
        <v>846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  <c r="Y216" s="166"/>
      <c r="Z216" s="166"/>
      <c r="AA216" s="166"/>
      <c r="AB216" s="166"/>
      <c r="AC216" s="167"/>
    </row>
    <row r="217" spans="1:29" s="165" customFormat="1" x14ac:dyDescent="0.4">
      <c r="A217" s="116">
        <v>209</v>
      </c>
      <c r="B217" s="116">
        <v>6</v>
      </c>
      <c r="C217" s="117" t="s">
        <v>241</v>
      </c>
      <c r="D217" s="118" t="s">
        <v>761</v>
      </c>
      <c r="E217" s="119" t="s">
        <v>317</v>
      </c>
      <c r="F217" s="120" t="s">
        <v>778</v>
      </c>
      <c r="G217" s="121" t="s">
        <v>301</v>
      </c>
      <c r="H217" s="122">
        <v>1500</v>
      </c>
      <c r="I217" s="123">
        <v>47</v>
      </c>
      <c r="J217" s="123">
        <v>2</v>
      </c>
      <c r="K217" s="160">
        <v>1</v>
      </c>
      <c r="L217" s="155">
        <f t="shared" si="14"/>
        <v>94</v>
      </c>
      <c r="M217" s="156">
        <f t="shared" si="15"/>
        <v>141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7"/>
      <c r="Y217" s="166"/>
      <c r="Z217" s="166"/>
      <c r="AA217" s="166"/>
      <c r="AB217" s="166"/>
      <c r="AC217" s="167"/>
    </row>
    <row r="218" spans="1:29" s="165" customFormat="1" x14ac:dyDescent="0.4">
      <c r="A218" s="116">
        <v>210</v>
      </c>
      <c r="B218" s="116">
        <v>7</v>
      </c>
      <c r="C218" s="117" t="s">
        <v>241</v>
      </c>
      <c r="D218" s="118" t="s">
        <v>762</v>
      </c>
      <c r="E218" s="119" t="s">
        <v>311</v>
      </c>
      <c r="F218" s="120" t="s">
        <v>172</v>
      </c>
      <c r="G218" s="121" t="s">
        <v>301</v>
      </c>
      <c r="H218" s="122">
        <v>1500</v>
      </c>
      <c r="I218" s="123">
        <v>47</v>
      </c>
      <c r="J218" s="123">
        <v>12</v>
      </c>
      <c r="K218" s="160">
        <v>1</v>
      </c>
      <c r="L218" s="155">
        <f t="shared" si="14"/>
        <v>564</v>
      </c>
      <c r="M218" s="156">
        <f t="shared" si="15"/>
        <v>846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7"/>
      <c r="Y218" s="166"/>
      <c r="Z218" s="166"/>
      <c r="AA218" s="166"/>
      <c r="AB218" s="166"/>
      <c r="AC218" s="167"/>
    </row>
    <row r="219" spans="1:29" s="165" customFormat="1" x14ac:dyDescent="0.4">
      <c r="A219" s="116">
        <v>211</v>
      </c>
      <c r="B219" s="116">
        <v>7</v>
      </c>
      <c r="C219" s="117" t="s">
        <v>241</v>
      </c>
      <c r="D219" s="118" t="s">
        <v>762</v>
      </c>
      <c r="E219" s="119" t="s">
        <v>317</v>
      </c>
      <c r="F219" s="120" t="s">
        <v>778</v>
      </c>
      <c r="G219" s="121" t="s">
        <v>301</v>
      </c>
      <c r="H219" s="122">
        <v>1500</v>
      </c>
      <c r="I219" s="123">
        <v>47</v>
      </c>
      <c r="J219" s="123">
        <v>2</v>
      </c>
      <c r="K219" s="160">
        <v>1</v>
      </c>
      <c r="L219" s="155">
        <f t="shared" si="14"/>
        <v>94</v>
      </c>
      <c r="M219" s="156">
        <f t="shared" si="15"/>
        <v>141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7"/>
      <c r="Y219" s="166"/>
      <c r="Z219" s="166"/>
      <c r="AA219" s="166"/>
      <c r="AB219" s="166"/>
      <c r="AC219" s="167"/>
    </row>
    <row r="220" spans="1:29" s="165" customFormat="1" x14ac:dyDescent="0.4">
      <c r="A220" s="116">
        <v>212</v>
      </c>
      <c r="B220" s="116">
        <v>8</v>
      </c>
      <c r="C220" s="117" t="s">
        <v>241</v>
      </c>
      <c r="D220" s="118" t="s">
        <v>763</v>
      </c>
      <c r="E220" s="119" t="s">
        <v>311</v>
      </c>
      <c r="F220" s="120" t="s">
        <v>172</v>
      </c>
      <c r="G220" s="121" t="s">
        <v>301</v>
      </c>
      <c r="H220" s="122">
        <v>1500</v>
      </c>
      <c r="I220" s="123">
        <v>47</v>
      </c>
      <c r="J220" s="123">
        <v>12</v>
      </c>
      <c r="K220" s="160">
        <v>1</v>
      </c>
      <c r="L220" s="155">
        <f t="shared" si="14"/>
        <v>564</v>
      </c>
      <c r="M220" s="156">
        <f t="shared" si="15"/>
        <v>846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8"/>
      <c r="Y220" s="166"/>
      <c r="Z220" s="166"/>
      <c r="AA220" s="166"/>
      <c r="AB220" s="166"/>
      <c r="AC220" s="168"/>
    </row>
    <row r="221" spans="1:29" s="165" customFormat="1" x14ac:dyDescent="0.4">
      <c r="A221" s="116">
        <v>213</v>
      </c>
      <c r="B221" s="116">
        <v>8</v>
      </c>
      <c r="C221" s="117" t="s">
        <v>241</v>
      </c>
      <c r="D221" s="118" t="s">
        <v>763</v>
      </c>
      <c r="E221" s="119" t="s">
        <v>317</v>
      </c>
      <c r="F221" s="120" t="s">
        <v>778</v>
      </c>
      <c r="G221" s="121" t="s">
        <v>301</v>
      </c>
      <c r="H221" s="122">
        <v>1500</v>
      </c>
      <c r="I221" s="123">
        <v>47</v>
      </c>
      <c r="J221" s="123">
        <v>2</v>
      </c>
      <c r="K221" s="160">
        <v>1</v>
      </c>
      <c r="L221" s="155">
        <f t="shared" si="14"/>
        <v>94</v>
      </c>
      <c r="M221" s="156">
        <f t="shared" si="15"/>
        <v>141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Y221" s="166"/>
      <c r="Z221" s="166"/>
      <c r="AA221" s="166"/>
      <c r="AB221" s="166"/>
      <c r="AC221" s="167"/>
    </row>
    <row r="222" spans="1:29" s="165" customFormat="1" x14ac:dyDescent="0.4">
      <c r="A222" s="116">
        <v>214</v>
      </c>
      <c r="B222" s="116">
        <v>9</v>
      </c>
      <c r="C222" s="117" t="s">
        <v>241</v>
      </c>
      <c r="D222" s="118" t="s">
        <v>764</v>
      </c>
      <c r="E222" s="119" t="s">
        <v>315</v>
      </c>
      <c r="F222" s="120" t="s">
        <v>172</v>
      </c>
      <c r="G222" s="121" t="s">
        <v>301</v>
      </c>
      <c r="H222" s="122">
        <v>600</v>
      </c>
      <c r="I222" s="123">
        <v>47</v>
      </c>
      <c r="J222" s="123">
        <v>18</v>
      </c>
      <c r="K222" s="160">
        <v>2</v>
      </c>
      <c r="L222" s="155">
        <f t="shared" si="14"/>
        <v>1692</v>
      </c>
      <c r="M222" s="156">
        <f t="shared" si="15"/>
        <v>1015.2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Y222" s="166"/>
      <c r="Z222" s="166"/>
      <c r="AA222" s="166"/>
      <c r="AB222" s="166"/>
      <c r="AC222" s="167"/>
    </row>
    <row r="223" spans="1:29" s="165" customFormat="1" x14ac:dyDescent="0.4">
      <c r="A223" s="116">
        <v>215</v>
      </c>
      <c r="B223" s="116">
        <v>9</v>
      </c>
      <c r="C223" s="117" t="s">
        <v>241</v>
      </c>
      <c r="D223" s="118" t="s">
        <v>764</v>
      </c>
      <c r="E223" s="119" t="s">
        <v>317</v>
      </c>
      <c r="F223" s="120" t="s">
        <v>778</v>
      </c>
      <c r="G223" s="121" t="s">
        <v>301</v>
      </c>
      <c r="H223" s="122">
        <v>600</v>
      </c>
      <c r="I223" s="123">
        <v>47</v>
      </c>
      <c r="J223" s="123">
        <v>2</v>
      </c>
      <c r="K223" s="160">
        <v>1</v>
      </c>
      <c r="L223" s="155">
        <f t="shared" si="14"/>
        <v>94</v>
      </c>
      <c r="M223" s="156">
        <f t="shared" si="15"/>
        <v>56.4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  <c r="Y223" s="166"/>
      <c r="Z223" s="166"/>
      <c r="AA223" s="166"/>
      <c r="AB223" s="166"/>
      <c r="AC223" s="167"/>
    </row>
    <row r="224" spans="1:29" s="165" customFormat="1" x14ac:dyDescent="0.4">
      <c r="A224" s="116">
        <v>216</v>
      </c>
      <c r="B224" s="116">
        <v>10</v>
      </c>
      <c r="C224" s="117" t="s">
        <v>241</v>
      </c>
      <c r="D224" s="118" t="s">
        <v>633</v>
      </c>
      <c r="E224" s="119" t="s">
        <v>315</v>
      </c>
      <c r="F224" s="120" t="s">
        <v>172</v>
      </c>
      <c r="G224" s="121" t="s">
        <v>301</v>
      </c>
      <c r="H224" s="122">
        <v>200</v>
      </c>
      <c r="I224" s="123">
        <v>47</v>
      </c>
      <c r="J224" s="123">
        <v>3</v>
      </c>
      <c r="K224" s="160">
        <v>2</v>
      </c>
      <c r="L224" s="155">
        <f t="shared" si="14"/>
        <v>282</v>
      </c>
      <c r="M224" s="156">
        <f t="shared" si="15"/>
        <v>56.4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7"/>
      <c r="Y224" s="166"/>
      <c r="Z224" s="166"/>
      <c r="AA224" s="166"/>
      <c r="AB224" s="166"/>
      <c r="AC224" s="167"/>
    </row>
    <row r="225" spans="1:29" s="165" customFormat="1" x14ac:dyDescent="0.4">
      <c r="A225" s="116">
        <v>217</v>
      </c>
      <c r="B225" s="116">
        <v>1</v>
      </c>
      <c r="C225" s="117" t="s">
        <v>355</v>
      </c>
      <c r="D225" s="118" t="s">
        <v>644</v>
      </c>
      <c r="E225" s="119" t="s">
        <v>315</v>
      </c>
      <c r="F225" s="120" t="s">
        <v>172</v>
      </c>
      <c r="G225" s="121" t="s">
        <v>304</v>
      </c>
      <c r="H225" s="122">
        <v>2082.5</v>
      </c>
      <c r="I225" s="123">
        <v>28</v>
      </c>
      <c r="J225" s="123">
        <v>3</v>
      </c>
      <c r="K225" s="160">
        <v>2</v>
      </c>
      <c r="L225" s="155">
        <f t="shared" si="14"/>
        <v>168</v>
      </c>
      <c r="M225" s="156">
        <f t="shared" si="15"/>
        <v>349.86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7"/>
      <c r="Y225" s="166"/>
      <c r="Z225" s="166"/>
      <c r="AA225" s="166"/>
      <c r="AB225" s="166"/>
      <c r="AC225" s="167"/>
    </row>
    <row r="226" spans="1:29" s="165" customFormat="1" x14ac:dyDescent="0.4">
      <c r="A226" s="116">
        <v>218</v>
      </c>
      <c r="B226" s="116">
        <v>1</v>
      </c>
      <c r="C226" s="117" t="s">
        <v>355</v>
      </c>
      <c r="D226" s="118" t="s">
        <v>644</v>
      </c>
      <c r="E226" s="119" t="s">
        <v>312</v>
      </c>
      <c r="F226" s="120" t="s">
        <v>775</v>
      </c>
      <c r="G226" s="121" t="s">
        <v>302</v>
      </c>
      <c r="H226" s="122">
        <v>8760</v>
      </c>
      <c r="I226" s="123">
        <v>13</v>
      </c>
      <c r="J226" s="123">
        <v>1</v>
      </c>
      <c r="K226" s="160">
        <v>1</v>
      </c>
      <c r="L226" s="155">
        <f t="shared" si="14"/>
        <v>13</v>
      </c>
      <c r="M226" s="156">
        <f t="shared" si="15"/>
        <v>113.88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7"/>
      <c r="Y226" s="166"/>
      <c r="Z226" s="166"/>
      <c r="AA226" s="166"/>
      <c r="AB226" s="166"/>
      <c r="AC226" s="167"/>
    </row>
    <row r="227" spans="1:29" s="165" customFormat="1" x14ac:dyDescent="0.4">
      <c r="A227" s="116">
        <v>219</v>
      </c>
      <c r="B227" s="116">
        <v>2</v>
      </c>
      <c r="C227" s="117" t="s">
        <v>355</v>
      </c>
      <c r="D227" s="118" t="s">
        <v>759</v>
      </c>
      <c r="E227" s="119" t="s">
        <v>311</v>
      </c>
      <c r="F227" s="120" t="s">
        <v>172</v>
      </c>
      <c r="G227" s="121" t="s">
        <v>414</v>
      </c>
      <c r="H227" s="122">
        <v>600</v>
      </c>
      <c r="I227" s="123">
        <v>36</v>
      </c>
      <c r="J227" s="123">
        <v>1</v>
      </c>
      <c r="K227" s="160">
        <v>1</v>
      </c>
      <c r="L227" s="155">
        <f t="shared" si="14"/>
        <v>36</v>
      </c>
      <c r="M227" s="156">
        <f t="shared" si="15"/>
        <v>21.6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8"/>
      <c r="Y227" s="166"/>
      <c r="Z227" s="166"/>
      <c r="AA227" s="166"/>
      <c r="AB227" s="166"/>
      <c r="AC227" s="168"/>
    </row>
    <row r="228" spans="1:29" s="165" customFormat="1" x14ac:dyDescent="0.4">
      <c r="A228" s="116">
        <v>220</v>
      </c>
      <c r="B228" s="116">
        <v>2</v>
      </c>
      <c r="C228" s="117" t="s">
        <v>355</v>
      </c>
      <c r="D228" s="118" t="s">
        <v>759</v>
      </c>
      <c r="E228" s="119" t="s">
        <v>314</v>
      </c>
      <c r="F228" s="120" t="s">
        <v>172</v>
      </c>
      <c r="G228" s="121" t="s">
        <v>415</v>
      </c>
      <c r="H228" s="122">
        <v>600</v>
      </c>
      <c r="I228" s="123">
        <v>19</v>
      </c>
      <c r="J228" s="123">
        <v>2</v>
      </c>
      <c r="K228" s="160">
        <v>1</v>
      </c>
      <c r="L228" s="155">
        <f t="shared" si="14"/>
        <v>38</v>
      </c>
      <c r="M228" s="156">
        <f t="shared" si="15"/>
        <v>22.8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8"/>
      <c r="Y228" s="166"/>
      <c r="Z228" s="166"/>
      <c r="AA228" s="166"/>
      <c r="AB228" s="166"/>
      <c r="AC228" s="168"/>
    </row>
    <row r="229" spans="1:29" s="165" customFormat="1" x14ac:dyDescent="0.4">
      <c r="A229" s="116">
        <v>221</v>
      </c>
      <c r="B229" s="116">
        <v>3</v>
      </c>
      <c r="C229" s="117" t="s">
        <v>355</v>
      </c>
      <c r="D229" s="118" t="s">
        <v>636</v>
      </c>
      <c r="E229" s="119" t="s">
        <v>311</v>
      </c>
      <c r="F229" s="120" t="s">
        <v>172</v>
      </c>
      <c r="G229" s="121" t="s">
        <v>414</v>
      </c>
      <c r="H229" s="122">
        <v>600</v>
      </c>
      <c r="I229" s="123">
        <v>36</v>
      </c>
      <c r="J229" s="123">
        <v>2</v>
      </c>
      <c r="K229" s="160">
        <v>1</v>
      </c>
      <c r="L229" s="155">
        <f t="shared" si="14"/>
        <v>72</v>
      </c>
      <c r="M229" s="156">
        <f t="shared" si="15"/>
        <v>43.2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Y229" s="166"/>
      <c r="Z229" s="166"/>
      <c r="AA229" s="166"/>
      <c r="AB229" s="166"/>
      <c r="AC229" s="167"/>
    </row>
    <row r="230" spans="1:29" s="165" customFormat="1" x14ac:dyDescent="0.4">
      <c r="A230" s="116">
        <v>222</v>
      </c>
      <c r="B230" s="116">
        <v>3</v>
      </c>
      <c r="C230" s="117" t="s">
        <v>355</v>
      </c>
      <c r="D230" s="118" t="s">
        <v>636</v>
      </c>
      <c r="E230" s="119" t="s">
        <v>314</v>
      </c>
      <c r="F230" s="120" t="s">
        <v>172</v>
      </c>
      <c r="G230" s="121" t="s">
        <v>415</v>
      </c>
      <c r="H230" s="122">
        <v>600</v>
      </c>
      <c r="I230" s="123">
        <v>19</v>
      </c>
      <c r="J230" s="123">
        <v>4</v>
      </c>
      <c r="K230" s="160">
        <v>1</v>
      </c>
      <c r="L230" s="155">
        <f t="shared" si="14"/>
        <v>76</v>
      </c>
      <c r="M230" s="156">
        <f t="shared" si="15"/>
        <v>45.6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Y230" s="166"/>
      <c r="Z230" s="166"/>
      <c r="AA230" s="166"/>
      <c r="AB230" s="166"/>
      <c r="AC230" s="167"/>
    </row>
    <row r="231" spans="1:29" s="165" customFormat="1" x14ac:dyDescent="0.4">
      <c r="A231" s="116">
        <v>223</v>
      </c>
      <c r="B231" s="116">
        <v>4</v>
      </c>
      <c r="C231" s="117" t="s">
        <v>355</v>
      </c>
      <c r="D231" s="118" t="s">
        <v>760</v>
      </c>
      <c r="E231" s="119" t="s">
        <v>314</v>
      </c>
      <c r="F231" s="120" t="s">
        <v>172</v>
      </c>
      <c r="G231" s="121" t="s">
        <v>413</v>
      </c>
      <c r="H231" s="122">
        <v>600</v>
      </c>
      <c r="I231" s="123">
        <v>35</v>
      </c>
      <c r="J231" s="123">
        <v>1</v>
      </c>
      <c r="K231" s="160">
        <v>1</v>
      </c>
      <c r="L231" s="155">
        <f t="shared" si="14"/>
        <v>35</v>
      </c>
      <c r="M231" s="156">
        <f t="shared" si="15"/>
        <v>21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  <c r="Y231" s="166"/>
      <c r="Z231" s="166"/>
      <c r="AA231" s="166"/>
      <c r="AB231" s="166"/>
      <c r="AC231" s="167"/>
    </row>
    <row r="232" spans="1:29" s="165" customFormat="1" x14ac:dyDescent="0.4">
      <c r="A232" s="116">
        <v>224</v>
      </c>
      <c r="B232" s="116">
        <v>5</v>
      </c>
      <c r="C232" s="117" t="s">
        <v>355</v>
      </c>
      <c r="D232" s="118" t="s">
        <v>637</v>
      </c>
      <c r="E232" s="119" t="s">
        <v>311</v>
      </c>
      <c r="F232" s="120" t="s">
        <v>172</v>
      </c>
      <c r="G232" s="121" t="s">
        <v>414</v>
      </c>
      <c r="H232" s="122">
        <v>600</v>
      </c>
      <c r="I232" s="123">
        <v>36</v>
      </c>
      <c r="J232" s="123">
        <v>2</v>
      </c>
      <c r="K232" s="160">
        <v>1</v>
      </c>
      <c r="L232" s="155">
        <f t="shared" si="14"/>
        <v>72</v>
      </c>
      <c r="M232" s="156">
        <f t="shared" si="15"/>
        <v>43.2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  <c r="Y232" s="166"/>
      <c r="Z232" s="166"/>
      <c r="AA232" s="166"/>
      <c r="AB232" s="166"/>
      <c r="AC232" s="167"/>
    </row>
    <row r="233" spans="1:29" s="165" customFormat="1" x14ac:dyDescent="0.4">
      <c r="A233" s="116">
        <v>225</v>
      </c>
      <c r="B233" s="116">
        <v>5</v>
      </c>
      <c r="C233" s="117" t="s">
        <v>355</v>
      </c>
      <c r="D233" s="118" t="s">
        <v>637</v>
      </c>
      <c r="E233" s="119" t="s">
        <v>314</v>
      </c>
      <c r="F233" s="120" t="s">
        <v>172</v>
      </c>
      <c r="G233" s="121" t="s">
        <v>415</v>
      </c>
      <c r="H233" s="122">
        <v>600</v>
      </c>
      <c r="I233" s="123">
        <v>19</v>
      </c>
      <c r="J233" s="123">
        <v>4</v>
      </c>
      <c r="K233" s="160">
        <v>1</v>
      </c>
      <c r="L233" s="155">
        <f t="shared" si="14"/>
        <v>76</v>
      </c>
      <c r="M233" s="156">
        <f t="shared" si="15"/>
        <v>45.6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Y233" s="166"/>
      <c r="Z233" s="166"/>
      <c r="AA233" s="166"/>
      <c r="AB233" s="166"/>
      <c r="AC233" s="167"/>
    </row>
    <row r="234" spans="1:29" s="165" customFormat="1" x14ac:dyDescent="0.4">
      <c r="A234" s="116">
        <v>226</v>
      </c>
      <c r="B234" s="116">
        <v>6</v>
      </c>
      <c r="C234" s="117" t="s">
        <v>355</v>
      </c>
      <c r="D234" s="118" t="s">
        <v>761</v>
      </c>
      <c r="E234" s="119" t="s">
        <v>311</v>
      </c>
      <c r="F234" s="120" t="s">
        <v>172</v>
      </c>
      <c r="G234" s="121" t="s">
        <v>301</v>
      </c>
      <c r="H234" s="122">
        <v>1500</v>
      </c>
      <c r="I234" s="123">
        <v>47</v>
      </c>
      <c r="J234" s="123">
        <v>12</v>
      </c>
      <c r="K234" s="160">
        <v>1</v>
      </c>
      <c r="L234" s="155">
        <f t="shared" si="14"/>
        <v>564</v>
      </c>
      <c r="M234" s="156">
        <f t="shared" si="15"/>
        <v>846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Y234" s="166"/>
      <c r="Z234" s="166"/>
      <c r="AA234" s="166"/>
      <c r="AB234" s="166"/>
      <c r="AC234" s="167"/>
    </row>
    <row r="235" spans="1:29" s="165" customFormat="1" x14ac:dyDescent="0.4">
      <c r="A235" s="116">
        <v>227</v>
      </c>
      <c r="B235" s="116">
        <v>6</v>
      </c>
      <c r="C235" s="117" t="s">
        <v>355</v>
      </c>
      <c r="D235" s="118" t="s">
        <v>761</v>
      </c>
      <c r="E235" s="119" t="s">
        <v>317</v>
      </c>
      <c r="F235" s="120" t="s">
        <v>778</v>
      </c>
      <c r="G235" s="121" t="s">
        <v>301</v>
      </c>
      <c r="H235" s="122">
        <v>1500</v>
      </c>
      <c r="I235" s="123">
        <v>47</v>
      </c>
      <c r="J235" s="123">
        <v>2</v>
      </c>
      <c r="K235" s="160">
        <v>1</v>
      </c>
      <c r="L235" s="155">
        <f t="shared" si="14"/>
        <v>94</v>
      </c>
      <c r="M235" s="156">
        <f t="shared" si="15"/>
        <v>141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Y235" s="166"/>
      <c r="Z235" s="166"/>
      <c r="AA235" s="166"/>
      <c r="AB235" s="166"/>
      <c r="AC235" s="167"/>
    </row>
    <row r="236" spans="1:29" s="165" customFormat="1" x14ac:dyDescent="0.4">
      <c r="A236" s="116">
        <v>228</v>
      </c>
      <c r="B236" s="116">
        <v>7</v>
      </c>
      <c r="C236" s="117" t="s">
        <v>355</v>
      </c>
      <c r="D236" s="118" t="s">
        <v>762</v>
      </c>
      <c r="E236" s="119" t="s">
        <v>311</v>
      </c>
      <c r="F236" s="120" t="s">
        <v>172</v>
      </c>
      <c r="G236" s="121" t="s">
        <v>301</v>
      </c>
      <c r="H236" s="122">
        <v>1500</v>
      </c>
      <c r="I236" s="123">
        <v>47</v>
      </c>
      <c r="J236" s="123">
        <v>12</v>
      </c>
      <c r="K236" s="160">
        <v>1</v>
      </c>
      <c r="L236" s="155">
        <f t="shared" si="14"/>
        <v>564</v>
      </c>
      <c r="M236" s="156">
        <f t="shared" si="15"/>
        <v>846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Y236" s="166"/>
      <c r="Z236" s="166"/>
      <c r="AA236" s="166"/>
      <c r="AB236" s="166"/>
      <c r="AC236" s="167"/>
    </row>
    <row r="237" spans="1:29" s="165" customFormat="1" x14ac:dyDescent="0.4">
      <c r="A237" s="116">
        <v>229</v>
      </c>
      <c r="B237" s="116">
        <v>7</v>
      </c>
      <c r="C237" s="117" t="s">
        <v>355</v>
      </c>
      <c r="D237" s="118" t="s">
        <v>762</v>
      </c>
      <c r="E237" s="119" t="s">
        <v>317</v>
      </c>
      <c r="F237" s="120" t="s">
        <v>778</v>
      </c>
      <c r="G237" s="121" t="s">
        <v>301</v>
      </c>
      <c r="H237" s="122">
        <v>1500</v>
      </c>
      <c r="I237" s="123">
        <v>47</v>
      </c>
      <c r="J237" s="123">
        <v>2</v>
      </c>
      <c r="K237" s="160">
        <v>1</v>
      </c>
      <c r="L237" s="155">
        <f t="shared" si="14"/>
        <v>94</v>
      </c>
      <c r="M237" s="156">
        <f t="shared" si="15"/>
        <v>141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Y237" s="166"/>
      <c r="Z237" s="166"/>
      <c r="AA237" s="166"/>
      <c r="AB237" s="166"/>
      <c r="AC237" s="167"/>
    </row>
    <row r="238" spans="1:29" s="165" customFormat="1" x14ac:dyDescent="0.4">
      <c r="A238" s="116">
        <v>230</v>
      </c>
      <c r="B238" s="116">
        <v>8</v>
      </c>
      <c r="C238" s="117" t="s">
        <v>355</v>
      </c>
      <c r="D238" s="118" t="s">
        <v>763</v>
      </c>
      <c r="E238" s="119" t="s">
        <v>311</v>
      </c>
      <c r="F238" s="120" t="s">
        <v>172</v>
      </c>
      <c r="G238" s="121" t="s">
        <v>301</v>
      </c>
      <c r="H238" s="122">
        <v>1500</v>
      </c>
      <c r="I238" s="123">
        <v>47</v>
      </c>
      <c r="J238" s="123">
        <v>12</v>
      </c>
      <c r="K238" s="160">
        <v>1</v>
      </c>
      <c r="L238" s="155">
        <f t="shared" si="14"/>
        <v>564</v>
      </c>
      <c r="M238" s="156">
        <f t="shared" si="15"/>
        <v>846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Y238" s="166"/>
      <c r="Z238" s="166"/>
      <c r="AA238" s="166"/>
      <c r="AB238" s="166"/>
      <c r="AC238" s="167"/>
    </row>
    <row r="239" spans="1:29" s="165" customFormat="1" x14ac:dyDescent="0.4">
      <c r="A239" s="116">
        <v>231</v>
      </c>
      <c r="B239" s="116">
        <v>8</v>
      </c>
      <c r="C239" s="117" t="s">
        <v>355</v>
      </c>
      <c r="D239" s="118" t="s">
        <v>763</v>
      </c>
      <c r="E239" s="119" t="s">
        <v>317</v>
      </c>
      <c r="F239" s="120" t="s">
        <v>778</v>
      </c>
      <c r="G239" s="121" t="s">
        <v>301</v>
      </c>
      <c r="H239" s="122">
        <v>1500</v>
      </c>
      <c r="I239" s="123">
        <v>47</v>
      </c>
      <c r="J239" s="123">
        <v>2</v>
      </c>
      <c r="K239" s="160">
        <v>1</v>
      </c>
      <c r="L239" s="155">
        <f t="shared" si="14"/>
        <v>94</v>
      </c>
      <c r="M239" s="156">
        <f t="shared" si="15"/>
        <v>141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Y239" s="166"/>
      <c r="Z239" s="166"/>
      <c r="AA239" s="166"/>
      <c r="AB239" s="166"/>
      <c r="AC239" s="167"/>
    </row>
    <row r="240" spans="1:29" s="165" customFormat="1" x14ac:dyDescent="0.4">
      <c r="A240" s="116">
        <v>232</v>
      </c>
      <c r="B240" s="116">
        <v>9</v>
      </c>
      <c r="C240" s="117" t="s">
        <v>355</v>
      </c>
      <c r="D240" s="118" t="s">
        <v>764</v>
      </c>
      <c r="E240" s="119" t="s">
        <v>315</v>
      </c>
      <c r="F240" s="120" t="s">
        <v>172</v>
      </c>
      <c r="G240" s="121" t="s">
        <v>301</v>
      </c>
      <c r="H240" s="122">
        <v>600</v>
      </c>
      <c r="I240" s="123">
        <v>47</v>
      </c>
      <c r="J240" s="123">
        <v>18</v>
      </c>
      <c r="K240" s="160">
        <v>2</v>
      </c>
      <c r="L240" s="155">
        <f t="shared" si="14"/>
        <v>1692</v>
      </c>
      <c r="M240" s="156">
        <f t="shared" si="15"/>
        <v>1015.2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Y240" s="166"/>
      <c r="Z240" s="166"/>
      <c r="AA240" s="166"/>
      <c r="AB240" s="166"/>
      <c r="AC240" s="167"/>
    </row>
    <row r="241" spans="1:29" s="165" customFormat="1" x14ac:dyDescent="0.4">
      <c r="A241" s="116">
        <v>233</v>
      </c>
      <c r="B241" s="116">
        <v>9</v>
      </c>
      <c r="C241" s="117" t="s">
        <v>355</v>
      </c>
      <c r="D241" s="118" t="s">
        <v>764</v>
      </c>
      <c r="E241" s="119" t="s">
        <v>317</v>
      </c>
      <c r="F241" s="120" t="s">
        <v>778</v>
      </c>
      <c r="G241" s="121" t="s">
        <v>301</v>
      </c>
      <c r="H241" s="122">
        <v>600</v>
      </c>
      <c r="I241" s="123">
        <v>47</v>
      </c>
      <c r="J241" s="123">
        <v>2</v>
      </c>
      <c r="K241" s="160">
        <v>1</v>
      </c>
      <c r="L241" s="155">
        <f t="shared" si="14"/>
        <v>94</v>
      </c>
      <c r="M241" s="156">
        <f t="shared" si="15"/>
        <v>56.4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Y241" s="166"/>
      <c r="Z241" s="166"/>
      <c r="AA241" s="166"/>
      <c r="AB241" s="166"/>
      <c r="AC241" s="167"/>
    </row>
    <row r="242" spans="1:29" s="165" customFormat="1" x14ac:dyDescent="0.4">
      <c r="A242" s="116">
        <v>234</v>
      </c>
      <c r="B242" s="116">
        <v>10</v>
      </c>
      <c r="C242" s="117" t="s">
        <v>355</v>
      </c>
      <c r="D242" s="118" t="s">
        <v>633</v>
      </c>
      <c r="E242" s="119" t="s">
        <v>315</v>
      </c>
      <c r="F242" s="120" t="s">
        <v>172</v>
      </c>
      <c r="G242" s="121" t="s">
        <v>301</v>
      </c>
      <c r="H242" s="122">
        <v>200</v>
      </c>
      <c r="I242" s="123">
        <v>47</v>
      </c>
      <c r="J242" s="123">
        <v>3</v>
      </c>
      <c r="K242" s="160">
        <v>2</v>
      </c>
      <c r="L242" s="155">
        <f t="shared" si="14"/>
        <v>282</v>
      </c>
      <c r="M242" s="156">
        <f t="shared" si="15"/>
        <v>56.4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Y242" s="166"/>
      <c r="Z242" s="166"/>
      <c r="AA242" s="166"/>
      <c r="AB242" s="166"/>
      <c r="AC242" s="167"/>
    </row>
    <row r="243" spans="1:29" s="165" customFormat="1" x14ac:dyDescent="0.4">
      <c r="A243" s="116">
        <v>235</v>
      </c>
      <c r="B243" s="116" t="s">
        <v>239</v>
      </c>
      <c r="C243" s="117" t="s">
        <v>243</v>
      </c>
      <c r="D243" s="118" t="s">
        <v>765</v>
      </c>
      <c r="E243" s="119" t="s">
        <v>311</v>
      </c>
      <c r="F243" s="120" t="s">
        <v>172</v>
      </c>
      <c r="G243" s="121" t="s">
        <v>301</v>
      </c>
      <c r="H243" s="122">
        <v>2082.5</v>
      </c>
      <c r="I243" s="123">
        <v>47</v>
      </c>
      <c r="J243" s="123">
        <v>2</v>
      </c>
      <c r="K243" s="160">
        <v>1</v>
      </c>
      <c r="L243" s="155">
        <f t="shared" si="14"/>
        <v>94</v>
      </c>
      <c r="M243" s="156">
        <f t="shared" si="15"/>
        <v>195.755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Y243" s="166"/>
      <c r="Z243" s="166"/>
      <c r="AA243" s="166"/>
      <c r="AB243" s="166"/>
      <c r="AC243" s="167"/>
    </row>
    <row r="244" spans="1:29" s="165" customFormat="1" x14ac:dyDescent="0.4">
      <c r="A244" s="116">
        <v>236</v>
      </c>
      <c r="B244" s="116" t="s">
        <v>239</v>
      </c>
      <c r="C244" s="117" t="s">
        <v>243</v>
      </c>
      <c r="D244" s="118" t="s">
        <v>765</v>
      </c>
      <c r="E244" s="119" t="s">
        <v>315</v>
      </c>
      <c r="F244" s="120" t="s">
        <v>172</v>
      </c>
      <c r="G244" s="121" t="s">
        <v>301</v>
      </c>
      <c r="H244" s="122">
        <v>2082.5</v>
      </c>
      <c r="I244" s="123">
        <v>47</v>
      </c>
      <c r="J244" s="123">
        <v>7</v>
      </c>
      <c r="K244" s="160">
        <v>2</v>
      </c>
      <c r="L244" s="155">
        <f t="shared" si="14"/>
        <v>658</v>
      </c>
      <c r="M244" s="156">
        <f t="shared" si="15"/>
        <v>1370.2850000000001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Y244" s="166"/>
      <c r="Z244" s="166"/>
      <c r="AA244" s="166"/>
      <c r="AB244" s="166"/>
      <c r="AC244" s="167"/>
    </row>
    <row r="245" spans="1:29" s="165" customFormat="1" x14ac:dyDescent="0.4">
      <c r="A245" s="116">
        <v>237</v>
      </c>
      <c r="B245" s="116" t="s">
        <v>239</v>
      </c>
      <c r="C245" s="117" t="s">
        <v>243</v>
      </c>
      <c r="D245" s="118" t="s">
        <v>765</v>
      </c>
      <c r="E245" s="119" t="s">
        <v>773</v>
      </c>
      <c r="F245" s="120" t="s">
        <v>172</v>
      </c>
      <c r="G245" s="121" t="s">
        <v>301</v>
      </c>
      <c r="H245" s="122">
        <v>2082.5</v>
      </c>
      <c r="I245" s="123">
        <v>47</v>
      </c>
      <c r="J245" s="123">
        <v>1</v>
      </c>
      <c r="K245" s="160">
        <v>2</v>
      </c>
      <c r="L245" s="155">
        <f t="shared" si="14"/>
        <v>94</v>
      </c>
      <c r="M245" s="156">
        <f t="shared" si="15"/>
        <v>195.755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Y245" s="166"/>
      <c r="Z245" s="166"/>
      <c r="AA245" s="166"/>
      <c r="AB245" s="166"/>
      <c r="AC245" s="167"/>
    </row>
    <row r="246" spans="1:29" s="165" customFormat="1" x14ac:dyDescent="0.4">
      <c r="A246" s="116">
        <v>238</v>
      </c>
      <c r="B246" s="116" t="s">
        <v>239</v>
      </c>
      <c r="C246" s="117" t="s">
        <v>243</v>
      </c>
      <c r="D246" s="118" t="s">
        <v>765</v>
      </c>
      <c r="E246" s="119" t="s">
        <v>312</v>
      </c>
      <c r="F246" s="120" t="s">
        <v>775</v>
      </c>
      <c r="G246" s="121" t="s">
        <v>302</v>
      </c>
      <c r="H246" s="122">
        <v>8760</v>
      </c>
      <c r="I246" s="123">
        <v>13</v>
      </c>
      <c r="J246" s="123">
        <v>2</v>
      </c>
      <c r="K246" s="160">
        <v>1</v>
      </c>
      <c r="L246" s="155">
        <f t="shared" si="14"/>
        <v>26</v>
      </c>
      <c r="M246" s="156">
        <f t="shared" si="15"/>
        <v>227.76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Y246" s="166"/>
      <c r="Z246" s="166"/>
      <c r="AA246" s="166"/>
      <c r="AB246" s="166"/>
      <c r="AC246" s="167"/>
    </row>
    <row r="247" spans="1:29" s="165" customFormat="1" x14ac:dyDescent="0.4">
      <c r="A247" s="116">
        <v>239</v>
      </c>
      <c r="B247" s="116">
        <v>2</v>
      </c>
      <c r="C247" s="117" t="s">
        <v>194</v>
      </c>
      <c r="D247" s="118" t="s">
        <v>672</v>
      </c>
      <c r="E247" s="119" t="s">
        <v>318</v>
      </c>
      <c r="F247" s="120" t="s">
        <v>172</v>
      </c>
      <c r="G247" s="121" t="s">
        <v>301</v>
      </c>
      <c r="H247" s="122">
        <v>12</v>
      </c>
      <c r="I247" s="123">
        <v>47</v>
      </c>
      <c r="J247" s="123">
        <v>1</v>
      </c>
      <c r="K247" s="160">
        <v>1</v>
      </c>
      <c r="L247" s="155">
        <f t="shared" si="14"/>
        <v>47</v>
      </c>
      <c r="M247" s="156">
        <f t="shared" si="15"/>
        <v>0.56399999999999995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Y247" s="166"/>
      <c r="Z247" s="166"/>
      <c r="AA247" s="166"/>
      <c r="AB247" s="166"/>
      <c r="AC247" s="167"/>
    </row>
    <row r="248" spans="1:29" s="165" customFormat="1" x14ac:dyDescent="0.4">
      <c r="A248" s="116">
        <v>240</v>
      </c>
      <c r="B248" s="116">
        <v>2</v>
      </c>
      <c r="C248" s="117" t="s">
        <v>194</v>
      </c>
      <c r="D248" s="118" t="s">
        <v>672</v>
      </c>
      <c r="E248" s="119" t="s">
        <v>311</v>
      </c>
      <c r="F248" s="120" t="s">
        <v>172</v>
      </c>
      <c r="G248" s="121" t="s">
        <v>301</v>
      </c>
      <c r="H248" s="122">
        <v>12</v>
      </c>
      <c r="I248" s="123">
        <v>47</v>
      </c>
      <c r="J248" s="123">
        <v>1</v>
      </c>
      <c r="K248" s="160">
        <v>1</v>
      </c>
      <c r="L248" s="155">
        <f t="shared" si="14"/>
        <v>47</v>
      </c>
      <c r="M248" s="156">
        <f t="shared" si="15"/>
        <v>0.56399999999999995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Y248" s="166"/>
      <c r="Z248" s="166"/>
      <c r="AA248" s="166"/>
      <c r="AB248" s="166"/>
      <c r="AC248" s="167"/>
    </row>
    <row r="249" spans="1:29" s="165" customFormat="1" x14ac:dyDescent="0.4">
      <c r="A249" s="116">
        <v>241</v>
      </c>
      <c r="B249" s="116">
        <v>3</v>
      </c>
      <c r="C249" s="117" t="s">
        <v>194</v>
      </c>
      <c r="D249" s="118" t="s">
        <v>677</v>
      </c>
      <c r="E249" s="119" t="s">
        <v>318</v>
      </c>
      <c r="F249" s="120" t="s">
        <v>172</v>
      </c>
      <c r="G249" s="121" t="s">
        <v>301</v>
      </c>
      <c r="H249" s="122">
        <v>12</v>
      </c>
      <c r="I249" s="123">
        <v>47</v>
      </c>
      <c r="J249" s="123">
        <v>1</v>
      </c>
      <c r="K249" s="160">
        <v>1</v>
      </c>
      <c r="L249" s="155">
        <f t="shared" si="14"/>
        <v>47</v>
      </c>
      <c r="M249" s="156">
        <f t="shared" si="15"/>
        <v>0.56399999999999995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  <c r="Y249" s="166"/>
      <c r="Z249" s="166"/>
      <c r="AA249" s="166"/>
      <c r="AB249" s="166"/>
      <c r="AC249" s="167"/>
    </row>
    <row r="250" spans="1:29" s="165" customFormat="1" x14ac:dyDescent="0.4">
      <c r="A250" s="116">
        <v>242</v>
      </c>
      <c r="B250" s="116">
        <v>4</v>
      </c>
      <c r="C250" s="117" t="s">
        <v>194</v>
      </c>
      <c r="D250" s="118" t="s">
        <v>766</v>
      </c>
      <c r="E250" s="119" t="s">
        <v>314</v>
      </c>
      <c r="F250" s="120" t="s">
        <v>779</v>
      </c>
      <c r="G250" s="121" t="s">
        <v>197</v>
      </c>
      <c r="H250" s="122">
        <v>600</v>
      </c>
      <c r="I250" s="123">
        <v>36</v>
      </c>
      <c r="J250" s="123">
        <v>1</v>
      </c>
      <c r="K250" s="160">
        <v>1</v>
      </c>
      <c r="L250" s="155">
        <f t="shared" si="14"/>
        <v>36</v>
      </c>
      <c r="M250" s="156">
        <f t="shared" si="15"/>
        <v>21.6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Y250" s="166"/>
      <c r="Z250" s="166"/>
      <c r="AA250" s="166"/>
      <c r="AB250" s="166"/>
      <c r="AC250" s="167"/>
    </row>
    <row r="251" spans="1:29" s="165" customFormat="1" x14ac:dyDescent="0.4">
      <c r="A251" s="116">
        <v>243</v>
      </c>
      <c r="B251" s="116">
        <v>5</v>
      </c>
      <c r="C251" s="117" t="s">
        <v>194</v>
      </c>
      <c r="D251" s="118" t="s">
        <v>767</v>
      </c>
      <c r="E251" s="119" t="s">
        <v>314</v>
      </c>
      <c r="F251" s="120" t="s">
        <v>779</v>
      </c>
      <c r="G251" s="121" t="s">
        <v>197</v>
      </c>
      <c r="H251" s="122">
        <v>600</v>
      </c>
      <c r="I251" s="123">
        <v>36</v>
      </c>
      <c r="J251" s="123">
        <v>1</v>
      </c>
      <c r="K251" s="160">
        <v>1</v>
      </c>
      <c r="L251" s="155">
        <f t="shared" si="14"/>
        <v>36</v>
      </c>
      <c r="M251" s="156">
        <f t="shared" si="15"/>
        <v>21.6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Y251" s="166"/>
      <c r="Z251" s="166"/>
      <c r="AA251" s="166"/>
      <c r="AB251" s="166"/>
      <c r="AC251" s="167"/>
    </row>
    <row r="252" spans="1:29" s="165" customFormat="1" x14ac:dyDescent="0.4">
      <c r="A252" s="116">
        <v>244</v>
      </c>
      <c r="B252" s="116">
        <v>6</v>
      </c>
      <c r="C252" s="117" t="s">
        <v>194</v>
      </c>
      <c r="D252" s="118" t="s">
        <v>768</v>
      </c>
      <c r="E252" s="119" t="s">
        <v>314</v>
      </c>
      <c r="F252" s="120" t="s">
        <v>781</v>
      </c>
      <c r="G252" s="121" t="s">
        <v>197</v>
      </c>
      <c r="H252" s="122">
        <v>600</v>
      </c>
      <c r="I252" s="123">
        <v>36</v>
      </c>
      <c r="J252" s="123">
        <v>1</v>
      </c>
      <c r="K252" s="160">
        <v>1</v>
      </c>
      <c r="L252" s="155">
        <f t="shared" si="14"/>
        <v>36</v>
      </c>
      <c r="M252" s="156">
        <f t="shared" si="15"/>
        <v>21.6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  <c r="Y252" s="166"/>
      <c r="Z252" s="166"/>
      <c r="AA252" s="166"/>
      <c r="AB252" s="166"/>
      <c r="AC252" s="167"/>
    </row>
    <row r="253" spans="1:29" s="165" customFormat="1" x14ac:dyDescent="0.4">
      <c r="A253" s="116">
        <v>245</v>
      </c>
      <c r="B253" s="116">
        <v>7</v>
      </c>
      <c r="C253" s="117" t="s">
        <v>194</v>
      </c>
      <c r="D253" s="118" t="s">
        <v>769</v>
      </c>
      <c r="E253" s="119" t="s">
        <v>774</v>
      </c>
      <c r="F253" s="120" t="s">
        <v>172</v>
      </c>
      <c r="G253" s="121" t="s">
        <v>770</v>
      </c>
      <c r="H253" s="122">
        <v>1800</v>
      </c>
      <c r="I253" s="123">
        <v>34</v>
      </c>
      <c r="J253" s="123">
        <v>1</v>
      </c>
      <c r="K253" s="160">
        <v>2</v>
      </c>
      <c r="L253" s="155">
        <f t="shared" si="14"/>
        <v>68</v>
      </c>
      <c r="M253" s="156">
        <f t="shared" si="15"/>
        <v>122.4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  <c r="Y253" s="166"/>
      <c r="Z253" s="166"/>
      <c r="AA253" s="166"/>
      <c r="AB253" s="166"/>
      <c r="AC253" s="167"/>
    </row>
    <row r="254" spans="1:29" s="165" customFormat="1" x14ac:dyDescent="0.4">
      <c r="A254" s="116">
        <v>246</v>
      </c>
      <c r="B254" s="150" t="s">
        <v>990</v>
      </c>
      <c r="C254" s="117" t="s">
        <v>990</v>
      </c>
      <c r="D254" s="118" t="s">
        <v>990</v>
      </c>
      <c r="E254" s="119" t="s">
        <v>329</v>
      </c>
      <c r="F254" s="120" t="s">
        <v>172</v>
      </c>
      <c r="G254" s="121" t="s">
        <v>306</v>
      </c>
      <c r="H254" s="122">
        <v>3102.5</v>
      </c>
      <c r="I254" s="123">
        <v>275</v>
      </c>
      <c r="J254" s="123">
        <v>7</v>
      </c>
      <c r="K254" s="160">
        <v>1</v>
      </c>
      <c r="L254" s="155">
        <f t="shared" si="14"/>
        <v>1925</v>
      </c>
      <c r="M254" s="156">
        <f t="shared" si="15"/>
        <v>5972.3125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4"/>
        <v>0</v>
      </c>
      <c r="M255" s="156">
        <f t="shared" si="15"/>
        <v>0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28"/>
      <c r="C256" s="129"/>
      <c r="D256" s="130"/>
      <c r="E256" s="131"/>
      <c r="F256" s="132"/>
      <c r="G256" s="133"/>
      <c r="H256" s="134"/>
      <c r="I256" s="123"/>
      <c r="J256" s="135"/>
      <c r="K256" s="161"/>
      <c r="L256" s="155">
        <f t="shared" si="14"/>
        <v>0</v>
      </c>
      <c r="M256" s="156">
        <f t="shared" si="15"/>
        <v>0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ref="L257:L269" si="16">IFERROR(I257*J257*K257,"ー")</f>
        <v>0</v>
      </c>
      <c r="M257" s="156">
        <f t="shared" ref="M257:M269" si="17">IFERROR(L257*H257/1000,"ー")</f>
        <v>0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28"/>
      <c r="C258" s="129"/>
      <c r="D258" s="130"/>
      <c r="E258" s="131"/>
      <c r="F258" s="132"/>
      <c r="G258" s="133"/>
      <c r="H258" s="134"/>
      <c r="I258" s="123"/>
      <c r="J258" s="135"/>
      <c r="K258" s="161"/>
      <c r="L258" s="155">
        <f t="shared" si="16"/>
        <v>0</v>
      </c>
      <c r="M258" s="156">
        <f t="shared" si="17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60"/>
      <c r="L259" s="155">
        <f t="shared" si="16"/>
        <v>0</v>
      </c>
      <c r="M259" s="156">
        <f t="shared" si="17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7"/>
      <c r="Y259" s="166"/>
      <c r="Z259" s="166"/>
      <c r="AA259" s="166"/>
      <c r="AB259" s="166"/>
      <c r="AC259" s="167"/>
    </row>
    <row r="260" spans="1:29" s="165" customFormat="1" hidden="1" x14ac:dyDescent="0.4">
      <c r="A260" s="116">
        <v>252</v>
      </c>
      <c r="B260" s="128"/>
      <c r="C260" s="129"/>
      <c r="D260" s="130"/>
      <c r="E260" s="131"/>
      <c r="F260" s="132"/>
      <c r="G260" s="133"/>
      <c r="H260" s="134"/>
      <c r="I260" s="123"/>
      <c r="J260" s="135"/>
      <c r="K260" s="161"/>
      <c r="L260" s="155">
        <f t="shared" si="16"/>
        <v>0</v>
      </c>
      <c r="M260" s="156">
        <f t="shared" si="17"/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7"/>
      <c r="Y260" s="166"/>
      <c r="Z260" s="166"/>
      <c r="AA260" s="166"/>
      <c r="AB260" s="166"/>
      <c r="AC260" s="167"/>
    </row>
    <row r="261" spans="1:29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60"/>
      <c r="L261" s="155">
        <f t="shared" si="16"/>
        <v>0</v>
      </c>
      <c r="M261" s="156">
        <f t="shared" si="17"/>
        <v>0</v>
      </c>
      <c r="N261" s="155"/>
      <c r="O261" s="155"/>
      <c r="P261" s="155"/>
      <c r="Q261" s="155"/>
      <c r="R261" s="155"/>
      <c r="S261" s="156"/>
      <c r="T261" s="156">
        <f t="shared" si="12"/>
        <v>0</v>
      </c>
      <c r="U261" s="156">
        <f t="shared" si="13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28"/>
      <c r="C262" s="129"/>
      <c r="D262" s="130"/>
      <c r="E262" s="131"/>
      <c r="F262" s="132"/>
      <c r="G262" s="133"/>
      <c r="H262" s="134"/>
      <c r="I262" s="123"/>
      <c r="J262" s="135"/>
      <c r="K262" s="161"/>
      <c r="L262" s="155">
        <f t="shared" si="16"/>
        <v>0</v>
      </c>
      <c r="M262" s="156">
        <f t="shared" si="17"/>
        <v>0</v>
      </c>
      <c r="N262" s="155"/>
      <c r="O262" s="155"/>
      <c r="P262" s="155"/>
      <c r="Q262" s="155"/>
      <c r="R262" s="155"/>
      <c r="S262" s="156"/>
      <c r="T262" s="156">
        <f t="shared" ref="T262:T325" si="18">IFERROR(S262*R262,"－")</f>
        <v>0</v>
      </c>
      <c r="U262" s="156">
        <f t="shared" ref="U262:U325" si="19">IFERROR(T262*H262/1000,"－")</f>
        <v>0</v>
      </c>
      <c r="V262" s="157"/>
      <c r="Y262" s="166"/>
      <c r="Z262" s="166"/>
      <c r="AA262" s="166"/>
      <c r="AB262" s="166"/>
      <c r="AC262" s="167"/>
    </row>
    <row r="263" spans="1:29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60"/>
      <c r="L263" s="155">
        <f t="shared" si="16"/>
        <v>0</v>
      </c>
      <c r="M263" s="156">
        <f t="shared" si="17"/>
        <v>0</v>
      </c>
      <c r="N263" s="155"/>
      <c r="O263" s="155"/>
      <c r="P263" s="155"/>
      <c r="Q263" s="155"/>
      <c r="R263" s="155"/>
      <c r="S263" s="156"/>
      <c r="T263" s="156">
        <f t="shared" si="18"/>
        <v>0</v>
      </c>
      <c r="U263" s="156">
        <f t="shared" si="19"/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28"/>
      <c r="C264" s="129"/>
      <c r="D264" s="130"/>
      <c r="E264" s="131"/>
      <c r="F264" s="132"/>
      <c r="G264" s="133"/>
      <c r="H264" s="134"/>
      <c r="I264" s="123"/>
      <c r="J264" s="135"/>
      <c r="K264" s="161"/>
      <c r="L264" s="155">
        <f t="shared" si="16"/>
        <v>0</v>
      </c>
      <c r="M264" s="156">
        <f t="shared" si="17"/>
        <v>0</v>
      </c>
      <c r="N264" s="155"/>
      <c r="O264" s="155"/>
      <c r="P264" s="155"/>
      <c r="Q264" s="155"/>
      <c r="R264" s="155"/>
      <c r="S264" s="156"/>
      <c r="T264" s="156">
        <f t="shared" si="18"/>
        <v>0</v>
      </c>
      <c r="U264" s="156">
        <f t="shared" si="19"/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60"/>
      <c r="L265" s="155">
        <f t="shared" si="16"/>
        <v>0</v>
      </c>
      <c r="M265" s="156">
        <f t="shared" si="17"/>
        <v>0</v>
      </c>
      <c r="N265" s="155"/>
      <c r="O265" s="155"/>
      <c r="P265" s="155"/>
      <c r="Q265" s="155"/>
      <c r="R265" s="155"/>
      <c r="S265" s="156"/>
      <c r="T265" s="156">
        <f t="shared" si="18"/>
        <v>0</v>
      </c>
      <c r="U265" s="156">
        <f t="shared" si="19"/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28"/>
      <c r="C266" s="129"/>
      <c r="D266" s="130"/>
      <c r="E266" s="131"/>
      <c r="F266" s="132"/>
      <c r="G266" s="133"/>
      <c r="H266" s="134"/>
      <c r="I266" s="123"/>
      <c r="J266" s="135"/>
      <c r="K266" s="161"/>
      <c r="L266" s="155">
        <f t="shared" si="16"/>
        <v>0</v>
      </c>
      <c r="M266" s="156">
        <f t="shared" si="17"/>
        <v>0</v>
      </c>
      <c r="N266" s="155"/>
      <c r="O266" s="155"/>
      <c r="P266" s="155"/>
      <c r="Q266" s="155"/>
      <c r="R266" s="155"/>
      <c r="S266" s="156"/>
      <c r="T266" s="156">
        <f t="shared" si="18"/>
        <v>0</v>
      </c>
      <c r="U266" s="156">
        <f t="shared" si="19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16"/>
        <v>0</v>
      </c>
      <c r="M267" s="156">
        <f t="shared" si="17"/>
        <v>0</v>
      </c>
      <c r="N267" s="155"/>
      <c r="O267" s="155"/>
      <c r="P267" s="155"/>
      <c r="Q267" s="155"/>
      <c r="R267" s="155"/>
      <c r="S267" s="156"/>
      <c r="T267" s="156">
        <f t="shared" si="18"/>
        <v>0</v>
      </c>
      <c r="U267" s="156">
        <f t="shared" si="19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60"/>
      <c r="L268" s="155">
        <f t="shared" si="16"/>
        <v>0</v>
      </c>
      <c r="M268" s="156">
        <f t="shared" si="17"/>
        <v>0</v>
      </c>
      <c r="N268" s="155"/>
      <c r="O268" s="155"/>
      <c r="P268" s="155"/>
      <c r="Q268" s="155"/>
      <c r="R268" s="155"/>
      <c r="S268" s="156"/>
      <c r="T268" s="156">
        <f t="shared" si="18"/>
        <v>0</v>
      </c>
      <c r="U268" s="156">
        <f t="shared" si="19"/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28"/>
      <c r="C269" s="129"/>
      <c r="D269" s="130"/>
      <c r="E269" s="131"/>
      <c r="F269" s="132"/>
      <c r="G269" s="133"/>
      <c r="H269" s="134"/>
      <c r="I269" s="123"/>
      <c r="J269" s="135"/>
      <c r="K269" s="161"/>
      <c r="L269" s="155">
        <f t="shared" si="16"/>
        <v>0</v>
      </c>
      <c r="M269" s="156">
        <f t="shared" si="17"/>
        <v>0</v>
      </c>
      <c r="N269" s="155"/>
      <c r="O269" s="155"/>
      <c r="P269" s="155"/>
      <c r="Q269" s="155"/>
      <c r="R269" s="155"/>
      <c r="S269" s="156"/>
      <c r="T269" s="156">
        <f t="shared" si="18"/>
        <v>0</v>
      </c>
      <c r="U269" s="156">
        <f t="shared" si="19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60"/>
      <c r="L270" s="155">
        <f t="shared" ref="L270:L333" si="20">IFERROR(I270*J270*K270,"ー")</f>
        <v>0</v>
      </c>
      <c r="M270" s="156">
        <f t="shared" ref="M270:M333" si="21">IFERROR(L270*H270/1000,"ー")</f>
        <v>0</v>
      </c>
      <c r="N270" s="155"/>
      <c r="O270" s="155"/>
      <c r="P270" s="155"/>
      <c r="Q270" s="155"/>
      <c r="R270" s="155"/>
      <c r="S270" s="156"/>
      <c r="T270" s="156">
        <f t="shared" si="18"/>
        <v>0</v>
      </c>
      <c r="U270" s="156">
        <f t="shared" si="19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28"/>
      <c r="C271" s="129"/>
      <c r="D271" s="130"/>
      <c r="E271" s="131"/>
      <c r="F271" s="132"/>
      <c r="G271" s="133"/>
      <c r="H271" s="134"/>
      <c r="I271" s="123"/>
      <c r="J271" s="135"/>
      <c r="K271" s="161"/>
      <c r="L271" s="155">
        <f t="shared" si="20"/>
        <v>0</v>
      </c>
      <c r="M271" s="156">
        <f t="shared" si="21"/>
        <v>0</v>
      </c>
      <c r="N271" s="155"/>
      <c r="O271" s="155"/>
      <c r="P271" s="155"/>
      <c r="Q271" s="155"/>
      <c r="R271" s="155"/>
      <c r="S271" s="156"/>
      <c r="T271" s="156">
        <f t="shared" si="18"/>
        <v>0</v>
      </c>
      <c r="U271" s="156">
        <f t="shared" si="19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60"/>
      <c r="L272" s="155">
        <f t="shared" si="20"/>
        <v>0</v>
      </c>
      <c r="M272" s="156">
        <f t="shared" si="21"/>
        <v>0</v>
      </c>
      <c r="N272" s="155"/>
      <c r="O272" s="155"/>
      <c r="P272" s="155"/>
      <c r="Q272" s="155"/>
      <c r="R272" s="155"/>
      <c r="S272" s="156"/>
      <c r="T272" s="156">
        <f t="shared" si="18"/>
        <v>0</v>
      </c>
      <c r="U272" s="156">
        <f t="shared" si="19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28"/>
      <c r="C273" s="129"/>
      <c r="D273" s="130"/>
      <c r="E273" s="131"/>
      <c r="F273" s="132"/>
      <c r="G273" s="133"/>
      <c r="H273" s="134"/>
      <c r="I273" s="123"/>
      <c r="J273" s="135"/>
      <c r="K273" s="161"/>
      <c r="L273" s="155">
        <f t="shared" si="20"/>
        <v>0</v>
      </c>
      <c r="M273" s="156">
        <f t="shared" si="21"/>
        <v>0</v>
      </c>
      <c r="N273" s="155"/>
      <c r="O273" s="155"/>
      <c r="P273" s="155"/>
      <c r="Q273" s="155"/>
      <c r="R273" s="155"/>
      <c r="S273" s="156"/>
      <c r="T273" s="156">
        <f t="shared" si="18"/>
        <v>0</v>
      </c>
      <c r="U273" s="156">
        <f t="shared" si="19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60"/>
      <c r="L274" s="155">
        <f t="shared" si="20"/>
        <v>0</v>
      </c>
      <c r="M274" s="156">
        <f t="shared" si="21"/>
        <v>0</v>
      </c>
      <c r="N274" s="155"/>
      <c r="O274" s="155"/>
      <c r="P274" s="155"/>
      <c r="Q274" s="155"/>
      <c r="R274" s="155"/>
      <c r="S274" s="156"/>
      <c r="T274" s="156">
        <f t="shared" si="18"/>
        <v>0</v>
      </c>
      <c r="U274" s="156">
        <f t="shared" si="19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28"/>
      <c r="C275" s="129"/>
      <c r="D275" s="130"/>
      <c r="E275" s="131"/>
      <c r="F275" s="132"/>
      <c r="G275" s="133"/>
      <c r="H275" s="134"/>
      <c r="I275" s="123"/>
      <c r="J275" s="135"/>
      <c r="K275" s="161"/>
      <c r="L275" s="155">
        <f t="shared" si="20"/>
        <v>0</v>
      </c>
      <c r="M275" s="156">
        <f t="shared" si="21"/>
        <v>0</v>
      </c>
      <c r="N275" s="155"/>
      <c r="O275" s="155"/>
      <c r="P275" s="155"/>
      <c r="Q275" s="155"/>
      <c r="R275" s="155"/>
      <c r="S275" s="156"/>
      <c r="T275" s="156">
        <f t="shared" si="18"/>
        <v>0</v>
      </c>
      <c r="U275" s="156">
        <f t="shared" si="19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20"/>
        <v>0</v>
      </c>
      <c r="M276" s="156">
        <f t="shared" si="21"/>
        <v>0</v>
      </c>
      <c r="N276" s="155"/>
      <c r="O276" s="155"/>
      <c r="P276" s="155"/>
      <c r="Q276" s="155"/>
      <c r="R276" s="155"/>
      <c r="S276" s="156"/>
      <c r="T276" s="156">
        <f t="shared" si="18"/>
        <v>0</v>
      </c>
      <c r="U276" s="156">
        <f t="shared" si="19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28"/>
      <c r="C277" s="129"/>
      <c r="D277" s="130"/>
      <c r="E277" s="131"/>
      <c r="F277" s="132"/>
      <c r="G277" s="133"/>
      <c r="H277" s="134"/>
      <c r="I277" s="123"/>
      <c r="J277" s="135"/>
      <c r="K277" s="161"/>
      <c r="L277" s="155">
        <f t="shared" si="20"/>
        <v>0</v>
      </c>
      <c r="M277" s="156">
        <f t="shared" si="21"/>
        <v>0</v>
      </c>
      <c r="N277" s="155"/>
      <c r="O277" s="155"/>
      <c r="P277" s="155"/>
      <c r="Q277" s="155"/>
      <c r="R277" s="155"/>
      <c r="S277" s="156"/>
      <c r="T277" s="156">
        <f t="shared" si="18"/>
        <v>0</v>
      </c>
      <c r="U277" s="156">
        <f t="shared" si="19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20"/>
        <v>0</v>
      </c>
      <c r="M278" s="156">
        <f t="shared" si="21"/>
        <v>0</v>
      </c>
      <c r="N278" s="155"/>
      <c r="O278" s="155"/>
      <c r="P278" s="155"/>
      <c r="Q278" s="155"/>
      <c r="R278" s="155"/>
      <c r="S278" s="156"/>
      <c r="T278" s="156">
        <f t="shared" si="18"/>
        <v>0</v>
      </c>
      <c r="U278" s="156">
        <f t="shared" si="19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28"/>
      <c r="C279" s="129"/>
      <c r="D279" s="130"/>
      <c r="E279" s="131"/>
      <c r="F279" s="132"/>
      <c r="G279" s="133"/>
      <c r="H279" s="134"/>
      <c r="I279" s="123"/>
      <c r="J279" s="135"/>
      <c r="K279" s="161"/>
      <c r="L279" s="155">
        <f t="shared" si="20"/>
        <v>0</v>
      </c>
      <c r="M279" s="156">
        <f t="shared" si="21"/>
        <v>0</v>
      </c>
      <c r="N279" s="155"/>
      <c r="O279" s="155"/>
      <c r="P279" s="155"/>
      <c r="Q279" s="155"/>
      <c r="R279" s="155"/>
      <c r="S279" s="156"/>
      <c r="T279" s="156">
        <f t="shared" si="18"/>
        <v>0</v>
      </c>
      <c r="U279" s="156">
        <f t="shared" si="19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20"/>
        <v>0</v>
      </c>
      <c r="M280" s="156">
        <f t="shared" si="21"/>
        <v>0</v>
      </c>
      <c r="N280" s="155"/>
      <c r="O280" s="155"/>
      <c r="P280" s="155"/>
      <c r="Q280" s="155"/>
      <c r="R280" s="155"/>
      <c r="S280" s="156"/>
      <c r="T280" s="156">
        <f t="shared" si="18"/>
        <v>0</v>
      </c>
      <c r="U280" s="156">
        <f t="shared" si="19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60"/>
      <c r="L281" s="155">
        <f t="shared" si="20"/>
        <v>0</v>
      </c>
      <c r="M281" s="156">
        <f t="shared" si="21"/>
        <v>0</v>
      </c>
      <c r="N281" s="155"/>
      <c r="O281" s="155"/>
      <c r="P281" s="155"/>
      <c r="Q281" s="155"/>
      <c r="R281" s="155"/>
      <c r="S281" s="156"/>
      <c r="T281" s="156">
        <f t="shared" si="18"/>
        <v>0</v>
      </c>
      <c r="U281" s="156">
        <f t="shared" si="19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28"/>
      <c r="C282" s="129"/>
      <c r="D282" s="130"/>
      <c r="E282" s="131"/>
      <c r="F282" s="132"/>
      <c r="G282" s="133"/>
      <c r="H282" s="134"/>
      <c r="I282" s="123"/>
      <c r="J282" s="135"/>
      <c r="K282" s="161"/>
      <c r="L282" s="155">
        <f t="shared" si="20"/>
        <v>0</v>
      </c>
      <c r="M282" s="156">
        <f t="shared" si="21"/>
        <v>0</v>
      </c>
      <c r="N282" s="155"/>
      <c r="O282" s="155"/>
      <c r="P282" s="155"/>
      <c r="Q282" s="155"/>
      <c r="R282" s="155"/>
      <c r="S282" s="156"/>
      <c r="T282" s="156">
        <f t="shared" si="18"/>
        <v>0</v>
      </c>
      <c r="U282" s="156">
        <f t="shared" si="19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60"/>
      <c r="L283" s="155">
        <f t="shared" si="20"/>
        <v>0</v>
      </c>
      <c r="M283" s="156">
        <f t="shared" si="21"/>
        <v>0</v>
      </c>
      <c r="N283" s="155"/>
      <c r="O283" s="155"/>
      <c r="P283" s="155"/>
      <c r="Q283" s="155"/>
      <c r="R283" s="155"/>
      <c r="S283" s="156"/>
      <c r="T283" s="156">
        <f t="shared" si="18"/>
        <v>0</v>
      </c>
      <c r="U283" s="156">
        <f t="shared" si="19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28"/>
      <c r="C284" s="129"/>
      <c r="D284" s="130"/>
      <c r="E284" s="131"/>
      <c r="F284" s="132"/>
      <c r="G284" s="133"/>
      <c r="H284" s="134"/>
      <c r="I284" s="123"/>
      <c r="J284" s="135"/>
      <c r="K284" s="161"/>
      <c r="L284" s="155">
        <f t="shared" si="20"/>
        <v>0</v>
      </c>
      <c r="M284" s="156">
        <f t="shared" si="21"/>
        <v>0</v>
      </c>
      <c r="N284" s="155"/>
      <c r="O284" s="155"/>
      <c r="P284" s="155"/>
      <c r="Q284" s="155"/>
      <c r="R284" s="155"/>
      <c r="S284" s="156"/>
      <c r="T284" s="156">
        <f t="shared" si="18"/>
        <v>0</v>
      </c>
      <c r="U284" s="156">
        <f t="shared" si="19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20"/>
        <v>0</v>
      </c>
      <c r="M285" s="156">
        <f t="shared" si="21"/>
        <v>0</v>
      </c>
      <c r="N285" s="155"/>
      <c r="O285" s="155"/>
      <c r="P285" s="155"/>
      <c r="Q285" s="155"/>
      <c r="R285" s="155"/>
      <c r="S285" s="156"/>
      <c r="T285" s="156">
        <f t="shared" si="18"/>
        <v>0</v>
      </c>
      <c r="U285" s="156">
        <f t="shared" si="19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28"/>
      <c r="C286" s="129"/>
      <c r="D286" s="130"/>
      <c r="E286" s="131"/>
      <c r="F286" s="132"/>
      <c r="G286" s="133"/>
      <c r="H286" s="134"/>
      <c r="I286" s="123"/>
      <c r="J286" s="135"/>
      <c r="K286" s="161"/>
      <c r="L286" s="155">
        <f t="shared" si="20"/>
        <v>0</v>
      </c>
      <c r="M286" s="156">
        <f t="shared" si="21"/>
        <v>0</v>
      </c>
      <c r="N286" s="155"/>
      <c r="O286" s="155"/>
      <c r="P286" s="155"/>
      <c r="Q286" s="155"/>
      <c r="R286" s="155"/>
      <c r="S286" s="156"/>
      <c r="T286" s="156">
        <f t="shared" si="18"/>
        <v>0</v>
      </c>
      <c r="U286" s="156">
        <f t="shared" si="19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20"/>
        <v>0</v>
      </c>
      <c r="M287" s="156">
        <f t="shared" si="21"/>
        <v>0</v>
      </c>
      <c r="N287" s="155"/>
      <c r="O287" s="155"/>
      <c r="P287" s="155"/>
      <c r="Q287" s="155"/>
      <c r="R287" s="155"/>
      <c r="S287" s="156"/>
      <c r="T287" s="156">
        <f t="shared" si="18"/>
        <v>0</v>
      </c>
      <c r="U287" s="156">
        <f t="shared" si="19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28"/>
      <c r="C288" s="129"/>
      <c r="D288" s="130"/>
      <c r="E288" s="131"/>
      <c r="F288" s="132"/>
      <c r="G288" s="133"/>
      <c r="H288" s="134"/>
      <c r="I288" s="123"/>
      <c r="J288" s="135"/>
      <c r="K288" s="161"/>
      <c r="L288" s="155">
        <f t="shared" si="20"/>
        <v>0</v>
      </c>
      <c r="M288" s="156">
        <f t="shared" si="21"/>
        <v>0</v>
      </c>
      <c r="N288" s="155"/>
      <c r="O288" s="155"/>
      <c r="P288" s="155"/>
      <c r="Q288" s="155"/>
      <c r="R288" s="155"/>
      <c r="S288" s="156"/>
      <c r="T288" s="156">
        <f t="shared" si="18"/>
        <v>0</v>
      </c>
      <c r="U288" s="156">
        <f t="shared" si="19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20"/>
        <v>0</v>
      </c>
      <c r="M289" s="156">
        <f t="shared" si="21"/>
        <v>0</v>
      </c>
      <c r="N289" s="155"/>
      <c r="O289" s="155"/>
      <c r="P289" s="155"/>
      <c r="Q289" s="155"/>
      <c r="R289" s="155"/>
      <c r="S289" s="156"/>
      <c r="T289" s="156">
        <f t="shared" si="18"/>
        <v>0</v>
      </c>
      <c r="U289" s="156">
        <f t="shared" si="19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28"/>
      <c r="C290" s="129"/>
      <c r="D290" s="130"/>
      <c r="E290" s="131"/>
      <c r="F290" s="132"/>
      <c r="G290" s="133"/>
      <c r="H290" s="134"/>
      <c r="I290" s="123"/>
      <c r="J290" s="135"/>
      <c r="K290" s="161"/>
      <c r="L290" s="155">
        <f t="shared" si="20"/>
        <v>0</v>
      </c>
      <c r="M290" s="156">
        <f t="shared" si="21"/>
        <v>0</v>
      </c>
      <c r="N290" s="155"/>
      <c r="O290" s="155"/>
      <c r="P290" s="155"/>
      <c r="Q290" s="155"/>
      <c r="R290" s="155"/>
      <c r="S290" s="156"/>
      <c r="T290" s="156">
        <f t="shared" si="18"/>
        <v>0</v>
      </c>
      <c r="U290" s="156">
        <f t="shared" si="19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20"/>
        <v>0</v>
      </c>
      <c r="M291" s="156">
        <f t="shared" si="21"/>
        <v>0</v>
      </c>
      <c r="N291" s="155"/>
      <c r="O291" s="155"/>
      <c r="P291" s="155"/>
      <c r="Q291" s="155"/>
      <c r="R291" s="155"/>
      <c r="S291" s="156"/>
      <c r="T291" s="156">
        <f t="shared" si="18"/>
        <v>0</v>
      </c>
      <c r="U291" s="156">
        <f t="shared" si="19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28"/>
      <c r="C292" s="129"/>
      <c r="D292" s="130"/>
      <c r="E292" s="131"/>
      <c r="F292" s="132"/>
      <c r="G292" s="133"/>
      <c r="H292" s="134"/>
      <c r="I292" s="123"/>
      <c r="J292" s="135"/>
      <c r="K292" s="161"/>
      <c r="L292" s="155">
        <f t="shared" si="20"/>
        <v>0</v>
      </c>
      <c r="M292" s="156">
        <f t="shared" si="21"/>
        <v>0</v>
      </c>
      <c r="N292" s="155"/>
      <c r="O292" s="155"/>
      <c r="P292" s="155"/>
      <c r="Q292" s="155"/>
      <c r="R292" s="155"/>
      <c r="S292" s="156"/>
      <c r="T292" s="156">
        <f t="shared" si="18"/>
        <v>0</v>
      </c>
      <c r="U292" s="156">
        <f t="shared" si="19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20"/>
        <v>0</v>
      </c>
      <c r="M293" s="156">
        <f t="shared" si="21"/>
        <v>0</v>
      </c>
      <c r="N293" s="155"/>
      <c r="O293" s="155"/>
      <c r="P293" s="155"/>
      <c r="Q293" s="155"/>
      <c r="R293" s="155"/>
      <c r="S293" s="156"/>
      <c r="T293" s="156">
        <f t="shared" si="18"/>
        <v>0</v>
      </c>
      <c r="U293" s="156">
        <f t="shared" si="19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20"/>
        <v>0</v>
      </c>
      <c r="M294" s="156">
        <f t="shared" si="21"/>
        <v>0</v>
      </c>
      <c r="N294" s="155"/>
      <c r="O294" s="155"/>
      <c r="P294" s="155"/>
      <c r="Q294" s="155"/>
      <c r="R294" s="155"/>
      <c r="S294" s="156"/>
      <c r="T294" s="156">
        <f t="shared" si="18"/>
        <v>0</v>
      </c>
      <c r="U294" s="156">
        <f t="shared" si="19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28"/>
      <c r="C295" s="129"/>
      <c r="D295" s="130"/>
      <c r="E295" s="131"/>
      <c r="F295" s="132"/>
      <c r="G295" s="133"/>
      <c r="H295" s="134"/>
      <c r="I295" s="123"/>
      <c r="J295" s="135"/>
      <c r="K295" s="161"/>
      <c r="L295" s="155">
        <f t="shared" si="20"/>
        <v>0</v>
      </c>
      <c r="M295" s="156">
        <f t="shared" si="21"/>
        <v>0</v>
      </c>
      <c r="N295" s="155"/>
      <c r="O295" s="155"/>
      <c r="P295" s="155"/>
      <c r="Q295" s="155"/>
      <c r="R295" s="155"/>
      <c r="S295" s="156"/>
      <c r="T295" s="156">
        <f t="shared" si="18"/>
        <v>0</v>
      </c>
      <c r="U295" s="156">
        <f t="shared" si="19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20"/>
        <v>0</v>
      </c>
      <c r="M296" s="156">
        <f t="shared" si="21"/>
        <v>0</v>
      </c>
      <c r="N296" s="155"/>
      <c r="O296" s="155"/>
      <c r="P296" s="155"/>
      <c r="Q296" s="155"/>
      <c r="R296" s="155"/>
      <c r="S296" s="156"/>
      <c r="T296" s="156">
        <f t="shared" si="18"/>
        <v>0</v>
      </c>
      <c r="U296" s="156">
        <f t="shared" si="19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28"/>
      <c r="C297" s="129"/>
      <c r="D297" s="130"/>
      <c r="E297" s="131"/>
      <c r="F297" s="132"/>
      <c r="G297" s="133"/>
      <c r="H297" s="134"/>
      <c r="I297" s="123"/>
      <c r="J297" s="135"/>
      <c r="K297" s="161"/>
      <c r="L297" s="155">
        <f t="shared" si="20"/>
        <v>0</v>
      </c>
      <c r="M297" s="156">
        <f t="shared" si="21"/>
        <v>0</v>
      </c>
      <c r="N297" s="155"/>
      <c r="O297" s="155"/>
      <c r="P297" s="155"/>
      <c r="Q297" s="155"/>
      <c r="R297" s="155"/>
      <c r="S297" s="156"/>
      <c r="T297" s="156">
        <f t="shared" si="18"/>
        <v>0</v>
      </c>
      <c r="U297" s="156">
        <f t="shared" si="19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si="20"/>
        <v>0</v>
      </c>
      <c r="M298" s="156">
        <f t="shared" si="21"/>
        <v>0</v>
      </c>
      <c r="N298" s="155"/>
      <c r="O298" s="155"/>
      <c r="P298" s="155"/>
      <c r="Q298" s="155"/>
      <c r="R298" s="155"/>
      <c r="S298" s="156"/>
      <c r="T298" s="156">
        <f t="shared" si="18"/>
        <v>0</v>
      </c>
      <c r="U298" s="156">
        <f t="shared" si="19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28"/>
      <c r="C299" s="129"/>
      <c r="D299" s="130"/>
      <c r="E299" s="131"/>
      <c r="F299" s="132"/>
      <c r="G299" s="133"/>
      <c r="H299" s="134"/>
      <c r="I299" s="123"/>
      <c r="J299" s="135"/>
      <c r="K299" s="161"/>
      <c r="L299" s="155">
        <f t="shared" si="20"/>
        <v>0</v>
      </c>
      <c r="M299" s="156">
        <f t="shared" si="21"/>
        <v>0</v>
      </c>
      <c r="N299" s="155"/>
      <c r="O299" s="155"/>
      <c r="P299" s="155"/>
      <c r="Q299" s="155"/>
      <c r="R299" s="155"/>
      <c r="S299" s="156"/>
      <c r="T299" s="156">
        <f t="shared" si="18"/>
        <v>0</v>
      </c>
      <c r="U299" s="156">
        <f t="shared" si="19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20"/>
        <v>0</v>
      </c>
      <c r="M300" s="156">
        <f t="shared" si="21"/>
        <v>0</v>
      </c>
      <c r="N300" s="155"/>
      <c r="O300" s="155"/>
      <c r="P300" s="155"/>
      <c r="Q300" s="155"/>
      <c r="R300" s="155"/>
      <c r="S300" s="156"/>
      <c r="T300" s="156">
        <f t="shared" si="18"/>
        <v>0</v>
      </c>
      <c r="U300" s="156">
        <f t="shared" si="19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28"/>
      <c r="C301" s="129"/>
      <c r="D301" s="130"/>
      <c r="E301" s="131"/>
      <c r="F301" s="132"/>
      <c r="G301" s="133"/>
      <c r="H301" s="134"/>
      <c r="I301" s="123"/>
      <c r="J301" s="135"/>
      <c r="K301" s="161"/>
      <c r="L301" s="155">
        <f t="shared" si="20"/>
        <v>0</v>
      </c>
      <c r="M301" s="156">
        <f t="shared" si="21"/>
        <v>0</v>
      </c>
      <c r="N301" s="155"/>
      <c r="O301" s="155"/>
      <c r="P301" s="155"/>
      <c r="Q301" s="155"/>
      <c r="R301" s="155"/>
      <c r="S301" s="156"/>
      <c r="T301" s="156">
        <f t="shared" si="18"/>
        <v>0</v>
      </c>
      <c r="U301" s="156">
        <f t="shared" si="19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20"/>
        <v>0</v>
      </c>
      <c r="M302" s="156">
        <f t="shared" si="21"/>
        <v>0</v>
      </c>
      <c r="N302" s="155"/>
      <c r="O302" s="155"/>
      <c r="P302" s="155"/>
      <c r="Q302" s="155"/>
      <c r="R302" s="155"/>
      <c r="S302" s="156"/>
      <c r="T302" s="156">
        <f t="shared" si="18"/>
        <v>0</v>
      </c>
      <c r="U302" s="156">
        <f t="shared" si="19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28"/>
      <c r="C303" s="129"/>
      <c r="D303" s="130"/>
      <c r="E303" s="131"/>
      <c r="F303" s="132"/>
      <c r="G303" s="133"/>
      <c r="H303" s="134"/>
      <c r="I303" s="123"/>
      <c r="J303" s="135"/>
      <c r="K303" s="161"/>
      <c r="L303" s="155">
        <f t="shared" si="20"/>
        <v>0</v>
      </c>
      <c r="M303" s="156">
        <f t="shared" si="21"/>
        <v>0</v>
      </c>
      <c r="N303" s="155"/>
      <c r="O303" s="155"/>
      <c r="P303" s="155"/>
      <c r="Q303" s="155"/>
      <c r="R303" s="155"/>
      <c r="S303" s="156"/>
      <c r="T303" s="156">
        <f t="shared" si="18"/>
        <v>0</v>
      </c>
      <c r="U303" s="156">
        <f t="shared" si="19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60"/>
      <c r="L304" s="155">
        <f t="shared" si="20"/>
        <v>0</v>
      </c>
      <c r="M304" s="156">
        <f t="shared" si="21"/>
        <v>0</v>
      </c>
      <c r="N304" s="155"/>
      <c r="O304" s="155"/>
      <c r="P304" s="155"/>
      <c r="Q304" s="155"/>
      <c r="R304" s="155"/>
      <c r="S304" s="156"/>
      <c r="T304" s="156">
        <f t="shared" si="18"/>
        <v>0</v>
      </c>
      <c r="U304" s="156">
        <f t="shared" si="19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28"/>
      <c r="C305" s="129"/>
      <c r="D305" s="130"/>
      <c r="E305" s="131"/>
      <c r="F305" s="132"/>
      <c r="G305" s="133"/>
      <c r="H305" s="134"/>
      <c r="I305" s="123"/>
      <c r="J305" s="135"/>
      <c r="K305" s="161"/>
      <c r="L305" s="155">
        <f t="shared" si="20"/>
        <v>0</v>
      </c>
      <c r="M305" s="156">
        <f t="shared" si="21"/>
        <v>0</v>
      </c>
      <c r="N305" s="155"/>
      <c r="O305" s="155"/>
      <c r="P305" s="155"/>
      <c r="Q305" s="155"/>
      <c r="R305" s="155"/>
      <c r="S305" s="156"/>
      <c r="T305" s="156">
        <f t="shared" si="18"/>
        <v>0</v>
      </c>
      <c r="U305" s="156">
        <f t="shared" si="19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60"/>
      <c r="L306" s="155">
        <f t="shared" si="20"/>
        <v>0</v>
      </c>
      <c r="M306" s="156">
        <f t="shared" si="21"/>
        <v>0</v>
      </c>
      <c r="N306" s="155"/>
      <c r="O306" s="155"/>
      <c r="P306" s="155"/>
      <c r="Q306" s="155"/>
      <c r="R306" s="155"/>
      <c r="S306" s="156"/>
      <c r="T306" s="156">
        <f t="shared" si="18"/>
        <v>0</v>
      </c>
      <c r="U306" s="156">
        <f t="shared" si="19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20"/>
        <v>0</v>
      </c>
      <c r="M307" s="156">
        <f t="shared" si="21"/>
        <v>0</v>
      </c>
      <c r="N307" s="155"/>
      <c r="O307" s="155"/>
      <c r="P307" s="155"/>
      <c r="Q307" s="155"/>
      <c r="R307" s="155"/>
      <c r="S307" s="156"/>
      <c r="T307" s="156">
        <f t="shared" si="18"/>
        <v>0</v>
      </c>
      <c r="U307" s="156">
        <f t="shared" si="19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28"/>
      <c r="C308" s="129"/>
      <c r="D308" s="130"/>
      <c r="E308" s="131"/>
      <c r="F308" s="132"/>
      <c r="G308" s="133"/>
      <c r="H308" s="134"/>
      <c r="I308" s="123"/>
      <c r="J308" s="135"/>
      <c r="K308" s="161"/>
      <c r="L308" s="155">
        <f t="shared" si="20"/>
        <v>0</v>
      </c>
      <c r="M308" s="156">
        <f t="shared" si="21"/>
        <v>0</v>
      </c>
      <c r="N308" s="155"/>
      <c r="O308" s="155"/>
      <c r="P308" s="155"/>
      <c r="Q308" s="155"/>
      <c r="R308" s="155"/>
      <c r="S308" s="156"/>
      <c r="T308" s="156">
        <f t="shared" si="18"/>
        <v>0</v>
      </c>
      <c r="U308" s="156">
        <f t="shared" si="19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20"/>
        <v>0</v>
      </c>
      <c r="M309" s="156">
        <f t="shared" si="21"/>
        <v>0</v>
      </c>
      <c r="N309" s="155"/>
      <c r="O309" s="155"/>
      <c r="P309" s="155"/>
      <c r="Q309" s="155"/>
      <c r="R309" s="155"/>
      <c r="S309" s="156"/>
      <c r="T309" s="156">
        <f t="shared" si="18"/>
        <v>0</v>
      </c>
      <c r="U309" s="156">
        <f t="shared" si="19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28"/>
      <c r="C310" s="129"/>
      <c r="D310" s="130"/>
      <c r="E310" s="131"/>
      <c r="F310" s="132"/>
      <c r="G310" s="133"/>
      <c r="H310" s="134"/>
      <c r="I310" s="123"/>
      <c r="J310" s="135"/>
      <c r="K310" s="161"/>
      <c r="L310" s="155">
        <f t="shared" si="20"/>
        <v>0</v>
      </c>
      <c r="M310" s="156">
        <f t="shared" si="21"/>
        <v>0</v>
      </c>
      <c r="N310" s="155"/>
      <c r="O310" s="155"/>
      <c r="P310" s="155"/>
      <c r="Q310" s="155"/>
      <c r="R310" s="155"/>
      <c r="S310" s="156"/>
      <c r="T310" s="156">
        <f t="shared" si="18"/>
        <v>0</v>
      </c>
      <c r="U310" s="156">
        <f t="shared" si="19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20"/>
        <v>0</v>
      </c>
      <c r="M311" s="156">
        <f t="shared" si="21"/>
        <v>0</v>
      </c>
      <c r="N311" s="155"/>
      <c r="O311" s="155"/>
      <c r="P311" s="155"/>
      <c r="Q311" s="155"/>
      <c r="R311" s="155"/>
      <c r="S311" s="156"/>
      <c r="T311" s="156">
        <f t="shared" si="18"/>
        <v>0</v>
      </c>
      <c r="U311" s="156">
        <f t="shared" si="19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28"/>
      <c r="C312" s="129"/>
      <c r="D312" s="130"/>
      <c r="E312" s="131"/>
      <c r="F312" s="132"/>
      <c r="G312" s="133"/>
      <c r="H312" s="134"/>
      <c r="I312" s="123"/>
      <c r="J312" s="135"/>
      <c r="K312" s="161"/>
      <c r="L312" s="155">
        <f t="shared" si="20"/>
        <v>0</v>
      </c>
      <c r="M312" s="156">
        <f t="shared" si="21"/>
        <v>0</v>
      </c>
      <c r="N312" s="155"/>
      <c r="O312" s="155"/>
      <c r="P312" s="155"/>
      <c r="Q312" s="155"/>
      <c r="R312" s="155"/>
      <c r="S312" s="156"/>
      <c r="T312" s="156">
        <f t="shared" si="18"/>
        <v>0</v>
      </c>
      <c r="U312" s="156">
        <f t="shared" si="19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60"/>
      <c r="L313" s="155">
        <f t="shared" si="20"/>
        <v>0</v>
      </c>
      <c r="M313" s="156">
        <f t="shared" si="21"/>
        <v>0</v>
      </c>
      <c r="N313" s="155"/>
      <c r="O313" s="155"/>
      <c r="P313" s="155"/>
      <c r="Q313" s="155"/>
      <c r="R313" s="155"/>
      <c r="S313" s="156"/>
      <c r="T313" s="156">
        <f t="shared" si="18"/>
        <v>0</v>
      </c>
      <c r="U313" s="156">
        <f t="shared" si="19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28"/>
      <c r="C314" s="129"/>
      <c r="D314" s="130"/>
      <c r="E314" s="131"/>
      <c r="F314" s="132"/>
      <c r="G314" s="133"/>
      <c r="H314" s="134"/>
      <c r="I314" s="123"/>
      <c r="J314" s="135"/>
      <c r="K314" s="161"/>
      <c r="L314" s="155">
        <f t="shared" si="20"/>
        <v>0</v>
      </c>
      <c r="M314" s="156">
        <f t="shared" si="21"/>
        <v>0</v>
      </c>
      <c r="N314" s="155"/>
      <c r="O314" s="155"/>
      <c r="P314" s="155"/>
      <c r="Q314" s="155"/>
      <c r="R314" s="155"/>
      <c r="S314" s="156"/>
      <c r="T314" s="156">
        <f t="shared" si="18"/>
        <v>0</v>
      </c>
      <c r="U314" s="156">
        <f t="shared" si="19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60"/>
      <c r="L315" s="155">
        <f t="shared" si="20"/>
        <v>0</v>
      </c>
      <c r="M315" s="156">
        <f t="shared" si="21"/>
        <v>0</v>
      </c>
      <c r="N315" s="155"/>
      <c r="O315" s="155"/>
      <c r="P315" s="155"/>
      <c r="Q315" s="155"/>
      <c r="R315" s="155"/>
      <c r="S315" s="156"/>
      <c r="T315" s="156">
        <f t="shared" si="18"/>
        <v>0</v>
      </c>
      <c r="U315" s="156">
        <f t="shared" si="19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28"/>
      <c r="C316" s="129"/>
      <c r="D316" s="130"/>
      <c r="E316" s="131"/>
      <c r="F316" s="132"/>
      <c r="G316" s="133"/>
      <c r="H316" s="134"/>
      <c r="I316" s="123"/>
      <c r="J316" s="135"/>
      <c r="K316" s="161"/>
      <c r="L316" s="155">
        <f t="shared" si="20"/>
        <v>0</v>
      </c>
      <c r="M316" s="156">
        <f t="shared" si="21"/>
        <v>0</v>
      </c>
      <c r="N316" s="155"/>
      <c r="O316" s="155"/>
      <c r="P316" s="155"/>
      <c r="Q316" s="155"/>
      <c r="R316" s="155"/>
      <c r="S316" s="156"/>
      <c r="T316" s="156">
        <f t="shared" si="18"/>
        <v>0</v>
      </c>
      <c r="U316" s="156">
        <f t="shared" si="19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60"/>
      <c r="L317" s="155">
        <f t="shared" si="20"/>
        <v>0</v>
      </c>
      <c r="M317" s="156">
        <f t="shared" si="21"/>
        <v>0</v>
      </c>
      <c r="N317" s="155"/>
      <c r="O317" s="155"/>
      <c r="P317" s="155"/>
      <c r="Q317" s="155"/>
      <c r="R317" s="155"/>
      <c r="S317" s="156"/>
      <c r="T317" s="156">
        <f t="shared" si="18"/>
        <v>0</v>
      </c>
      <c r="U317" s="156">
        <f t="shared" si="19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28"/>
      <c r="C318" s="129"/>
      <c r="D318" s="130"/>
      <c r="E318" s="131"/>
      <c r="F318" s="132"/>
      <c r="G318" s="133"/>
      <c r="H318" s="134"/>
      <c r="I318" s="123"/>
      <c r="J318" s="135"/>
      <c r="K318" s="161"/>
      <c r="L318" s="155">
        <f t="shared" si="20"/>
        <v>0</v>
      </c>
      <c r="M318" s="156">
        <f t="shared" si="21"/>
        <v>0</v>
      </c>
      <c r="N318" s="155"/>
      <c r="O318" s="155"/>
      <c r="P318" s="155"/>
      <c r="Q318" s="155"/>
      <c r="R318" s="155"/>
      <c r="S318" s="156"/>
      <c r="T318" s="156">
        <f t="shared" si="18"/>
        <v>0</v>
      </c>
      <c r="U318" s="156">
        <f t="shared" si="19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60"/>
      <c r="L319" s="155">
        <f t="shared" si="20"/>
        <v>0</v>
      </c>
      <c r="M319" s="156">
        <f t="shared" si="21"/>
        <v>0</v>
      </c>
      <c r="N319" s="155"/>
      <c r="O319" s="155"/>
      <c r="P319" s="155"/>
      <c r="Q319" s="155"/>
      <c r="R319" s="155"/>
      <c r="S319" s="156"/>
      <c r="T319" s="156">
        <f t="shared" si="18"/>
        <v>0</v>
      </c>
      <c r="U319" s="156">
        <f t="shared" si="19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20"/>
        <v>0</v>
      </c>
      <c r="M320" s="156">
        <f t="shared" si="21"/>
        <v>0</v>
      </c>
      <c r="N320" s="155"/>
      <c r="O320" s="155"/>
      <c r="P320" s="155"/>
      <c r="Q320" s="155"/>
      <c r="R320" s="155"/>
      <c r="S320" s="156"/>
      <c r="T320" s="156">
        <f t="shared" si="18"/>
        <v>0</v>
      </c>
      <c r="U320" s="156">
        <f t="shared" si="19"/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28"/>
      <c r="C321" s="129"/>
      <c r="D321" s="130"/>
      <c r="E321" s="131"/>
      <c r="F321" s="132"/>
      <c r="G321" s="133"/>
      <c r="H321" s="134"/>
      <c r="I321" s="123"/>
      <c r="J321" s="135"/>
      <c r="K321" s="161"/>
      <c r="L321" s="155">
        <f t="shared" si="20"/>
        <v>0</v>
      </c>
      <c r="M321" s="156">
        <f t="shared" si="21"/>
        <v>0</v>
      </c>
      <c r="N321" s="155"/>
      <c r="O321" s="155"/>
      <c r="P321" s="155"/>
      <c r="Q321" s="155"/>
      <c r="R321" s="155"/>
      <c r="S321" s="156"/>
      <c r="T321" s="156">
        <f t="shared" si="18"/>
        <v>0</v>
      </c>
      <c r="U321" s="156">
        <f t="shared" si="19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60"/>
      <c r="L322" s="155">
        <f t="shared" si="20"/>
        <v>0</v>
      </c>
      <c r="M322" s="156">
        <f t="shared" si="21"/>
        <v>0</v>
      </c>
      <c r="N322" s="155"/>
      <c r="O322" s="155"/>
      <c r="P322" s="155"/>
      <c r="Q322" s="155"/>
      <c r="R322" s="155"/>
      <c r="S322" s="156"/>
      <c r="T322" s="156">
        <f t="shared" si="18"/>
        <v>0</v>
      </c>
      <c r="U322" s="156">
        <f t="shared" si="19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28"/>
      <c r="C323" s="129"/>
      <c r="D323" s="130"/>
      <c r="E323" s="131"/>
      <c r="F323" s="132"/>
      <c r="G323" s="133"/>
      <c r="H323" s="134"/>
      <c r="I323" s="123"/>
      <c r="J323" s="135"/>
      <c r="K323" s="161"/>
      <c r="L323" s="155">
        <f t="shared" si="20"/>
        <v>0</v>
      </c>
      <c r="M323" s="156">
        <f t="shared" si="21"/>
        <v>0</v>
      </c>
      <c r="N323" s="155"/>
      <c r="O323" s="155"/>
      <c r="P323" s="155"/>
      <c r="Q323" s="155"/>
      <c r="R323" s="155"/>
      <c r="S323" s="156"/>
      <c r="T323" s="156">
        <f t="shared" si="18"/>
        <v>0</v>
      </c>
      <c r="U323" s="156">
        <f t="shared" si="19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60"/>
      <c r="L324" s="155">
        <f t="shared" si="20"/>
        <v>0</v>
      </c>
      <c r="M324" s="156">
        <f t="shared" si="21"/>
        <v>0</v>
      </c>
      <c r="N324" s="155"/>
      <c r="O324" s="155"/>
      <c r="P324" s="155"/>
      <c r="Q324" s="155"/>
      <c r="R324" s="155"/>
      <c r="S324" s="156"/>
      <c r="T324" s="156">
        <f t="shared" si="18"/>
        <v>0</v>
      </c>
      <c r="U324" s="156">
        <f t="shared" si="19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28"/>
      <c r="C325" s="129"/>
      <c r="D325" s="130"/>
      <c r="E325" s="131"/>
      <c r="F325" s="132"/>
      <c r="G325" s="133"/>
      <c r="H325" s="134"/>
      <c r="I325" s="123"/>
      <c r="J325" s="135"/>
      <c r="K325" s="161"/>
      <c r="L325" s="155">
        <f t="shared" si="20"/>
        <v>0</v>
      </c>
      <c r="M325" s="156">
        <f t="shared" si="21"/>
        <v>0</v>
      </c>
      <c r="N325" s="155"/>
      <c r="O325" s="155"/>
      <c r="P325" s="155"/>
      <c r="Q325" s="155"/>
      <c r="R325" s="155"/>
      <c r="S325" s="156"/>
      <c r="T325" s="156">
        <f t="shared" si="18"/>
        <v>0</v>
      </c>
      <c r="U325" s="156">
        <f t="shared" si="19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60"/>
      <c r="L326" s="155">
        <f t="shared" si="20"/>
        <v>0</v>
      </c>
      <c r="M326" s="156">
        <f t="shared" si="21"/>
        <v>0</v>
      </c>
      <c r="N326" s="155"/>
      <c r="O326" s="155"/>
      <c r="P326" s="155"/>
      <c r="Q326" s="155"/>
      <c r="R326" s="155"/>
      <c r="S326" s="156"/>
      <c r="T326" s="156">
        <f t="shared" ref="T326:T389" si="22">IFERROR(S326*R326,"－")</f>
        <v>0</v>
      </c>
      <c r="U326" s="156">
        <f t="shared" ref="U326:U389" si="23">IFERROR(T326*H326/1000,"－")</f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28"/>
      <c r="C327" s="129"/>
      <c r="D327" s="130"/>
      <c r="E327" s="131"/>
      <c r="F327" s="132"/>
      <c r="G327" s="133"/>
      <c r="H327" s="134"/>
      <c r="I327" s="123"/>
      <c r="J327" s="135"/>
      <c r="K327" s="161"/>
      <c r="L327" s="155">
        <f t="shared" si="20"/>
        <v>0</v>
      </c>
      <c r="M327" s="156">
        <f t="shared" si="21"/>
        <v>0</v>
      </c>
      <c r="N327" s="155"/>
      <c r="O327" s="155"/>
      <c r="P327" s="155"/>
      <c r="Q327" s="155"/>
      <c r="R327" s="155"/>
      <c r="S327" s="156"/>
      <c r="T327" s="156">
        <f t="shared" si="22"/>
        <v>0</v>
      </c>
      <c r="U327" s="156">
        <f t="shared" si="23"/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60"/>
      <c r="L328" s="155">
        <f t="shared" si="20"/>
        <v>0</v>
      </c>
      <c r="M328" s="156">
        <f t="shared" si="21"/>
        <v>0</v>
      </c>
      <c r="N328" s="155"/>
      <c r="O328" s="155"/>
      <c r="P328" s="155"/>
      <c r="Q328" s="155"/>
      <c r="R328" s="155"/>
      <c r="S328" s="156"/>
      <c r="T328" s="156">
        <f t="shared" si="22"/>
        <v>0</v>
      </c>
      <c r="U328" s="156">
        <f t="shared" si="23"/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28"/>
      <c r="C329" s="129"/>
      <c r="D329" s="130"/>
      <c r="E329" s="131"/>
      <c r="F329" s="132"/>
      <c r="G329" s="133"/>
      <c r="H329" s="134"/>
      <c r="I329" s="123"/>
      <c r="J329" s="135"/>
      <c r="K329" s="161"/>
      <c r="L329" s="155">
        <f t="shared" si="20"/>
        <v>0</v>
      </c>
      <c r="M329" s="156">
        <f t="shared" si="21"/>
        <v>0</v>
      </c>
      <c r="N329" s="155"/>
      <c r="O329" s="155"/>
      <c r="P329" s="155"/>
      <c r="Q329" s="155"/>
      <c r="R329" s="155"/>
      <c r="S329" s="156"/>
      <c r="T329" s="156">
        <f t="shared" si="22"/>
        <v>0</v>
      </c>
      <c r="U329" s="156">
        <f t="shared" si="23"/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si="20"/>
        <v>0</v>
      </c>
      <c r="M330" s="156">
        <f t="shared" si="21"/>
        <v>0</v>
      </c>
      <c r="N330" s="155"/>
      <c r="O330" s="155"/>
      <c r="P330" s="155"/>
      <c r="Q330" s="155"/>
      <c r="R330" s="155"/>
      <c r="S330" s="156"/>
      <c r="T330" s="156">
        <f t="shared" si="22"/>
        <v>0</v>
      </c>
      <c r="U330" s="156">
        <f t="shared" si="23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28"/>
      <c r="C331" s="129"/>
      <c r="D331" s="130"/>
      <c r="E331" s="131"/>
      <c r="F331" s="132"/>
      <c r="G331" s="133"/>
      <c r="H331" s="134"/>
      <c r="I331" s="123"/>
      <c r="J331" s="135"/>
      <c r="K331" s="161"/>
      <c r="L331" s="155">
        <f t="shared" si="20"/>
        <v>0</v>
      </c>
      <c r="M331" s="156">
        <f t="shared" si="21"/>
        <v>0</v>
      </c>
      <c r="N331" s="155"/>
      <c r="O331" s="155"/>
      <c r="P331" s="155"/>
      <c r="Q331" s="155"/>
      <c r="R331" s="155"/>
      <c r="S331" s="156"/>
      <c r="T331" s="156">
        <f t="shared" si="22"/>
        <v>0</v>
      </c>
      <c r="U331" s="156">
        <f t="shared" si="23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si="20"/>
        <v>0</v>
      </c>
      <c r="M332" s="156">
        <f t="shared" si="21"/>
        <v>0</v>
      </c>
      <c r="N332" s="155"/>
      <c r="O332" s="155"/>
      <c r="P332" s="155"/>
      <c r="Q332" s="155"/>
      <c r="R332" s="155"/>
      <c r="S332" s="156"/>
      <c r="T332" s="156">
        <f t="shared" si="22"/>
        <v>0</v>
      </c>
      <c r="U332" s="156">
        <f t="shared" si="23"/>
        <v>0</v>
      </c>
      <c r="V332" s="157"/>
      <c r="Y332" s="166"/>
      <c r="Z332" s="166"/>
      <c r="AA332" s="166"/>
      <c r="AB332" s="166"/>
      <c r="AC332" s="167"/>
    </row>
    <row r="333" spans="1:29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60"/>
      <c r="L333" s="155">
        <f t="shared" si="20"/>
        <v>0</v>
      </c>
      <c r="M333" s="156">
        <f t="shared" si="21"/>
        <v>0</v>
      </c>
      <c r="N333" s="155"/>
      <c r="O333" s="155"/>
      <c r="P333" s="155"/>
      <c r="Q333" s="155"/>
      <c r="R333" s="155"/>
      <c r="S333" s="156"/>
      <c r="T333" s="156">
        <f t="shared" si="22"/>
        <v>0</v>
      </c>
      <c r="U333" s="156">
        <f t="shared" si="23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28"/>
      <c r="C334" s="129"/>
      <c r="D334" s="130"/>
      <c r="E334" s="131"/>
      <c r="F334" s="132"/>
      <c r="G334" s="133"/>
      <c r="H334" s="134"/>
      <c r="I334" s="123"/>
      <c r="J334" s="135"/>
      <c r="K334" s="161"/>
      <c r="L334" s="155">
        <f t="shared" ref="L334:L397" si="24">IFERROR(I334*J334*K334,"ー")</f>
        <v>0</v>
      </c>
      <c r="M334" s="156">
        <f t="shared" ref="M334:M397" si="25">IFERROR(L334*H334/1000,"ー")</f>
        <v>0</v>
      </c>
      <c r="N334" s="155"/>
      <c r="O334" s="155"/>
      <c r="P334" s="155"/>
      <c r="Q334" s="155"/>
      <c r="R334" s="155"/>
      <c r="S334" s="156"/>
      <c r="T334" s="156">
        <f t="shared" si="22"/>
        <v>0</v>
      </c>
      <c r="U334" s="156">
        <f t="shared" si="23"/>
        <v>0</v>
      </c>
      <c r="V334" s="157"/>
      <c r="Y334" s="166"/>
      <c r="Z334" s="166"/>
      <c r="AA334" s="166"/>
      <c r="AB334" s="166"/>
      <c r="AC334" s="167"/>
    </row>
    <row r="335" spans="1:29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60"/>
      <c r="L335" s="155">
        <f t="shared" si="24"/>
        <v>0</v>
      </c>
      <c r="M335" s="156">
        <f t="shared" si="25"/>
        <v>0</v>
      </c>
      <c r="N335" s="155"/>
      <c r="O335" s="155"/>
      <c r="P335" s="155"/>
      <c r="Q335" s="155"/>
      <c r="R335" s="155"/>
      <c r="S335" s="156"/>
      <c r="T335" s="156">
        <f t="shared" si="22"/>
        <v>0</v>
      </c>
      <c r="U335" s="156">
        <f t="shared" si="23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28"/>
      <c r="C336" s="129"/>
      <c r="D336" s="130"/>
      <c r="E336" s="131"/>
      <c r="F336" s="132"/>
      <c r="G336" s="133"/>
      <c r="H336" s="134"/>
      <c r="I336" s="123"/>
      <c r="J336" s="135"/>
      <c r="K336" s="161"/>
      <c r="L336" s="155">
        <f t="shared" si="24"/>
        <v>0</v>
      </c>
      <c r="M336" s="156">
        <f t="shared" si="25"/>
        <v>0</v>
      </c>
      <c r="N336" s="155"/>
      <c r="O336" s="155"/>
      <c r="P336" s="155"/>
      <c r="Q336" s="155"/>
      <c r="R336" s="155"/>
      <c r="S336" s="156"/>
      <c r="T336" s="156">
        <f t="shared" si="22"/>
        <v>0</v>
      </c>
      <c r="U336" s="156">
        <f t="shared" si="23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60"/>
      <c r="L337" s="155">
        <f t="shared" si="24"/>
        <v>0</v>
      </c>
      <c r="M337" s="156">
        <f t="shared" si="25"/>
        <v>0</v>
      </c>
      <c r="N337" s="155"/>
      <c r="O337" s="155"/>
      <c r="P337" s="155"/>
      <c r="Q337" s="155"/>
      <c r="R337" s="155"/>
      <c r="S337" s="156"/>
      <c r="T337" s="156">
        <f t="shared" si="22"/>
        <v>0</v>
      </c>
      <c r="U337" s="156">
        <f t="shared" si="23"/>
        <v>0</v>
      </c>
      <c r="V337" s="157"/>
      <c r="Y337" s="166"/>
      <c r="Z337" s="166"/>
      <c r="AA337" s="166"/>
      <c r="AB337" s="166"/>
      <c r="AC337" s="167"/>
    </row>
    <row r="338" spans="1:29" s="165" customFormat="1" hidden="1" x14ac:dyDescent="0.4">
      <c r="A338" s="116">
        <v>330</v>
      </c>
      <c r="B338" s="128"/>
      <c r="C338" s="129"/>
      <c r="D338" s="130"/>
      <c r="E338" s="131"/>
      <c r="F338" s="132"/>
      <c r="G338" s="133"/>
      <c r="H338" s="134"/>
      <c r="I338" s="123"/>
      <c r="J338" s="135"/>
      <c r="K338" s="161"/>
      <c r="L338" s="155">
        <f t="shared" si="24"/>
        <v>0</v>
      </c>
      <c r="M338" s="156">
        <f t="shared" si="25"/>
        <v>0</v>
      </c>
      <c r="N338" s="155"/>
      <c r="O338" s="155"/>
      <c r="P338" s="155"/>
      <c r="Q338" s="155"/>
      <c r="R338" s="155"/>
      <c r="S338" s="156"/>
      <c r="T338" s="156">
        <f t="shared" si="22"/>
        <v>0</v>
      </c>
      <c r="U338" s="156">
        <f t="shared" si="23"/>
        <v>0</v>
      </c>
      <c r="V338" s="157"/>
      <c r="Y338" s="166"/>
      <c r="Z338" s="166"/>
      <c r="AA338" s="166"/>
      <c r="AB338" s="166"/>
      <c r="AC338" s="167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4"/>
        <v>0</v>
      </c>
      <c r="M339" s="156">
        <f t="shared" si="25"/>
        <v>0</v>
      </c>
      <c r="N339" s="155"/>
      <c r="O339" s="155"/>
      <c r="P339" s="155"/>
      <c r="Q339" s="155"/>
      <c r="R339" s="155"/>
      <c r="S339" s="156"/>
      <c r="T339" s="156">
        <f t="shared" si="22"/>
        <v>0</v>
      </c>
      <c r="U339" s="156">
        <f t="shared" si="23"/>
        <v>0</v>
      </c>
      <c r="V339" s="157"/>
      <c r="Y339" s="166"/>
      <c r="Z339" s="166"/>
      <c r="AA339" s="166"/>
      <c r="AB339" s="166"/>
      <c r="AC339" s="167"/>
    </row>
    <row r="340" spans="1:29" s="165" customFormat="1" hidden="1" x14ac:dyDescent="0.4">
      <c r="A340" s="116">
        <v>332</v>
      </c>
      <c r="B340" s="128"/>
      <c r="C340" s="129"/>
      <c r="D340" s="130"/>
      <c r="E340" s="131"/>
      <c r="F340" s="132"/>
      <c r="G340" s="133"/>
      <c r="H340" s="134"/>
      <c r="I340" s="123"/>
      <c r="J340" s="135"/>
      <c r="K340" s="161"/>
      <c r="L340" s="155">
        <f t="shared" si="24"/>
        <v>0</v>
      </c>
      <c r="M340" s="156">
        <f t="shared" si="25"/>
        <v>0</v>
      </c>
      <c r="N340" s="155"/>
      <c r="O340" s="155"/>
      <c r="P340" s="155"/>
      <c r="Q340" s="155"/>
      <c r="R340" s="155"/>
      <c r="S340" s="156"/>
      <c r="T340" s="156">
        <f t="shared" si="22"/>
        <v>0</v>
      </c>
      <c r="U340" s="156">
        <f t="shared" si="23"/>
        <v>0</v>
      </c>
      <c r="V340" s="157"/>
      <c r="Y340" s="166"/>
      <c r="Z340" s="166"/>
      <c r="AA340" s="166"/>
      <c r="AB340" s="166"/>
      <c r="AC340" s="167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4"/>
        <v>0</v>
      </c>
      <c r="M341" s="156">
        <f t="shared" si="25"/>
        <v>0</v>
      </c>
      <c r="N341" s="155"/>
      <c r="O341" s="155"/>
      <c r="P341" s="155"/>
      <c r="Q341" s="155"/>
      <c r="R341" s="155"/>
      <c r="S341" s="156"/>
      <c r="T341" s="156">
        <f t="shared" si="22"/>
        <v>0</v>
      </c>
      <c r="U341" s="156">
        <f t="shared" si="23"/>
        <v>0</v>
      </c>
      <c r="V341" s="157"/>
      <c r="Y341" s="166"/>
      <c r="Z341" s="166"/>
      <c r="AA341" s="166"/>
      <c r="AB341" s="166"/>
      <c r="AC341" s="167"/>
    </row>
    <row r="342" spans="1:29" s="165" customFormat="1" hidden="1" x14ac:dyDescent="0.4">
      <c r="A342" s="116">
        <v>334</v>
      </c>
      <c r="B342" s="128"/>
      <c r="C342" s="129"/>
      <c r="D342" s="130"/>
      <c r="E342" s="131"/>
      <c r="F342" s="132"/>
      <c r="G342" s="133"/>
      <c r="H342" s="134"/>
      <c r="I342" s="123"/>
      <c r="J342" s="135"/>
      <c r="K342" s="161"/>
      <c r="L342" s="155">
        <f t="shared" si="24"/>
        <v>0</v>
      </c>
      <c r="M342" s="156">
        <f t="shared" si="25"/>
        <v>0</v>
      </c>
      <c r="N342" s="155"/>
      <c r="O342" s="155"/>
      <c r="P342" s="155"/>
      <c r="Q342" s="155"/>
      <c r="R342" s="155"/>
      <c r="S342" s="156"/>
      <c r="T342" s="156">
        <f t="shared" si="22"/>
        <v>0</v>
      </c>
      <c r="U342" s="156">
        <f t="shared" si="23"/>
        <v>0</v>
      </c>
      <c r="V342" s="157"/>
      <c r="Y342" s="166"/>
      <c r="Z342" s="166"/>
      <c r="AA342" s="166"/>
      <c r="AB342" s="166"/>
      <c r="AC342" s="167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4"/>
        <v>0</v>
      </c>
      <c r="M343" s="156">
        <f t="shared" si="25"/>
        <v>0</v>
      </c>
      <c r="N343" s="155"/>
      <c r="O343" s="155"/>
      <c r="P343" s="155"/>
      <c r="Q343" s="155"/>
      <c r="R343" s="155"/>
      <c r="S343" s="156"/>
      <c r="T343" s="156">
        <f t="shared" si="22"/>
        <v>0</v>
      </c>
      <c r="U343" s="156">
        <f t="shared" si="23"/>
        <v>0</v>
      </c>
      <c r="V343" s="157"/>
      <c r="Y343" s="166"/>
      <c r="Z343" s="166"/>
      <c r="AA343" s="166"/>
      <c r="AB343" s="166"/>
      <c r="AC343" s="167"/>
    </row>
    <row r="344" spans="1:29" s="165" customFormat="1" hidden="1" x14ac:dyDescent="0.4">
      <c r="A344" s="116">
        <v>336</v>
      </c>
      <c r="B344" s="128"/>
      <c r="C344" s="129"/>
      <c r="D344" s="130"/>
      <c r="E344" s="131"/>
      <c r="F344" s="132"/>
      <c r="G344" s="133"/>
      <c r="H344" s="134"/>
      <c r="I344" s="123"/>
      <c r="J344" s="135"/>
      <c r="K344" s="161"/>
      <c r="L344" s="155">
        <f t="shared" si="24"/>
        <v>0</v>
      </c>
      <c r="M344" s="156">
        <f t="shared" si="25"/>
        <v>0</v>
      </c>
      <c r="N344" s="155"/>
      <c r="O344" s="155"/>
      <c r="P344" s="155"/>
      <c r="Q344" s="155"/>
      <c r="R344" s="155"/>
      <c r="S344" s="156"/>
      <c r="T344" s="156">
        <f t="shared" si="22"/>
        <v>0</v>
      </c>
      <c r="U344" s="156">
        <f t="shared" si="23"/>
        <v>0</v>
      </c>
      <c r="V344" s="157"/>
      <c r="Y344" s="166"/>
      <c r="Z344" s="166"/>
      <c r="AA344" s="166"/>
      <c r="AB344" s="166"/>
      <c r="AC344" s="167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4"/>
        <v>0</v>
      </c>
      <c r="M345" s="156">
        <f t="shared" si="25"/>
        <v>0</v>
      </c>
      <c r="N345" s="155"/>
      <c r="O345" s="155"/>
      <c r="P345" s="155"/>
      <c r="Q345" s="155"/>
      <c r="R345" s="155"/>
      <c r="S345" s="156"/>
      <c r="T345" s="156">
        <f t="shared" si="22"/>
        <v>0</v>
      </c>
      <c r="U345" s="156">
        <f t="shared" si="23"/>
        <v>0</v>
      </c>
      <c r="V345" s="157"/>
      <c r="Y345" s="166"/>
      <c r="Z345" s="166"/>
      <c r="AA345" s="166"/>
      <c r="AB345" s="166"/>
      <c r="AC345" s="167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60"/>
      <c r="L346" s="155">
        <f t="shared" si="24"/>
        <v>0</v>
      </c>
      <c r="M346" s="156">
        <f t="shared" si="25"/>
        <v>0</v>
      </c>
      <c r="N346" s="155"/>
      <c r="O346" s="155"/>
      <c r="P346" s="155"/>
      <c r="Q346" s="155"/>
      <c r="R346" s="155"/>
      <c r="S346" s="156"/>
      <c r="T346" s="156">
        <f t="shared" si="22"/>
        <v>0</v>
      </c>
      <c r="U346" s="156">
        <f t="shared" si="23"/>
        <v>0</v>
      </c>
      <c r="V346" s="157"/>
      <c r="Y346" s="166"/>
      <c r="Z346" s="166"/>
      <c r="AA346" s="166"/>
      <c r="AB346" s="166"/>
      <c r="AC346" s="167"/>
    </row>
    <row r="347" spans="1:29" s="165" customFormat="1" hidden="1" x14ac:dyDescent="0.4">
      <c r="A347" s="116">
        <v>339</v>
      </c>
      <c r="B347" s="128"/>
      <c r="C347" s="129"/>
      <c r="D347" s="130"/>
      <c r="E347" s="131"/>
      <c r="F347" s="132"/>
      <c r="G347" s="133"/>
      <c r="H347" s="134"/>
      <c r="I347" s="123"/>
      <c r="J347" s="135"/>
      <c r="K347" s="161"/>
      <c r="L347" s="155">
        <f t="shared" si="24"/>
        <v>0</v>
      </c>
      <c r="M347" s="156">
        <f t="shared" si="25"/>
        <v>0</v>
      </c>
      <c r="N347" s="155"/>
      <c r="O347" s="155"/>
      <c r="P347" s="155"/>
      <c r="Q347" s="155"/>
      <c r="R347" s="155"/>
      <c r="S347" s="156"/>
      <c r="T347" s="156">
        <f t="shared" si="22"/>
        <v>0</v>
      </c>
      <c r="U347" s="156">
        <f t="shared" si="23"/>
        <v>0</v>
      </c>
      <c r="V347" s="157"/>
      <c r="Y347" s="166"/>
      <c r="Z347" s="166"/>
      <c r="AA347" s="166"/>
      <c r="AB347" s="166"/>
      <c r="AC347" s="167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4"/>
        <v>0</v>
      </c>
      <c r="M348" s="156">
        <f t="shared" si="25"/>
        <v>0</v>
      </c>
      <c r="N348" s="155"/>
      <c r="O348" s="155"/>
      <c r="P348" s="155"/>
      <c r="Q348" s="155"/>
      <c r="R348" s="155"/>
      <c r="S348" s="156"/>
      <c r="T348" s="156">
        <f t="shared" si="22"/>
        <v>0</v>
      </c>
      <c r="U348" s="156">
        <f t="shared" si="23"/>
        <v>0</v>
      </c>
      <c r="V348" s="157"/>
      <c r="Y348" s="166"/>
      <c r="Z348" s="166"/>
      <c r="AA348" s="166"/>
      <c r="AB348" s="166"/>
      <c r="AC348" s="167"/>
    </row>
    <row r="349" spans="1:29" s="165" customFormat="1" hidden="1" x14ac:dyDescent="0.4">
      <c r="A349" s="116">
        <v>341</v>
      </c>
      <c r="B349" s="128"/>
      <c r="C349" s="129"/>
      <c r="D349" s="130"/>
      <c r="E349" s="131"/>
      <c r="F349" s="132"/>
      <c r="G349" s="133"/>
      <c r="H349" s="134"/>
      <c r="I349" s="123"/>
      <c r="J349" s="135"/>
      <c r="K349" s="161"/>
      <c r="L349" s="155">
        <f t="shared" si="24"/>
        <v>0</v>
      </c>
      <c r="M349" s="156">
        <f t="shared" si="25"/>
        <v>0</v>
      </c>
      <c r="N349" s="155"/>
      <c r="O349" s="155"/>
      <c r="P349" s="155"/>
      <c r="Q349" s="155"/>
      <c r="R349" s="155"/>
      <c r="S349" s="156"/>
      <c r="T349" s="156">
        <f t="shared" si="22"/>
        <v>0</v>
      </c>
      <c r="U349" s="156">
        <f t="shared" si="23"/>
        <v>0</v>
      </c>
      <c r="V349" s="157"/>
      <c r="Y349" s="166"/>
      <c r="Z349" s="166"/>
      <c r="AA349" s="166"/>
      <c r="AB349" s="166"/>
      <c r="AC349" s="167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4"/>
        <v>0</v>
      </c>
      <c r="M350" s="156">
        <f t="shared" si="25"/>
        <v>0</v>
      </c>
      <c r="N350" s="155"/>
      <c r="O350" s="155"/>
      <c r="P350" s="155"/>
      <c r="Q350" s="155"/>
      <c r="R350" s="155"/>
      <c r="S350" s="156"/>
      <c r="T350" s="156">
        <f t="shared" si="22"/>
        <v>0</v>
      </c>
      <c r="U350" s="156">
        <f t="shared" si="23"/>
        <v>0</v>
      </c>
      <c r="V350" s="157"/>
      <c r="Y350" s="166"/>
      <c r="Z350" s="166"/>
      <c r="AA350" s="166"/>
      <c r="AB350" s="166"/>
      <c r="AC350" s="167"/>
    </row>
    <row r="351" spans="1:29" s="165" customFormat="1" hidden="1" x14ac:dyDescent="0.4">
      <c r="A351" s="116">
        <v>343</v>
      </c>
      <c r="B351" s="128"/>
      <c r="C351" s="129"/>
      <c r="D351" s="130"/>
      <c r="E351" s="131"/>
      <c r="F351" s="132"/>
      <c r="G351" s="133"/>
      <c r="H351" s="134"/>
      <c r="I351" s="123"/>
      <c r="J351" s="135"/>
      <c r="K351" s="161"/>
      <c r="L351" s="155">
        <f t="shared" si="24"/>
        <v>0</v>
      </c>
      <c r="M351" s="156">
        <f t="shared" si="25"/>
        <v>0</v>
      </c>
      <c r="N351" s="155"/>
      <c r="O351" s="155"/>
      <c r="P351" s="155"/>
      <c r="Q351" s="155"/>
      <c r="R351" s="155"/>
      <c r="S351" s="156"/>
      <c r="T351" s="156">
        <f t="shared" si="22"/>
        <v>0</v>
      </c>
      <c r="U351" s="156">
        <f t="shared" si="23"/>
        <v>0</v>
      </c>
      <c r="V351" s="157"/>
      <c r="Y351" s="166"/>
      <c r="Z351" s="166"/>
      <c r="AA351" s="166"/>
      <c r="AB351" s="166"/>
      <c r="AC351" s="167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4"/>
        <v>0</v>
      </c>
      <c r="M352" s="156">
        <f t="shared" si="25"/>
        <v>0</v>
      </c>
      <c r="N352" s="155"/>
      <c r="O352" s="155"/>
      <c r="P352" s="155"/>
      <c r="Q352" s="155"/>
      <c r="R352" s="155"/>
      <c r="S352" s="156"/>
      <c r="T352" s="156">
        <f t="shared" si="22"/>
        <v>0</v>
      </c>
      <c r="U352" s="156">
        <f t="shared" si="23"/>
        <v>0</v>
      </c>
      <c r="V352" s="157"/>
      <c r="Y352" s="166"/>
      <c r="Z352" s="166"/>
      <c r="AA352" s="166"/>
      <c r="AB352" s="166"/>
      <c r="AC352" s="167"/>
    </row>
    <row r="353" spans="1:29" s="165" customFormat="1" hidden="1" x14ac:dyDescent="0.4">
      <c r="A353" s="116">
        <v>345</v>
      </c>
      <c r="B353" s="128"/>
      <c r="C353" s="129"/>
      <c r="D353" s="130"/>
      <c r="E353" s="131"/>
      <c r="F353" s="132"/>
      <c r="G353" s="133"/>
      <c r="H353" s="134"/>
      <c r="I353" s="123"/>
      <c r="J353" s="135"/>
      <c r="K353" s="161"/>
      <c r="L353" s="155">
        <f t="shared" si="24"/>
        <v>0</v>
      </c>
      <c r="M353" s="156">
        <f t="shared" si="25"/>
        <v>0</v>
      </c>
      <c r="N353" s="155"/>
      <c r="O353" s="155"/>
      <c r="P353" s="155"/>
      <c r="Q353" s="155"/>
      <c r="R353" s="155"/>
      <c r="S353" s="156"/>
      <c r="T353" s="156">
        <f t="shared" si="22"/>
        <v>0</v>
      </c>
      <c r="U353" s="156">
        <f t="shared" si="23"/>
        <v>0</v>
      </c>
      <c r="V353" s="157"/>
      <c r="Y353" s="166"/>
      <c r="Z353" s="166"/>
      <c r="AA353" s="166"/>
      <c r="AB353" s="166"/>
      <c r="AC353" s="167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4"/>
        <v>0</v>
      </c>
      <c r="M354" s="156">
        <f t="shared" si="25"/>
        <v>0</v>
      </c>
      <c r="N354" s="155"/>
      <c r="O354" s="155"/>
      <c r="P354" s="155"/>
      <c r="Q354" s="155"/>
      <c r="R354" s="155"/>
      <c r="S354" s="156"/>
      <c r="T354" s="156">
        <f t="shared" si="22"/>
        <v>0</v>
      </c>
      <c r="U354" s="156">
        <f t="shared" si="23"/>
        <v>0</v>
      </c>
      <c r="V354" s="157"/>
      <c r="Y354" s="166"/>
      <c r="Z354" s="166"/>
      <c r="AA354" s="166"/>
      <c r="AB354" s="166"/>
      <c r="AC354" s="167"/>
    </row>
    <row r="355" spans="1:29" s="165" customFormat="1" hidden="1" x14ac:dyDescent="0.4">
      <c r="A355" s="116">
        <v>347</v>
      </c>
      <c r="B355" s="128"/>
      <c r="C355" s="129"/>
      <c r="D355" s="130"/>
      <c r="E355" s="131"/>
      <c r="F355" s="132"/>
      <c r="G355" s="133"/>
      <c r="H355" s="134"/>
      <c r="I355" s="123"/>
      <c r="J355" s="135"/>
      <c r="K355" s="161"/>
      <c r="L355" s="155">
        <f t="shared" si="24"/>
        <v>0</v>
      </c>
      <c r="M355" s="156">
        <f t="shared" si="25"/>
        <v>0</v>
      </c>
      <c r="N355" s="155"/>
      <c r="O355" s="155"/>
      <c r="P355" s="155"/>
      <c r="Q355" s="155"/>
      <c r="R355" s="155"/>
      <c r="S355" s="156"/>
      <c r="T355" s="156">
        <f t="shared" si="22"/>
        <v>0</v>
      </c>
      <c r="U355" s="156">
        <f t="shared" si="23"/>
        <v>0</v>
      </c>
      <c r="V355" s="157"/>
      <c r="Y355" s="166"/>
      <c r="Z355" s="166"/>
      <c r="AA355" s="166"/>
      <c r="AB355" s="166"/>
      <c r="AC355" s="167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4"/>
        <v>0</v>
      </c>
      <c r="M356" s="156">
        <f t="shared" si="25"/>
        <v>0</v>
      </c>
      <c r="N356" s="155"/>
      <c r="O356" s="155"/>
      <c r="P356" s="155"/>
      <c r="Q356" s="155"/>
      <c r="R356" s="155"/>
      <c r="S356" s="156"/>
      <c r="T356" s="156">
        <f t="shared" si="22"/>
        <v>0</v>
      </c>
      <c r="U356" s="156">
        <f t="shared" si="23"/>
        <v>0</v>
      </c>
      <c r="V356" s="157"/>
      <c r="Y356" s="166"/>
      <c r="Z356" s="166"/>
      <c r="AA356" s="166"/>
      <c r="AB356" s="166"/>
      <c r="AC356" s="167"/>
    </row>
    <row r="357" spans="1:29" s="165" customFormat="1" hidden="1" x14ac:dyDescent="0.4">
      <c r="A357" s="116">
        <v>349</v>
      </c>
      <c r="B357" s="128"/>
      <c r="C357" s="129"/>
      <c r="D357" s="130"/>
      <c r="E357" s="131"/>
      <c r="F357" s="132"/>
      <c r="G357" s="133"/>
      <c r="H357" s="134"/>
      <c r="I357" s="123"/>
      <c r="J357" s="135"/>
      <c r="K357" s="161"/>
      <c r="L357" s="155">
        <f t="shared" si="24"/>
        <v>0</v>
      </c>
      <c r="M357" s="156">
        <f t="shared" si="25"/>
        <v>0</v>
      </c>
      <c r="N357" s="155"/>
      <c r="O357" s="155"/>
      <c r="P357" s="155"/>
      <c r="Q357" s="155"/>
      <c r="R357" s="155"/>
      <c r="S357" s="156"/>
      <c r="T357" s="156">
        <f t="shared" si="22"/>
        <v>0</v>
      </c>
      <c r="U357" s="156">
        <f t="shared" si="23"/>
        <v>0</v>
      </c>
      <c r="V357" s="157"/>
      <c r="Y357" s="166"/>
      <c r="Z357" s="166"/>
      <c r="AA357" s="166"/>
      <c r="AB357" s="166"/>
      <c r="AC357" s="167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60"/>
      <c r="L358" s="155">
        <f t="shared" si="24"/>
        <v>0</v>
      </c>
      <c r="M358" s="156">
        <f t="shared" si="25"/>
        <v>0</v>
      </c>
      <c r="N358" s="155"/>
      <c r="O358" s="155"/>
      <c r="P358" s="155"/>
      <c r="Q358" s="155"/>
      <c r="R358" s="155"/>
      <c r="S358" s="156"/>
      <c r="T358" s="156">
        <f t="shared" si="22"/>
        <v>0</v>
      </c>
      <c r="U358" s="156">
        <f t="shared" si="23"/>
        <v>0</v>
      </c>
      <c r="V358" s="157"/>
      <c r="Y358" s="166"/>
      <c r="Z358" s="166"/>
      <c r="AA358" s="166"/>
      <c r="AB358" s="166"/>
      <c r="AC358" s="167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4"/>
        <v>0</v>
      </c>
      <c r="M359" s="156">
        <f t="shared" si="25"/>
        <v>0</v>
      </c>
      <c r="N359" s="155"/>
      <c r="O359" s="155"/>
      <c r="P359" s="155"/>
      <c r="Q359" s="155"/>
      <c r="R359" s="155"/>
      <c r="S359" s="156"/>
      <c r="T359" s="156">
        <f t="shared" si="22"/>
        <v>0</v>
      </c>
      <c r="U359" s="156">
        <f t="shared" si="23"/>
        <v>0</v>
      </c>
      <c r="V359" s="157"/>
      <c r="Y359" s="166"/>
      <c r="Z359" s="166"/>
      <c r="AA359" s="166"/>
      <c r="AB359" s="166"/>
      <c r="AC359" s="167"/>
    </row>
    <row r="360" spans="1:29" s="165" customFormat="1" hidden="1" x14ac:dyDescent="0.4">
      <c r="A360" s="116">
        <v>352</v>
      </c>
      <c r="B360" s="128"/>
      <c r="C360" s="129"/>
      <c r="D360" s="130"/>
      <c r="E360" s="131"/>
      <c r="F360" s="132"/>
      <c r="G360" s="133"/>
      <c r="H360" s="134"/>
      <c r="I360" s="123"/>
      <c r="J360" s="135"/>
      <c r="K360" s="161"/>
      <c r="L360" s="155">
        <f t="shared" si="24"/>
        <v>0</v>
      </c>
      <c r="M360" s="156">
        <f t="shared" si="25"/>
        <v>0</v>
      </c>
      <c r="N360" s="155"/>
      <c r="O360" s="155"/>
      <c r="P360" s="155"/>
      <c r="Q360" s="155"/>
      <c r="R360" s="155"/>
      <c r="S360" s="156"/>
      <c r="T360" s="156">
        <f t="shared" si="22"/>
        <v>0</v>
      </c>
      <c r="U360" s="156">
        <f t="shared" si="23"/>
        <v>0</v>
      </c>
      <c r="V360" s="157"/>
      <c r="Y360" s="166"/>
      <c r="Z360" s="166"/>
      <c r="AA360" s="166"/>
      <c r="AB360" s="166"/>
      <c r="AC360" s="167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4"/>
        <v>0</v>
      </c>
      <c r="M361" s="156">
        <f t="shared" si="25"/>
        <v>0</v>
      </c>
      <c r="N361" s="155"/>
      <c r="O361" s="155"/>
      <c r="P361" s="155"/>
      <c r="Q361" s="155"/>
      <c r="R361" s="155"/>
      <c r="S361" s="156"/>
      <c r="T361" s="156">
        <f t="shared" si="22"/>
        <v>0</v>
      </c>
      <c r="U361" s="156">
        <f t="shared" si="23"/>
        <v>0</v>
      </c>
      <c r="V361" s="157"/>
      <c r="Y361" s="166"/>
      <c r="Z361" s="166"/>
      <c r="AA361" s="166"/>
      <c r="AB361" s="166"/>
      <c r="AC361" s="167"/>
    </row>
    <row r="362" spans="1:29" s="165" customFormat="1" hidden="1" x14ac:dyDescent="0.4">
      <c r="A362" s="116">
        <v>354</v>
      </c>
      <c r="B362" s="128"/>
      <c r="C362" s="129"/>
      <c r="D362" s="130"/>
      <c r="E362" s="131"/>
      <c r="F362" s="132"/>
      <c r="G362" s="133"/>
      <c r="H362" s="134"/>
      <c r="I362" s="123"/>
      <c r="J362" s="135"/>
      <c r="K362" s="161"/>
      <c r="L362" s="155">
        <f t="shared" si="24"/>
        <v>0</v>
      </c>
      <c r="M362" s="156">
        <f t="shared" si="25"/>
        <v>0</v>
      </c>
      <c r="N362" s="155"/>
      <c r="O362" s="155"/>
      <c r="P362" s="155"/>
      <c r="Q362" s="155"/>
      <c r="R362" s="155"/>
      <c r="S362" s="156"/>
      <c r="T362" s="156">
        <f t="shared" si="22"/>
        <v>0</v>
      </c>
      <c r="U362" s="156">
        <f t="shared" si="23"/>
        <v>0</v>
      </c>
      <c r="V362" s="157"/>
      <c r="Y362" s="166"/>
      <c r="Z362" s="166"/>
      <c r="AA362" s="166"/>
      <c r="AB362" s="166"/>
      <c r="AC362" s="167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4"/>
        <v>0</v>
      </c>
      <c r="M363" s="156">
        <f t="shared" si="25"/>
        <v>0</v>
      </c>
      <c r="N363" s="155"/>
      <c r="O363" s="155"/>
      <c r="P363" s="155"/>
      <c r="Q363" s="155"/>
      <c r="R363" s="155"/>
      <c r="S363" s="156"/>
      <c r="T363" s="156">
        <f t="shared" si="22"/>
        <v>0</v>
      </c>
      <c r="U363" s="156">
        <f t="shared" si="23"/>
        <v>0</v>
      </c>
      <c r="V363" s="157"/>
      <c r="Y363" s="166"/>
      <c r="Z363" s="166"/>
      <c r="AA363" s="166"/>
      <c r="AB363" s="166"/>
      <c r="AC363" s="167"/>
    </row>
    <row r="364" spans="1:29" s="165" customFormat="1" hidden="1" x14ac:dyDescent="0.4">
      <c r="A364" s="116">
        <v>356</v>
      </c>
      <c r="B364" s="128"/>
      <c r="C364" s="129"/>
      <c r="D364" s="130"/>
      <c r="E364" s="131"/>
      <c r="F364" s="132"/>
      <c r="G364" s="133"/>
      <c r="H364" s="134"/>
      <c r="I364" s="123"/>
      <c r="J364" s="135"/>
      <c r="K364" s="161"/>
      <c r="L364" s="155">
        <f t="shared" si="24"/>
        <v>0</v>
      </c>
      <c r="M364" s="156">
        <f t="shared" si="25"/>
        <v>0</v>
      </c>
      <c r="N364" s="155"/>
      <c r="O364" s="155"/>
      <c r="P364" s="155"/>
      <c r="Q364" s="155"/>
      <c r="R364" s="155"/>
      <c r="S364" s="156"/>
      <c r="T364" s="156">
        <f t="shared" si="22"/>
        <v>0</v>
      </c>
      <c r="U364" s="156">
        <f t="shared" si="23"/>
        <v>0</v>
      </c>
      <c r="V364" s="157"/>
      <c r="Y364" s="166"/>
      <c r="Z364" s="166"/>
      <c r="AA364" s="166"/>
      <c r="AB364" s="166"/>
      <c r="AC364" s="167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si="24"/>
        <v>0</v>
      </c>
      <c r="M365" s="156">
        <f t="shared" si="25"/>
        <v>0</v>
      </c>
      <c r="N365" s="155"/>
      <c r="O365" s="155"/>
      <c r="P365" s="155"/>
      <c r="Q365" s="155"/>
      <c r="R365" s="155"/>
      <c r="S365" s="156"/>
      <c r="T365" s="156">
        <f t="shared" si="22"/>
        <v>0</v>
      </c>
      <c r="U365" s="156">
        <f t="shared" si="23"/>
        <v>0</v>
      </c>
      <c r="V365" s="157"/>
      <c r="Y365" s="166"/>
      <c r="Z365" s="166"/>
      <c r="AA365" s="166"/>
      <c r="AB365" s="166"/>
      <c r="AC365" s="167"/>
    </row>
    <row r="366" spans="1:29" s="165" customFormat="1" hidden="1" x14ac:dyDescent="0.4">
      <c r="A366" s="116">
        <v>358</v>
      </c>
      <c r="B366" s="128"/>
      <c r="C366" s="129"/>
      <c r="D366" s="130"/>
      <c r="E366" s="131"/>
      <c r="F366" s="132"/>
      <c r="G366" s="133"/>
      <c r="H366" s="134"/>
      <c r="I366" s="123"/>
      <c r="J366" s="135"/>
      <c r="K366" s="161"/>
      <c r="L366" s="155">
        <f t="shared" si="24"/>
        <v>0</v>
      </c>
      <c r="M366" s="156">
        <f t="shared" si="25"/>
        <v>0</v>
      </c>
      <c r="N366" s="155"/>
      <c r="O366" s="155"/>
      <c r="P366" s="155"/>
      <c r="Q366" s="155"/>
      <c r="R366" s="155"/>
      <c r="S366" s="156"/>
      <c r="T366" s="156">
        <f t="shared" si="22"/>
        <v>0</v>
      </c>
      <c r="U366" s="156">
        <f t="shared" si="23"/>
        <v>0</v>
      </c>
      <c r="V366" s="157"/>
      <c r="Y366" s="166"/>
      <c r="Z366" s="166"/>
      <c r="AA366" s="166"/>
      <c r="AB366" s="166"/>
      <c r="AC366" s="167"/>
    </row>
    <row r="367" spans="1:29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60"/>
      <c r="L367" s="155">
        <f t="shared" si="24"/>
        <v>0</v>
      </c>
      <c r="M367" s="156">
        <f t="shared" si="25"/>
        <v>0</v>
      </c>
      <c r="N367" s="155"/>
      <c r="O367" s="155"/>
      <c r="P367" s="155"/>
      <c r="Q367" s="155"/>
      <c r="R367" s="155"/>
      <c r="S367" s="156"/>
      <c r="T367" s="156">
        <f t="shared" si="22"/>
        <v>0</v>
      </c>
      <c r="U367" s="156">
        <f t="shared" si="23"/>
        <v>0</v>
      </c>
      <c r="V367" s="157"/>
      <c r="Y367" s="166"/>
      <c r="Z367" s="166"/>
      <c r="AA367" s="166"/>
      <c r="AB367" s="166"/>
      <c r="AC367" s="167"/>
    </row>
    <row r="368" spans="1:29" s="165" customFormat="1" hidden="1" x14ac:dyDescent="0.4">
      <c r="A368" s="116">
        <v>360</v>
      </c>
      <c r="B368" s="128"/>
      <c r="C368" s="129"/>
      <c r="D368" s="130"/>
      <c r="E368" s="131"/>
      <c r="F368" s="132"/>
      <c r="G368" s="133"/>
      <c r="H368" s="134"/>
      <c r="I368" s="123"/>
      <c r="J368" s="135"/>
      <c r="K368" s="161"/>
      <c r="L368" s="155">
        <f t="shared" si="24"/>
        <v>0</v>
      </c>
      <c r="M368" s="156">
        <f t="shared" si="25"/>
        <v>0</v>
      </c>
      <c r="N368" s="155"/>
      <c r="O368" s="155"/>
      <c r="P368" s="155"/>
      <c r="Q368" s="155"/>
      <c r="R368" s="155"/>
      <c r="S368" s="156"/>
      <c r="T368" s="156">
        <f t="shared" si="22"/>
        <v>0</v>
      </c>
      <c r="U368" s="156">
        <f t="shared" si="23"/>
        <v>0</v>
      </c>
      <c r="V368" s="157"/>
      <c r="Y368" s="166"/>
      <c r="Z368" s="166"/>
      <c r="AA368" s="166"/>
      <c r="AB368" s="166"/>
      <c r="AC368" s="167"/>
    </row>
    <row r="369" spans="1:29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60"/>
      <c r="L369" s="155">
        <f t="shared" si="24"/>
        <v>0</v>
      </c>
      <c r="M369" s="156">
        <f t="shared" si="25"/>
        <v>0</v>
      </c>
      <c r="N369" s="155"/>
      <c r="O369" s="155"/>
      <c r="P369" s="155"/>
      <c r="Q369" s="155"/>
      <c r="R369" s="155"/>
      <c r="S369" s="156"/>
      <c r="T369" s="156">
        <f t="shared" si="22"/>
        <v>0</v>
      </c>
      <c r="U369" s="156">
        <f t="shared" si="23"/>
        <v>0</v>
      </c>
      <c r="V369" s="157"/>
      <c r="Y369" s="166"/>
      <c r="Z369" s="166"/>
      <c r="AA369" s="166"/>
      <c r="AB369" s="166"/>
      <c r="AC369" s="167"/>
    </row>
    <row r="370" spans="1:29" s="165" customFormat="1" hidden="1" x14ac:dyDescent="0.4">
      <c r="A370" s="116">
        <v>362</v>
      </c>
      <c r="B370" s="128"/>
      <c r="C370" s="129"/>
      <c r="D370" s="130"/>
      <c r="E370" s="131"/>
      <c r="F370" s="132"/>
      <c r="G370" s="133"/>
      <c r="H370" s="134"/>
      <c r="I370" s="123"/>
      <c r="J370" s="135"/>
      <c r="K370" s="161"/>
      <c r="L370" s="155">
        <f t="shared" si="24"/>
        <v>0</v>
      </c>
      <c r="M370" s="156">
        <f t="shared" si="25"/>
        <v>0</v>
      </c>
      <c r="N370" s="155"/>
      <c r="O370" s="155"/>
      <c r="P370" s="155"/>
      <c r="Q370" s="155"/>
      <c r="R370" s="155"/>
      <c r="S370" s="156"/>
      <c r="T370" s="156">
        <f t="shared" si="22"/>
        <v>0</v>
      </c>
      <c r="U370" s="156">
        <f t="shared" si="23"/>
        <v>0</v>
      </c>
      <c r="V370" s="157"/>
      <c r="Y370" s="166"/>
      <c r="Z370" s="166"/>
      <c r="AA370" s="166"/>
      <c r="AB370" s="166"/>
      <c r="AC370" s="167"/>
    </row>
    <row r="371" spans="1:29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60"/>
      <c r="L371" s="155">
        <f t="shared" si="24"/>
        <v>0</v>
      </c>
      <c r="M371" s="156">
        <f t="shared" si="25"/>
        <v>0</v>
      </c>
      <c r="N371" s="155"/>
      <c r="O371" s="155"/>
      <c r="P371" s="155"/>
      <c r="Q371" s="155"/>
      <c r="R371" s="155"/>
      <c r="S371" s="156"/>
      <c r="T371" s="156">
        <f t="shared" si="22"/>
        <v>0</v>
      </c>
      <c r="U371" s="156">
        <f t="shared" si="23"/>
        <v>0</v>
      </c>
      <c r="V371" s="157"/>
      <c r="Y371" s="166"/>
      <c r="Z371" s="166"/>
      <c r="AA371" s="166"/>
      <c r="AB371" s="166"/>
      <c r="AC371" s="167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4"/>
        <v>0</v>
      </c>
      <c r="M372" s="156">
        <f t="shared" si="25"/>
        <v>0</v>
      </c>
      <c r="N372" s="155"/>
      <c r="O372" s="155"/>
      <c r="P372" s="155"/>
      <c r="Q372" s="155"/>
      <c r="R372" s="155"/>
      <c r="S372" s="156"/>
      <c r="T372" s="156">
        <f t="shared" si="22"/>
        <v>0</v>
      </c>
      <c r="U372" s="156">
        <f t="shared" si="23"/>
        <v>0</v>
      </c>
      <c r="V372" s="157"/>
      <c r="Y372" s="166"/>
      <c r="Z372" s="166"/>
      <c r="AA372" s="166"/>
      <c r="AB372" s="166"/>
      <c r="AC372" s="167"/>
    </row>
    <row r="373" spans="1:29" s="165" customFormat="1" hidden="1" x14ac:dyDescent="0.4">
      <c r="A373" s="116">
        <v>365</v>
      </c>
      <c r="B373" s="128"/>
      <c r="C373" s="129"/>
      <c r="D373" s="130"/>
      <c r="E373" s="131"/>
      <c r="F373" s="132"/>
      <c r="G373" s="133"/>
      <c r="H373" s="134"/>
      <c r="I373" s="123"/>
      <c r="J373" s="135"/>
      <c r="K373" s="161"/>
      <c r="L373" s="155">
        <f t="shared" si="24"/>
        <v>0</v>
      </c>
      <c r="M373" s="156">
        <f t="shared" si="25"/>
        <v>0</v>
      </c>
      <c r="N373" s="155"/>
      <c r="O373" s="155"/>
      <c r="P373" s="155"/>
      <c r="Q373" s="155"/>
      <c r="R373" s="155"/>
      <c r="S373" s="156"/>
      <c r="T373" s="156">
        <f t="shared" si="22"/>
        <v>0</v>
      </c>
      <c r="U373" s="156">
        <f t="shared" si="23"/>
        <v>0</v>
      </c>
      <c r="V373" s="157"/>
      <c r="Y373" s="166"/>
      <c r="Z373" s="166"/>
      <c r="AA373" s="166"/>
      <c r="AB373" s="166"/>
      <c r="AC373" s="167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4"/>
        <v>0</v>
      </c>
      <c r="M374" s="156">
        <f t="shared" si="25"/>
        <v>0</v>
      </c>
      <c r="N374" s="155"/>
      <c r="O374" s="155"/>
      <c r="P374" s="155"/>
      <c r="Q374" s="155"/>
      <c r="R374" s="155"/>
      <c r="S374" s="156"/>
      <c r="T374" s="156">
        <f t="shared" si="22"/>
        <v>0</v>
      </c>
      <c r="U374" s="156">
        <f t="shared" si="23"/>
        <v>0</v>
      </c>
      <c r="V374" s="157"/>
      <c r="Y374" s="166"/>
      <c r="Z374" s="166"/>
      <c r="AA374" s="166"/>
      <c r="AB374" s="166"/>
      <c r="AC374" s="167"/>
    </row>
    <row r="375" spans="1:29" s="165" customFormat="1" hidden="1" x14ac:dyDescent="0.4">
      <c r="A375" s="116">
        <v>367</v>
      </c>
      <c r="B375" s="128"/>
      <c r="C375" s="129"/>
      <c r="D375" s="130"/>
      <c r="E375" s="131"/>
      <c r="F375" s="132"/>
      <c r="G375" s="133"/>
      <c r="H375" s="134"/>
      <c r="I375" s="123"/>
      <c r="J375" s="135"/>
      <c r="K375" s="161"/>
      <c r="L375" s="155">
        <f t="shared" si="24"/>
        <v>0</v>
      </c>
      <c r="M375" s="156">
        <f t="shared" si="25"/>
        <v>0</v>
      </c>
      <c r="N375" s="155"/>
      <c r="O375" s="155"/>
      <c r="P375" s="155"/>
      <c r="Q375" s="155"/>
      <c r="R375" s="155"/>
      <c r="S375" s="156"/>
      <c r="T375" s="156">
        <f t="shared" si="22"/>
        <v>0</v>
      </c>
      <c r="U375" s="156">
        <f t="shared" si="23"/>
        <v>0</v>
      </c>
      <c r="V375" s="157"/>
      <c r="Y375" s="166"/>
      <c r="Z375" s="166"/>
      <c r="AA375" s="166"/>
      <c r="AB375" s="166"/>
      <c r="AC375" s="167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60"/>
      <c r="L376" s="155">
        <f t="shared" si="24"/>
        <v>0</v>
      </c>
      <c r="M376" s="156">
        <f t="shared" si="25"/>
        <v>0</v>
      </c>
      <c r="N376" s="155"/>
      <c r="O376" s="155"/>
      <c r="P376" s="155"/>
      <c r="Q376" s="155"/>
      <c r="R376" s="155"/>
      <c r="S376" s="156"/>
      <c r="T376" s="156">
        <f t="shared" si="22"/>
        <v>0</v>
      </c>
      <c r="U376" s="156">
        <f t="shared" si="23"/>
        <v>0</v>
      </c>
      <c r="V376" s="157"/>
      <c r="Y376" s="166"/>
      <c r="Z376" s="166"/>
      <c r="AA376" s="166"/>
      <c r="AB376" s="166"/>
      <c r="AC376" s="167"/>
    </row>
    <row r="377" spans="1:29" s="165" customFormat="1" hidden="1" x14ac:dyDescent="0.4">
      <c r="A377" s="116">
        <v>369</v>
      </c>
      <c r="B377" s="128"/>
      <c r="C377" s="129"/>
      <c r="D377" s="130"/>
      <c r="E377" s="131"/>
      <c r="F377" s="132"/>
      <c r="G377" s="133"/>
      <c r="H377" s="134"/>
      <c r="I377" s="123"/>
      <c r="J377" s="135"/>
      <c r="K377" s="161"/>
      <c r="L377" s="155">
        <f t="shared" si="24"/>
        <v>0</v>
      </c>
      <c r="M377" s="156">
        <f t="shared" si="25"/>
        <v>0</v>
      </c>
      <c r="N377" s="155"/>
      <c r="O377" s="155"/>
      <c r="P377" s="155"/>
      <c r="Q377" s="155"/>
      <c r="R377" s="155"/>
      <c r="S377" s="156"/>
      <c r="T377" s="156">
        <f t="shared" si="22"/>
        <v>0</v>
      </c>
      <c r="U377" s="156">
        <f t="shared" si="23"/>
        <v>0</v>
      </c>
      <c r="V377" s="157"/>
      <c r="Y377" s="166"/>
      <c r="Z377" s="166"/>
      <c r="AA377" s="166"/>
      <c r="AB377" s="166"/>
      <c r="AC377" s="167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60"/>
      <c r="L378" s="155">
        <f t="shared" si="24"/>
        <v>0</v>
      </c>
      <c r="M378" s="156">
        <f t="shared" si="25"/>
        <v>0</v>
      </c>
      <c r="N378" s="155"/>
      <c r="O378" s="155"/>
      <c r="P378" s="155"/>
      <c r="Q378" s="155"/>
      <c r="R378" s="155"/>
      <c r="S378" s="156"/>
      <c r="T378" s="156">
        <f t="shared" si="22"/>
        <v>0</v>
      </c>
      <c r="U378" s="156">
        <f t="shared" si="23"/>
        <v>0</v>
      </c>
      <c r="V378" s="157"/>
      <c r="Y378" s="166"/>
      <c r="Z378" s="166"/>
      <c r="AA378" s="166"/>
      <c r="AB378" s="166"/>
      <c r="AC378" s="167"/>
    </row>
    <row r="379" spans="1:29" s="165" customFormat="1" hidden="1" x14ac:dyDescent="0.4">
      <c r="A379" s="116">
        <v>371</v>
      </c>
      <c r="B379" s="128"/>
      <c r="C379" s="129"/>
      <c r="D379" s="130"/>
      <c r="E379" s="131"/>
      <c r="F379" s="132"/>
      <c r="G379" s="133"/>
      <c r="H379" s="134"/>
      <c r="I379" s="123"/>
      <c r="J379" s="135"/>
      <c r="K379" s="161"/>
      <c r="L379" s="155">
        <f t="shared" si="24"/>
        <v>0</v>
      </c>
      <c r="M379" s="156">
        <f t="shared" si="25"/>
        <v>0</v>
      </c>
      <c r="N379" s="155"/>
      <c r="O379" s="155"/>
      <c r="P379" s="155"/>
      <c r="Q379" s="155"/>
      <c r="R379" s="155"/>
      <c r="S379" s="156"/>
      <c r="T379" s="156">
        <f t="shared" si="22"/>
        <v>0</v>
      </c>
      <c r="U379" s="156">
        <f t="shared" si="23"/>
        <v>0</v>
      </c>
      <c r="V379" s="157"/>
      <c r="Y379" s="166"/>
      <c r="Z379" s="166"/>
      <c r="AA379" s="166"/>
      <c r="AB379" s="166"/>
      <c r="AC379" s="167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60"/>
      <c r="L380" s="155">
        <f t="shared" si="24"/>
        <v>0</v>
      </c>
      <c r="M380" s="156">
        <f t="shared" si="25"/>
        <v>0</v>
      </c>
      <c r="N380" s="155"/>
      <c r="O380" s="155"/>
      <c r="P380" s="155"/>
      <c r="Q380" s="155"/>
      <c r="R380" s="155"/>
      <c r="S380" s="156"/>
      <c r="T380" s="156">
        <f t="shared" si="22"/>
        <v>0</v>
      </c>
      <c r="U380" s="156">
        <f t="shared" si="23"/>
        <v>0</v>
      </c>
      <c r="V380" s="157"/>
      <c r="Y380" s="166"/>
      <c r="Z380" s="166"/>
      <c r="AA380" s="166"/>
      <c r="AB380" s="166"/>
      <c r="AC380" s="167"/>
    </row>
    <row r="381" spans="1:29" s="165" customFormat="1" hidden="1" x14ac:dyDescent="0.4">
      <c r="A381" s="116">
        <v>373</v>
      </c>
      <c r="B381" s="128"/>
      <c r="C381" s="129"/>
      <c r="D381" s="130"/>
      <c r="E381" s="131"/>
      <c r="F381" s="132"/>
      <c r="G381" s="133"/>
      <c r="H381" s="134"/>
      <c r="I381" s="123"/>
      <c r="J381" s="135"/>
      <c r="K381" s="161"/>
      <c r="L381" s="155">
        <f t="shared" si="24"/>
        <v>0</v>
      </c>
      <c r="M381" s="156">
        <f t="shared" si="25"/>
        <v>0</v>
      </c>
      <c r="N381" s="155"/>
      <c r="O381" s="155"/>
      <c r="P381" s="155"/>
      <c r="Q381" s="155"/>
      <c r="R381" s="155"/>
      <c r="S381" s="156"/>
      <c r="T381" s="156">
        <f t="shared" si="22"/>
        <v>0</v>
      </c>
      <c r="U381" s="156">
        <f t="shared" si="23"/>
        <v>0</v>
      </c>
      <c r="V381" s="157"/>
      <c r="Y381" s="166"/>
      <c r="Z381" s="166"/>
      <c r="AA381" s="166"/>
      <c r="AB381" s="166"/>
      <c r="AC381" s="167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60"/>
      <c r="L382" s="155">
        <f t="shared" si="24"/>
        <v>0</v>
      </c>
      <c r="M382" s="156">
        <f t="shared" si="25"/>
        <v>0</v>
      </c>
      <c r="N382" s="155"/>
      <c r="O382" s="155"/>
      <c r="P382" s="155"/>
      <c r="Q382" s="155"/>
      <c r="R382" s="155"/>
      <c r="S382" s="156"/>
      <c r="T382" s="156">
        <f t="shared" si="22"/>
        <v>0</v>
      </c>
      <c r="U382" s="156">
        <f t="shared" si="23"/>
        <v>0</v>
      </c>
      <c r="V382" s="157"/>
      <c r="Y382" s="166"/>
      <c r="Z382" s="166"/>
      <c r="AA382" s="166"/>
      <c r="AB382" s="166"/>
      <c r="AC382" s="167"/>
    </row>
    <row r="383" spans="1:29" s="165" customFormat="1" hidden="1" x14ac:dyDescent="0.4">
      <c r="A383" s="116">
        <v>375</v>
      </c>
      <c r="B383" s="128"/>
      <c r="C383" s="129"/>
      <c r="D383" s="130"/>
      <c r="E383" s="131"/>
      <c r="F383" s="132"/>
      <c r="G383" s="133"/>
      <c r="H383" s="134"/>
      <c r="I383" s="123"/>
      <c r="J383" s="135"/>
      <c r="K383" s="161"/>
      <c r="L383" s="155">
        <f t="shared" si="24"/>
        <v>0</v>
      </c>
      <c r="M383" s="156">
        <f t="shared" si="25"/>
        <v>0</v>
      </c>
      <c r="N383" s="155"/>
      <c r="O383" s="155"/>
      <c r="P383" s="155"/>
      <c r="Q383" s="155"/>
      <c r="R383" s="155"/>
      <c r="S383" s="156"/>
      <c r="T383" s="156">
        <f t="shared" si="22"/>
        <v>0</v>
      </c>
      <c r="U383" s="156">
        <f t="shared" si="23"/>
        <v>0</v>
      </c>
      <c r="V383" s="157"/>
      <c r="Y383" s="166"/>
      <c r="Z383" s="166"/>
      <c r="AA383" s="166"/>
      <c r="AB383" s="166"/>
      <c r="AC383" s="167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4"/>
        <v>0</v>
      </c>
      <c r="M384" s="156">
        <f t="shared" si="25"/>
        <v>0</v>
      </c>
      <c r="N384" s="155"/>
      <c r="O384" s="155"/>
      <c r="P384" s="155"/>
      <c r="Q384" s="155"/>
      <c r="R384" s="155"/>
      <c r="S384" s="156"/>
      <c r="T384" s="156">
        <f t="shared" si="22"/>
        <v>0</v>
      </c>
      <c r="U384" s="156">
        <f t="shared" si="23"/>
        <v>0</v>
      </c>
      <c r="V384" s="157"/>
      <c r="Y384" s="166"/>
      <c r="Z384" s="166"/>
      <c r="AA384" s="166"/>
      <c r="AB384" s="166"/>
      <c r="AC384" s="167"/>
    </row>
    <row r="385" spans="1:29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60"/>
      <c r="L385" s="155">
        <f t="shared" si="24"/>
        <v>0</v>
      </c>
      <c r="M385" s="156">
        <f t="shared" si="25"/>
        <v>0</v>
      </c>
      <c r="N385" s="155"/>
      <c r="O385" s="155"/>
      <c r="P385" s="155"/>
      <c r="Q385" s="155"/>
      <c r="R385" s="155"/>
      <c r="S385" s="156"/>
      <c r="T385" s="156">
        <f t="shared" si="22"/>
        <v>0</v>
      </c>
      <c r="U385" s="156">
        <f t="shared" si="23"/>
        <v>0</v>
      </c>
      <c r="V385" s="157"/>
      <c r="Y385" s="166"/>
      <c r="Z385" s="166"/>
      <c r="AA385" s="166"/>
      <c r="AB385" s="166"/>
      <c r="AC385" s="167"/>
    </row>
    <row r="386" spans="1:29" s="165" customFormat="1" hidden="1" x14ac:dyDescent="0.4">
      <c r="A386" s="116">
        <v>378</v>
      </c>
      <c r="B386" s="128"/>
      <c r="C386" s="129"/>
      <c r="D386" s="130"/>
      <c r="E386" s="131"/>
      <c r="F386" s="132"/>
      <c r="G386" s="133"/>
      <c r="H386" s="134"/>
      <c r="I386" s="123"/>
      <c r="J386" s="135"/>
      <c r="K386" s="161"/>
      <c r="L386" s="155">
        <f t="shared" si="24"/>
        <v>0</v>
      </c>
      <c r="M386" s="156">
        <f t="shared" si="25"/>
        <v>0</v>
      </c>
      <c r="N386" s="155"/>
      <c r="O386" s="155"/>
      <c r="P386" s="155"/>
      <c r="Q386" s="155"/>
      <c r="R386" s="155"/>
      <c r="S386" s="156"/>
      <c r="T386" s="156">
        <f t="shared" si="22"/>
        <v>0</v>
      </c>
      <c r="U386" s="156">
        <f t="shared" si="23"/>
        <v>0</v>
      </c>
      <c r="V386" s="157"/>
      <c r="Y386" s="166"/>
      <c r="Z386" s="166"/>
      <c r="AA386" s="166"/>
      <c r="AB386" s="166"/>
      <c r="AC386" s="167"/>
    </row>
    <row r="387" spans="1:29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60"/>
      <c r="L387" s="155">
        <f t="shared" si="24"/>
        <v>0</v>
      </c>
      <c r="M387" s="156">
        <f t="shared" si="25"/>
        <v>0</v>
      </c>
      <c r="N387" s="155"/>
      <c r="O387" s="155"/>
      <c r="P387" s="155"/>
      <c r="Q387" s="155"/>
      <c r="R387" s="155"/>
      <c r="S387" s="156"/>
      <c r="T387" s="156">
        <f t="shared" si="22"/>
        <v>0</v>
      </c>
      <c r="U387" s="156">
        <f t="shared" si="23"/>
        <v>0</v>
      </c>
      <c r="V387" s="157"/>
      <c r="Y387" s="166"/>
      <c r="Z387" s="166"/>
      <c r="AA387" s="166"/>
      <c r="AB387" s="166"/>
      <c r="AC387" s="167"/>
    </row>
    <row r="388" spans="1:29" s="165" customFormat="1" hidden="1" x14ac:dyDescent="0.4">
      <c r="A388" s="116">
        <v>380</v>
      </c>
      <c r="B388" s="128"/>
      <c r="C388" s="129"/>
      <c r="D388" s="130"/>
      <c r="E388" s="131"/>
      <c r="F388" s="132"/>
      <c r="G388" s="133"/>
      <c r="H388" s="134"/>
      <c r="I388" s="123"/>
      <c r="J388" s="135"/>
      <c r="K388" s="161"/>
      <c r="L388" s="155">
        <f t="shared" si="24"/>
        <v>0</v>
      </c>
      <c r="M388" s="156">
        <f t="shared" si="25"/>
        <v>0</v>
      </c>
      <c r="N388" s="155"/>
      <c r="O388" s="155"/>
      <c r="P388" s="155"/>
      <c r="Q388" s="155"/>
      <c r="R388" s="155"/>
      <c r="S388" s="156"/>
      <c r="T388" s="156">
        <f t="shared" si="22"/>
        <v>0</v>
      </c>
      <c r="U388" s="156">
        <f t="shared" si="23"/>
        <v>0</v>
      </c>
      <c r="V388" s="157"/>
      <c r="Y388" s="166"/>
      <c r="Z388" s="166"/>
      <c r="AA388" s="166"/>
      <c r="AB388" s="166"/>
      <c r="AC388" s="167"/>
    </row>
    <row r="389" spans="1:29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60"/>
      <c r="L389" s="155">
        <f t="shared" si="24"/>
        <v>0</v>
      </c>
      <c r="M389" s="156">
        <f t="shared" si="25"/>
        <v>0</v>
      </c>
      <c r="N389" s="155"/>
      <c r="O389" s="155"/>
      <c r="P389" s="155"/>
      <c r="Q389" s="155"/>
      <c r="R389" s="155"/>
      <c r="S389" s="156"/>
      <c r="T389" s="156">
        <f t="shared" si="22"/>
        <v>0</v>
      </c>
      <c r="U389" s="156">
        <f t="shared" si="23"/>
        <v>0</v>
      </c>
      <c r="V389" s="157"/>
      <c r="Y389" s="166"/>
      <c r="Z389" s="166"/>
      <c r="AA389" s="166"/>
      <c r="AB389" s="166"/>
      <c r="AC389" s="167"/>
    </row>
    <row r="390" spans="1:29" s="165" customFormat="1" hidden="1" x14ac:dyDescent="0.4">
      <c r="A390" s="116">
        <v>382</v>
      </c>
      <c r="B390" s="128"/>
      <c r="C390" s="129"/>
      <c r="D390" s="130"/>
      <c r="E390" s="131"/>
      <c r="F390" s="132"/>
      <c r="G390" s="133"/>
      <c r="H390" s="134"/>
      <c r="I390" s="123"/>
      <c r="J390" s="135"/>
      <c r="K390" s="161"/>
      <c r="L390" s="155">
        <f t="shared" si="24"/>
        <v>0</v>
      </c>
      <c r="M390" s="156">
        <f t="shared" si="25"/>
        <v>0</v>
      </c>
      <c r="N390" s="155"/>
      <c r="O390" s="155"/>
      <c r="P390" s="155"/>
      <c r="Q390" s="155"/>
      <c r="R390" s="155"/>
      <c r="S390" s="156"/>
      <c r="T390" s="156">
        <f t="shared" ref="T390:T453" si="26">IFERROR(S390*R390,"－")</f>
        <v>0</v>
      </c>
      <c r="U390" s="156">
        <f t="shared" ref="U390:U453" si="27">IFERROR(T390*H390/1000,"－")</f>
        <v>0</v>
      </c>
      <c r="V390" s="157"/>
      <c r="Y390" s="166"/>
      <c r="Z390" s="166"/>
      <c r="AA390" s="166"/>
      <c r="AB390" s="166"/>
      <c r="AC390" s="167"/>
    </row>
    <row r="391" spans="1:29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60"/>
      <c r="L391" s="155">
        <f t="shared" si="24"/>
        <v>0</v>
      </c>
      <c r="M391" s="156">
        <f t="shared" si="25"/>
        <v>0</v>
      </c>
      <c r="N391" s="155"/>
      <c r="O391" s="155"/>
      <c r="P391" s="155"/>
      <c r="Q391" s="155"/>
      <c r="R391" s="155"/>
      <c r="S391" s="156"/>
      <c r="T391" s="156">
        <f t="shared" si="26"/>
        <v>0</v>
      </c>
      <c r="U391" s="156">
        <f t="shared" si="27"/>
        <v>0</v>
      </c>
      <c r="V391" s="157"/>
      <c r="Y391" s="166"/>
      <c r="Z391" s="166"/>
      <c r="AA391" s="166"/>
      <c r="AB391" s="166"/>
      <c r="AC391" s="167"/>
    </row>
    <row r="392" spans="1:29" s="165" customFormat="1" hidden="1" x14ac:dyDescent="0.4">
      <c r="A392" s="116">
        <v>384</v>
      </c>
      <c r="B392" s="128"/>
      <c r="C392" s="129"/>
      <c r="D392" s="130"/>
      <c r="E392" s="131"/>
      <c r="F392" s="132"/>
      <c r="G392" s="133"/>
      <c r="H392" s="134"/>
      <c r="I392" s="123"/>
      <c r="J392" s="135"/>
      <c r="K392" s="161"/>
      <c r="L392" s="155">
        <f t="shared" si="24"/>
        <v>0</v>
      </c>
      <c r="M392" s="156">
        <f t="shared" si="25"/>
        <v>0</v>
      </c>
      <c r="N392" s="155"/>
      <c r="O392" s="155"/>
      <c r="P392" s="155"/>
      <c r="Q392" s="155"/>
      <c r="R392" s="155"/>
      <c r="S392" s="156"/>
      <c r="T392" s="156">
        <f t="shared" si="26"/>
        <v>0</v>
      </c>
      <c r="U392" s="156">
        <f t="shared" si="27"/>
        <v>0</v>
      </c>
      <c r="V392" s="157"/>
      <c r="Y392" s="166"/>
      <c r="Z392" s="166"/>
      <c r="AA392" s="166"/>
      <c r="AB392" s="166"/>
      <c r="AC392" s="167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si="24"/>
        <v>0</v>
      </c>
      <c r="M393" s="156">
        <f t="shared" si="25"/>
        <v>0</v>
      </c>
      <c r="N393" s="155"/>
      <c r="O393" s="155"/>
      <c r="P393" s="155"/>
      <c r="Q393" s="155"/>
      <c r="R393" s="155"/>
      <c r="S393" s="156"/>
      <c r="T393" s="156">
        <f t="shared" si="26"/>
        <v>0</v>
      </c>
      <c r="U393" s="156">
        <f t="shared" si="27"/>
        <v>0</v>
      </c>
      <c r="V393" s="157"/>
      <c r="Y393" s="166"/>
      <c r="Z393" s="166"/>
      <c r="AA393" s="166"/>
      <c r="AB393" s="166"/>
      <c r="AC393" s="167"/>
    </row>
    <row r="394" spans="1:29" s="165" customFormat="1" hidden="1" x14ac:dyDescent="0.4">
      <c r="A394" s="116">
        <v>386</v>
      </c>
      <c r="B394" s="128"/>
      <c r="C394" s="129"/>
      <c r="D394" s="130"/>
      <c r="E394" s="131"/>
      <c r="F394" s="132"/>
      <c r="G394" s="133"/>
      <c r="H394" s="134"/>
      <c r="I394" s="123"/>
      <c r="J394" s="135"/>
      <c r="K394" s="161"/>
      <c r="L394" s="155">
        <f t="shared" si="24"/>
        <v>0</v>
      </c>
      <c r="M394" s="156">
        <f t="shared" si="25"/>
        <v>0</v>
      </c>
      <c r="N394" s="155"/>
      <c r="O394" s="155"/>
      <c r="P394" s="155"/>
      <c r="Q394" s="155"/>
      <c r="R394" s="155"/>
      <c r="S394" s="156"/>
      <c r="T394" s="156">
        <f t="shared" si="26"/>
        <v>0</v>
      </c>
      <c r="U394" s="156">
        <f t="shared" si="27"/>
        <v>0</v>
      </c>
      <c r="V394" s="157"/>
      <c r="Y394" s="166"/>
      <c r="Z394" s="166"/>
      <c r="AA394" s="166"/>
      <c r="AB394" s="166"/>
      <c r="AC394" s="167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4"/>
        <v>0</v>
      </c>
      <c r="M395" s="156">
        <f t="shared" si="25"/>
        <v>0</v>
      </c>
      <c r="N395" s="155"/>
      <c r="O395" s="155"/>
      <c r="P395" s="155"/>
      <c r="Q395" s="155"/>
      <c r="R395" s="155"/>
      <c r="S395" s="156"/>
      <c r="T395" s="156">
        <f t="shared" si="26"/>
        <v>0</v>
      </c>
      <c r="U395" s="156">
        <f t="shared" si="27"/>
        <v>0</v>
      </c>
      <c r="V395" s="157"/>
      <c r="Y395" s="166"/>
      <c r="Z395" s="166"/>
      <c r="AA395" s="166"/>
      <c r="AB395" s="166"/>
      <c r="AC395" s="167"/>
    </row>
    <row r="396" spans="1:29" s="165" customFormat="1" hidden="1" x14ac:dyDescent="0.4">
      <c r="A396" s="116">
        <v>388</v>
      </c>
      <c r="B396" s="128"/>
      <c r="C396" s="129"/>
      <c r="D396" s="130"/>
      <c r="E396" s="131"/>
      <c r="F396" s="132"/>
      <c r="G396" s="133"/>
      <c r="H396" s="134"/>
      <c r="I396" s="123"/>
      <c r="J396" s="135"/>
      <c r="K396" s="161"/>
      <c r="L396" s="155">
        <f t="shared" si="24"/>
        <v>0</v>
      </c>
      <c r="M396" s="156">
        <f t="shared" si="25"/>
        <v>0</v>
      </c>
      <c r="N396" s="155"/>
      <c r="O396" s="155"/>
      <c r="P396" s="155"/>
      <c r="Q396" s="155"/>
      <c r="R396" s="155"/>
      <c r="S396" s="156"/>
      <c r="T396" s="156">
        <f t="shared" si="26"/>
        <v>0</v>
      </c>
      <c r="U396" s="156">
        <f t="shared" si="27"/>
        <v>0</v>
      </c>
      <c r="V396" s="157"/>
      <c r="Y396" s="166"/>
      <c r="Z396" s="166"/>
      <c r="AA396" s="166"/>
      <c r="AB396" s="166"/>
      <c r="AC396" s="167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si="24"/>
        <v>0</v>
      </c>
      <c r="M397" s="156">
        <f t="shared" si="25"/>
        <v>0</v>
      </c>
      <c r="N397" s="155"/>
      <c r="O397" s="155"/>
      <c r="P397" s="155"/>
      <c r="Q397" s="155"/>
      <c r="R397" s="155"/>
      <c r="S397" s="156"/>
      <c r="T397" s="156">
        <f t="shared" si="26"/>
        <v>0</v>
      </c>
      <c r="U397" s="156">
        <f t="shared" si="27"/>
        <v>0</v>
      </c>
      <c r="V397" s="157"/>
      <c r="Y397" s="166"/>
      <c r="Z397" s="166"/>
      <c r="AA397" s="166"/>
      <c r="AB397" s="166"/>
      <c r="AC397" s="167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60"/>
      <c r="L398" s="155">
        <f t="shared" ref="L398:L461" si="28">IFERROR(I398*J398*K398,"ー")</f>
        <v>0</v>
      </c>
      <c r="M398" s="156">
        <f t="shared" ref="M398:M461" si="29">IFERROR(L398*H398/1000,"ー")</f>
        <v>0</v>
      </c>
      <c r="N398" s="155"/>
      <c r="O398" s="155"/>
      <c r="P398" s="155"/>
      <c r="Q398" s="155"/>
      <c r="R398" s="155"/>
      <c r="S398" s="156"/>
      <c r="T398" s="156">
        <f t="shared" si="26"/>
        <v>0</v>
      </c>
      <c r="U398" s="156">
        <f t="shared" si="27"/>
        <v>0</v>
      </c>
      <c r="V398" s="157"/>
      <c r="Y398" s="166"/>
      <c r="Z398" s="166"/>
      <c r="AA398" s="166"/>
      <c r="AB398" s="166"/>
      <c r="AC398" s="167"/>
    </row>
    <row r="399" spans="1:29" s="165" customFormat="1" hidden="1" x14ac:dyDescent="0.4">
      <c r="A399" s="116">
        <v>391</v>
      </c>
      <c r="B399" s="128"/>
      <c r="C399" s="129"/>
      <c r="D399" s="130"/>
      <c r="E399" s="131"/>
      <c r="F399" s="132"/>
      <c r="G399" s="133"/>
      <c r="H399" s="134"/>
      <c r="I399" s="123"/>
      <c r="J399" s="135"/>
      <c r="K399" s="161"/>
      <c r="L399" s="155">
        <f t="shared" si="28"/>
        <v>0</v>
      </c>
      <c r="M399" s="156">
        <f t="shared" si="29"/>
        <v>0</v>
      </c>
      <c r="N399" s="155"/>
      <c r="O399" s="155"/>
      <c r="P399" s="155"/>
      <c r="Q399" s="155"/>
      <c r="R399" s="155"/>
      <c r="S399" s="156"/>
      <c r="T399" s="156">
        <f t="shared" si="26"/>
        <v>0</v>
      </c>
      <c r="U399" s="156">
        <f t="shared" si="27"/>
        <v>0</v>
      </c>
      <c r="V399" s="157"/>
      <c r="Y399" s="166"/>
      <c r="Z399" s="166"/>
      <c r="AA399" s="166"/>
      <c r="AB399" s="166"/>
      <c r="AC399" s="167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60"/>
      <c r="L400" s="155">
        <f t="shared" si="28"/>
        <v>0</v>
      </c>
      <c r="M400" s="156">
        <f t="shared" si="29"/>
        <v>0</v>
      </c>
      <c r="N400" s="155"/>
      <c r="O400" s="155"/>
      <c r="P400" s="155"/>
      <c r="Q400" s="155"/>
      <c r="R400" s="155"/>
      <c r="S400" s="156"/>
      <c r="T400" s="156">
        <f t="shared" si="26"/>
        <v>0</v>
      </c>
      <c r="U400" s="156">
        <f t="shared" si="27"/>
        <v>0</v>
      </c>
      <c r="V400" s="157"/>
      <c r="Y400" s="166"/>
      <c r="Z400" s="166"/>
      <c r="AA400" s="166"/>
      <c r="AB400" s="166"/>
      <c r="AC400" s="167"/>
    </row>
    <row r="401" spans="1:29" s="165" customFormat="1" hidden="1" x14ac:dyDescent="0.4">
      <c r="A401" s="116">
        <v>393</v>
      </c>
      <c r="B401" s="128"/>
      <c r="C401" s="129"/>
      <c r="D401" s="130"/>
      <c r="E401" s="131"/>
      <c r="F401" s="132"/>
      <c r="G401" s="133"/>
      <c r="H401" s="134"/>
      <c r="I401" s="123"/>
      <c r="J401" s="135"/>
      <c r="K401" s="161"/>
      <c r="L401" s="155">
        <f t="shared" si="28"/>
        <v>0</v>
      </c>
      <c r="M401" s="156">
        <f t="shared" si="29"/>
        <v>0</v>
      </c>
      <c r="N401" s="155"/>
      <c r="O401" s="155"/>
      <c r="P401" s="155"/>
      <c r="Q401" s="155"/>
      <c r="R401" s="155"/>
      <c r="S401" s="156"/>
      <c r="T401" s="156">
        <f t="shared" si="26"/>
        <v>0</v>
      </c>
      <c r="U401" s="156">
        <f t="shared" si="27"/>
        <v>0</v>
      </c>
      <c r="V401" s="157"/>
      <c r="Y401" s="166"/>
      <c r="Z401" s="166"/>
      <c r="AA401" s="166"/>
      <c r="AB401" s="166"/>
      <c r="AC401" s="167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8"/>
        <v>0</v>
      </c>
      <c r="M402" s="156">
        <f t="shared" si="29"/>
        <v>0</v>
      </c>
      <c r="N402" s="155"/>
      <c r="O402" s="155"/>
      <c r="P402" s="155"/>
      <c r="Q402" s="155"/>
      <c r="R402" s="155"/>
      <c r="S402" s="156"/>
      <c r="T402" s="156">
        <f t="shared" si="26"/>
        <v>0</v>
      </c>
      <c r="U402" s="156">
        <f t="shared" si="27"/>
        <v>0</v>
      </c>
      <c r="V402" s="157"/>
      <c r="Y402" s="166"/>
      <c r="Z402" s="166"/>
      <c r="AA402" s="166"/>
      <c r="AB402" s="166"/>
      <c r="AC402" s="167"/>
    </row>
    <row r="403" spans="1:29" s="165" customFormat="1" hidden="1" x14ac:dyDescent="0.4">
      <c r="A403" s="116">
        <v>395</v>
      </c>
      <c r="B403" s="128"/>
      <c r="C403" s="129"/>
      <c r="D403" s="130"/>
      <c r="E403" s="131"/>
      <c r="F403" s="132"/>
      <c r="G403" s="133"/>
      <c r="H403" s="134"/>
      <c r="I403" s="123"/>
      <c r="J403" s="135"/>
      <c r="K403" s="161"/>
      <c r="L403" s="155">
        <f t="shared" si="28"/>
        <v>0</v>
      </c>
      <c r="M403" s="156">
        <f t="shared" si="29"/>
        <v>0</v>
      </c>
      <c r="N403" s="155"/>
      <c r="O403" s="155"/>
      <c r="P403" s="155"/>
      <c r="Q403" s="155"/>
      <c r="R403" s="155"/>
      <c r="S403" s="156"/>
      <c r="T403" s="156">
        <f t="shared" si="26"/>
        <v>0</v>
      </c>
      <c r="U403" s="156">
        <f t="shared" si="27"/>
        <v>0</v>
      </c>
      <c r="V403" s="157"/>
      <c r="Y403" s="166"/>
      <c r="Z403" s="166"/>
      <c r="AA403" s="166"/>
      <c r="AB403" s="166"/>
      <c r="AC403" s="167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8"/>
        <v>0</v>
      </c>
      <c r="M404" s="156">
        <f t="shared" si="29"/>
        <v>0</v>
      </c>
      <c r="N404" s="155"/>
      <c r="O404" s="155"/>
      <c r="P404" s="155"/>
      <c r="Q404" s="155"/>
      <c r="R404" s="155"/>
      <c r="S404" s="156"/>
      <c r="T404" s="156">
        <f t="shared" si="26"/>
        <v>0</v>
      </c>
      <c r="U404" s="156">
        <f t="shared" si="27"/>
        <v>0</v>
      </c>
      <c r="V404" s="157"/>
      <c r="Y404" s="166"/>
      <c r="Z404" s="166"/>
      <c r="AA404" s="166"/>
      <c r="AB404" s="166"/>
      <c r="AC404" s="167"/>
    </row>
    <row r="405" spans="1:29" s="165" customFormat="1" hidden="1" x14ac:dyDescent="0.4">
      <c r="A405" s="116">
        <v>397</v>
      </c>
      <c r="B405" s="128"/>
      <c r="C405" s="129"/>
      <c r="D405" s="130"/>
      <c r="E405" s="131"/>
      <c r="F405" s="132"/>
      <c r="G405" s="133"/>
      <c r="H405" s="134"/>
      <c r="I405" s="123"/>
      <c r="J405" s="135"/>
      <c r="K405" s="161"/>
      <c r="L405" s="155">
        <f t="shared" si="28"/>
        <v>0</v>
      </c>
      <c r="M405" s="156">
        <f t="shared" si="29"/>
        <v>0</v>
      </c>
      <c r="N405" s="155"/>
      <c r="O405" s="155"/>
      <c r="P405" s="155"/>
      <c r="Q405" s="155"/>
      <c r="R405" s="155"/>
      <c r="S405" s="156"/>
      <c r="T405" s="156">
        <f t="shared" si="26"/>
        <v>0</v>
      </c>
      <c r="U405" s="156">
        <f t="shared" si="27"/>
        <v>0</v>
      </c>
      <c r="V405" s="157"/>
      <c r="Y405" s="166"/>
      <c r="Z405" s="166"/>
      <c r="AA405" s="166"/>
      <c r="AB405" s="166"/>
      <c r="AC405" s="167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8"/>
        <v>0</v>
      </c>
      <c r="M406" s="156">
        <f t="shared" si="29"/>
        <v>0</v>
      </c>
      <c r="N406" s="155"/>
      <c r="O406" s="155"/>
      <c r="P406" s="155"/>
      <c r="Q406" s="155"/>
      <c r="R406" s="155"/>
      <c r="S406" s="156"/>
      <c r="T406" s="156">
        <f t="shared" si="26"/>
        <v>0</v>
      </c>
      <c r="U406" s="156">
        <f t="shared" si="27"/>
        <v>0</v>
      </c>
      <c r="V406" s="157"/>
      <c r="Y406" s="166"/>
      <c r="Z406" s="166"/>
      <c r="AA406" s="166"/>
      <c r="AB406" s="166"/>
      <c r="AC406" s="167"/>
    </row>
    <row r="407" spans="1:29" s="165" customFormat="1" hidden="1" x14ac:dyDescent="0.4">
      <c r="A407" s="116">
        <v>399</v>
      </c>
      <c r="B407" s="128"/>
      <c r="C407" s="129"/>
      <c r="D407" s="130"/>
      <c r="E407" s="131"/>
      <c r="F407" s="132"/>
      <c r="G407" s="133"/>
      <c r="H407" s="134"/>
      <c r="I407" s="123"/>
      <c r="J407" s="135"/>
      <c r="K407" s="161"/>
      <c r="L407" s="155">
        <f t="shared" si="28"/>
        <v>0</v>
      </c>
      <c r="M407" s="156">
        <f t="shared" si="29"/>
        <v>0</v>
      </c>
      <c r="N407" s="155"/>
      <c r="O407" s="155"/>
      <c r="P407" s="155"/>
      <c r="Q407" s="155"/>
      <c r="R407" s="155"/>
      <c r="S407" s="156"/>
      <c r="T407" s="156">
        <f t="shared" si="26"/>
        <v>0</v>
      </c>
      <c r="U407" s="156">
        <f t="shared" si="27"/>
        <v>0</v>
      </c>
      <c r="V407" s="157"/>
      <c r="Y407" s="166"/>
      <c r="Z407" s="166"/>
      <c r="AA407" s="166"/>
      <c r="AB407" s="166"/>
      <c r="AC407" s="167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8"/>
        <v>0</v>
      </c>
      <c r="M408" s="156">
        <f t="shared" si="29"/>
        <v>0</v>
      </c>
      <c r="N408" s="155"/>
      <c r="O408" s="155"/>
      <c r="P408" s="155"/>
      <c r="Q408" s="155"/>
      <c r="R408" s="155"/>
      <c r="S408" s="156"/>
      <c r="T408" s="156">
        <f t="shared" si="26"/>
        <v>0</v>
      </c>
      <c r="U408" s="156">
        <f t="shared" si="27"/>
        <v>0</v>
      </c>
      <c r="V408" s="157"/>
      <c r="Y408" s="166"/>
      <c r="Z408" s="166"/>
      <c r="AA408" s="166"/>
      <c r="AB408" s="166"/>
      <c r="AC408" s="167"/>
    </row>
    <row r="409" spans="1:29" s="165" customFormat="1" hidden="1" x14ac:dyDescent="0.4">
      <c r="A409" s="116">
        <v>401</v>
      </c>
      <c r="B409" s="128"/>
      <c r="C409" s="129"/>
      <c r="D409" s="130"/>
      <c r="E409" s="131"/>
      <c r="F409" s="132"/>
      <c r="G409" s="133"/>
      <c r="H409" s="134"/>
      <c r="I409" s="123"/>
      <c r="J409" s="135"/>
      <c r="K409" s="161"/>
      <c r="L409" s="155">
        <f t="shared" si="28"/>
        <v>0</v>
      </c>
      <c r="M409" s="156">
        <f t="shared" si="29"/>
        <v>0</v>
      </c>
      <c r="N409" s="155"/>
      <c r="O409" s="155"/>
      <c r="P409" s="155"/>
      <c r="Q409" s="155"/>
      <c r="R409" s="155"/>
      <c r="S409" s="156"/>
      <c r="T409" s="156">
        <f t="shared" si="26"/>
        <v>0</v>
      </c>
      <c r="U409" s="156">
        <f t="shared" si="27"/>
        <v>0</v>
      </c>
      <c r="V409" s="157"/>
      <c r="Y409" s="166"/>
      <c r="Z409" s="166"/>
      <c r="AA409" s="166"/>
      <c r="AB409" s="166"/>
      <c r="AC409" s="167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8"/>
        <v>0</v>
      </c>
      <c r="M410" s="156">
        <f t="shared" si="29"/>
        <v>0</v>
      </c>
      <c r="N410" s="155"/>
      <c r="O410" s="155"/>
      <c r="P410" s="155"/>
      <c r="Q410" s="155"/>
      <c r="R410" s="155"/>
      <c r="S410" s="156"/>
      <c r="T410" s="156">
        <f t="shared" si="26"/>
        <v>0</v>
      </c>
      <c r="U410" s="156">
        <f t="shared" si="27"/>
        <v>0</v>
      </c>
      <c r="V410" s="157"/>
      <c r="Y410" s="166"/>
      <c r="Z410" s="166"/>
      <c r="AA410" s="166"/>
      <c r="AB410" s="166"/>
      <c r="AC410" s="167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8"/>
        <v>0</v>
      </c>
      <c r="M411" s="156">
        <f t="shared" si="29"/>
        <v>0</v>
      </c>
      <c r="N411" s="155"/>
      <c r="O411" s="155"/>
      <c r="P411" s="155"/>
      <c r="Q411" s="155"/>
      <c r="R411" s="155"/>
      <c r="S411" s="156"/>
      <c r="T411" s="156">
        <f t="shared" si="26"/>
        <v>0</v>
      </c>
      <c r="U411" s="156">
        <f t="shared" si="27"/>
        <v>0</v>
      </c>
      <c r="V411" s="157"/>
      <c r="Y411" s="166"/>
      <c r="Z411" s="166"/>
      <c r="AA411" s="166"/>
      <c r="AB411" s="166"/>
      <c r="AC411" s="167"/>
    </row>
    <row r="412" spans="1:29" s="165" customFormat="1" hidden="1" x14ac:dyDescent="0.4">
      <c r="A412" s="116">
        <v>404</v>
      </c>
      <c r="B412" s="128"/>
      <c r="C412" s="129"/>
      <c r="D412" s="130"/>
      <c r="E412" s="131"/>
      <c r="F412" s="132"/>
      <c r="G412" s="133"/>
      <c r="H412" s="134"/>
      <c r="I412" s="123"/>
      <c r="J412" s="135"/>
      <c r="K412" s="161"/>
      <c r="L412" s="155">
        <f t="shared" si="28"/>
        <v>0</v>
      </c>
      <c r="M412" s="156">
        <f t="shared" si="29"/>
        <v>0</v>
      </c>
      <c r="N412" s="155"/>
      <c r="O412" s="155"/>
      <c r="P412" s="155"/>
      <c r="Q412" s="155"/>
      <c r="R412" s="155"/>
      <c r="S412" s="156"/>
      <c r="T412" s="156">
        <f t="shared" si="26"/>
        <v>0</v>
      </c>
      <c r="U412" s="156">
        <f t="shared" si="27"/>
        <v>0</v>
      </c>
      <c r="V412" s="157"/>
      <c r="Y412" s="166"/>
      <c r="Z412" s="166"/>
      <c r="AA412" s="166"/>
      <c r="AB412" s="166"/>
      <c r="AC412" s="167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8"/>
        <v>0</v>
      </c>
      <c r="M413" s="156">
        <f t="shared" si="29"/>
        <v>0</v>
      </c>
      <c r="N413" s="155"/>
      <c r="O413" s="155"/>
      <c r="P413" s="155"/>
      <c r="Q413" s="155"/>
      <c r="R413" s="155"/>
      <c r="S413" s="156"/>
      <c r="T413" s="156">
        <f t="shared" si="26"/>
        <v>0</v>
      </c>
      <c r="U413" s="156">
        <f t="shared" si="27"/>
        <v>0</v>
      </c>
      <c r="V413" s="157"/>
      <c r="Y413" s="166"/>
      <c r="Z413" s="166"/>
      <c r="AA413" s="166"/>
      <c r="AB413" s="166"/>
      <c r="AC413" s="167"/>
    </row>
    <row r="414" spans="1:29" s="165" customFormat="1" hidden="1" x14ac:dyDescent="0.4">
      <c r="A414" s="116">
        <v>406</v>
      </c>
      <c r="B414" s="128"/>
      <c r="C414" s="129"/>
      <c r="D414" s="130"/>
      <c r="E414" s="131"/>
      <c r="F414" s="132"/>
      <c r="G414" s="133"/>
      <c r="H414" s="134"/>
      <c r="I414" s="123"/>
      <c r="J414" s="135"/>
      <c r="K414" s="161"/>
      <c r="L414" s="155">
        <f t="shared" si="28"/>
        <v>0</v>
      </c>
      <c r="M414" s="156">
        <f t="shared" si="29"/>
        <v>0</v>
      </c>
      <c r="N414" s="155"/>
      <c r="O414" s="155"/>
      <c r="P414" s="155"/>
      <c r="Q414" s="155"/>
      <c r="R414" s="155"/>
      <c r="S414" s="156"/>
      <c r="T414" s="156">
        <f t="shared" si="26"/>
        <v>0</v>
      </c>
      <c r="U414" s="156">
        <f t="shared" si="27"/>
        <v>0</v>
      </c>
      <c r="V414" s="157"/>
      <c r="Y414" s="166"/>
      <c r="Z414" s="166"/>
      <c r="AA414" s="166"/>
      <c r="AB414" s="166"/>
      <c r="AC414" s="167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8"/>
        <v>0</v>
      </c>
      <c r="M415" s="156">
        <f t="shared" si="29"/>
        <v>0</v>
      </c>
      <c r="N415" s="155"/>
      <c r="O415" s="155"/>
      <c r="P415" s="155"/>
      <c r="Q415" s="155"/>
      <c r="R415" s="155"/>
      <c r="S415" s="156"/>
      <c r="T415" s="156">
        <f t="shared" si="26"/>
        <v>0</v>
      </c>
      <c r="U415" s="156">
        <f t="shared" si="27"/>
        <v>0</v>
      </c>
      <c r="V415" s="157"/>
      <c r="Y415" s="166"/>
      <c r="Z415" s="166"/>
      <c r="AA415" s="166"/>
      <c r="AB415" s="166"/>
      <c r="AC415" s="167"/>
    </row>
    <row r="416" spans="1:29" s="165" customFormat="1" hidden="1" x14ac:dyDescent="0.4">
      <c r="A416" s="116">
        <v>408</v>
      </c>
      <c r="B416" s="128"/>
      <c r="C416" s="129"/>
      <c r="D416" s="130"/>
      <c r="E416" s="131"/>
      <c r="F416" s="132"/>
      <c r="G416" s="133"/>
      <c r="H416" s="134"/>
      <c r="I416" s="123"/>
      <c r="J416" s="135"/>
      <c r="K416" s="161"/>
      <c r="L416" s="155">
        <f t="shared" si="28"/>
        <v>0</v>
      </c>
      <c r="M416" s="156">
        <f t="shared" si="29"/>
        <v>0</v>
      </c>
      <c r="N416" s="155"/>
      <c r="O416" s="155"/>
      <c r="P416" s="155"/>
      <c r="Q416" s="155"/>
      <c r="R416" s="155"/>
      <c r="S416" s="156"/>
      <c r="T416" s="156">
        <f t="shared" si="26"/>
        <v>0</v>
      </c>
      <c r="U416" s="156">
        <f t="shared" si="27"/>
        <v>0</v>
      </c>
      <c r="V416" s="157"/>
      <c r="Y416" s="166"/>
      <c r="Z416" s="166"/>
      <c r="AA416" s="166"/>
      <c r="AB416" s="166"/>
      <c r="AC416" s="167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8"/>
        <v>0</v>
      </c>
      <c r="M417" s="156">
        <f t="shared" si="29"/>
        <v>0</v>
      </c>
      <c r="N417" s="155"/>
      <c r="O417" s="155"/>
      <c r="P417" s="155"/>
      <c r="Q417" s="155"/>
      <c r="R417" s="155"/>
      <c r="S417" s="156"/>
      <c r="T417" s="156">
        <f t="shared" si="26"/>
        <v>0</v>
      </c>
      <c r="U417" s="156">
        <f t="shared" si="27"/>
        <v>0</v>
      </c>
      <c r="V417" s="157"/>
      <c r="Y417" s="166"/>
      <c r="Z417" s="166"/>
      <c r="AA417" s="166"/>
      <c r="AB417" s="166"/>
      <c r="AC417" s="167"/>
    </row>
    <row r="418" spans="1:29" s="165" customFormat="1" hidden="1" x14ac:dyDescent="0.4">
      <c r="A418" s="116">
        <v>410</v>
      </c>
      <c r="B418" s="128"/>
      <c r="C418" s="129"/>
      <c r="D418" s="130"/>
      <c r="E418" s="131"/>
      <c r="F418" s="132"/>
      <c r="G418" s="133"/>
      <c r="H418" s="134"/>
      <c r="I418" s="123"/>
      <c r="J418" s="135"/>
      <c r="K418" s="161"/>
      <c r="L418" s="155">
        <f t="shared" si="28"/>
        <v>0</v>
      </c>
      <c r="M418" s="156">
        <f t="shared" si="29"/>
        <v>0</v>
      </c>
      <c r="N418" s="155"/>
      <c r="O418" s="155"/>
      <c r="P418" s="155"/>
      <c r="Q418" s="155"/>
      <c r="R418" s="155"/>
      <c r="S418" s="156"/>
      <c r="T418" s="156">
        <f t="shared" si="26"/>
        <v>0</v>
      </c>
      <c r="U418" s="156">
        <f t="shared" si="27"/>
        <v>0</v>
      </c>
      <c r="V418" s="157"/>
      <c r="Y418" s="166"/>
      <c r="Z418" s="166"/>
      <c r="AA418" s="166"/>
      <c r="AB418" s="166"/>
      <c r="AC418" s="167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8"/>
        <v>0</v>
      </c>
      <c r="M419" s="156">
        <f t="shared" si="29"/>
        <v>0</v>
      </c>
      <c r="N419" s="155"/>
      <c r="O419" s="155"/>
      <c r="P419" s="155"/>
      <c r="Q419" s="155"/>
      <c r="R419" s="155"/>
      <c r="S419" s="156"/>
      <c r="T419" s="156">
        <f t="shared" si="26"/>
        <v>0</v>
      </c>
      <c r="U419" s="156">
        <f t="shared" si="27"/>
        <v>0</v>
      </c>
      <c r="V419" s="157"/>
      <c r="Y419" s="166"/>
      <c r="Z419" s="166"/>
      <c r="AA419" s="166"/>
      <c r="AB419" s="166"/>
      <c r="AC419" s="167"/>
    </row>
    <row r="420" spans="1:29" s="165" customFormat="1" hidden="1" x14ac:dyDescent="0.4">
      <c r="A420" s="116">
        <v>412</v>
      </c>
      <c r="B420" s="128"/>
      <c r="C420" s="129"/>
      <c r="D420" s="130"/>
      <c r="E420" s="131"/>
      <c r="F420" s="132"/>
      <c r="G420" s="133"/>
      <c r="H420" s="134"/>
      <c r="I420" s="123"/>
      <c r="J420" s="135"/>
      <c r="K420" s="161"/>
      <c r="L420" s="155">
        <f t="shared" si="28"/>
        <v>0</v>
      </c>
      <c r="M420" s="156">
        <f t="shared" si="29"/>
        <v>0</v>
      </c>
      <c r="N420" s="155"/>
      <c r="O420" s="155"/>
      <c r="P420" s="155"/>
      <c r="Q420" s="155"/>
      <c r="R420" s="155"/>
      <c r="S420" s="156"/>
      <c r="T420" s="156">
        <f t="shared" si="26"/>
        <v>0</v>
      </c>
      <c r="U420" s="156">
        <f t="shared" si="27"/>
        <v>0</v>
      </c>
      <c r="V420" s="157"/>
      <c r="Y420" s="166"/>
      <c r="Z420" s="166"/>
      <c r="AA420" s="166"/>
      <c r="AB420" s="166"/>
      <c r="AC420" s="167"/>
    </row>
    <row r="421" spans="1:29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60"/>
      <c r="L421" s="155">
        <f t="shared" si="28"/>
        <v>0</v>
      </c>
      <c r="M421" s="156">
        <f t="shared" si="29"/>
        <v>0</v>
      </c>
      <c r="N421" s="155"/>
      <c r="O421" s="155"/>
      <c r="P421" s="155"/>
      <c r="Q421" s="155"/>
      <c r="R421" s="155"/>
      <c r="S421" s="156"/>
      <c r="T421" s="156">
        <f t="shared" si="26"/>
        <v>0</v>
      </c>
      <c r="U421" s="156">
        <f t="shared" si="27"/>
        <v>0</v>
      </c>
      <c r="V421" s="157"/>
      <c r="Y421" s="166"/>
      <c r="Z421" s="166"/>
      <c r="AA421" s="166"/>
      <c r="AB421" s="166"/>
      <c r="AC421" s="167"/>
    </row>
    <row r="422" spans="1:29" s="165" customFormat="1" hidden="1" x14ac:dyDescent="0.4">
      <c r="A422" s="116">
        <v>414</v>
      </c>
      <c r="B422" s="128"/>
      <c r="C422" s="129"/>
      <c r="D422" s="130"/>
      <c r="E422" s="131"/>
      <c r="F422" s="132"/>
      <c r="G422" s="133"/>
      <c r="H422" s="134"/>
      <c r="I422" s="123"/>
      <c r="J422" s="135"/>
      <c r="K422" s="161"/>
      <c r="L422" s="155">
        <f t="shared" si="28"/>
        <v>0</v>
      </c>
      <c r="M422" s="156">
        <f t="shared" si="29"/>
        <v>0</v>
      </c>
      <c r="N422" s="155"/>
      <c r="O422" s="155"/>
      <c r="P422" s="155"/>
      <c r="Q422" s="155"/>
      <c r="R422" s="155"/>
      <c r="S422" s="156"/>
      <c r="T422" s="156">
        <f t="shared" si="26"/>
        <v>0</v>
      </c>
      <c r="U422" s="156">
        <f t="shared" si="27"/>
        <v>0</v>
      </c>
      <c r="V422" s="157"/>
      <c r="Y422" s="166"/>
      <c r="Z422" s="166"/>
      <c r="AA422" s="166"/>
      <c r="AB422" s="166"/>
      <c r="AC422" s="167"/>
    </row>
    <row r="423" spans="1:29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60"/>
      <c r="L423" s="155">
        <f t="shared" si="28"/>
        <v>0</v>
      </c>
      <c r="M423" s="156">
        <f t="shared" si="29"/>
        <v>0</v>
      </c>
      <c r="N423" s="155"/>
      <c r="O423" s="155"/>
      <c r="P423" s="155"/>
      <c r="Q423" s="155"/>
      <c r="R423" s="155"/>
      <c r="S423" s="156"/>
      <c r="T423" s="156">
        <f t="shared" si="26"/>
        <v>0</v>
      </c>
      <c r="U423" s="156">
        <f t="shared" si="27"/>
        <v>0</v>
      </c>
      <c r="V423" s="157"/>
      <c r="Y423" s="166"/>
      <c r="Z423" s="166"/>
      <c r="AA423" s="166"/>
      <c r="AB423" s="166"/>
      <c r="AC423" s="167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8"/>
        <v>0</v>
      </c>
      <c r="M424" s="156">
        <f t="shared" si="29"/>
        <v>0</v>
      </c>
      <c r="N424" s="155"/>
      <c r="O424" s="155"/>
      <c r="P424" s="155"/>
      <c r="Q424" s="155"/>
      <c r="R424" s="155"/>
      <c r="S424" s="156"/>
      <c r="T424" s="156">
        <f t="shared" si="26"/>
        <v>0</v>
      </c>
      <c r="U424" s="156">
        <f t="shared" si="27"/>
        <v>0</v>
      </c>
      <c r="V424" s="157"/>
      <c r="Y424" s="166"/>
      <c r="Z424" s="166"/>
      <c r="AA424" s="166"/>
      <c r="AB424" s="166"/>
      <c r="AC424" s="167"/>
    </row>
    <row r="425" spans="1:29" s="165" customFormat="1" hidden="1" x14ac:dyDescent="0.4">
      <c r="A425" s="116">
        <v>417</v>
      </c>
      <c r="B425" s="128"/>
      <c r="C425" s="129"/>
      <c r="D425" s="130"/>
      <c r="E425" s="131"/>
      <c r="F425" s="132"/>
      <c r="G425" s="133"/>
      <c r="H425" s="134"/>
      <c r="I425" s="123"/>
      <c r="J425" s="135"/>
      <c r="K425" s="161"/>
      <c r="L425" s="155">
        <f t="shared" si="28"/>
        <v>0</v>
      </c>
      <c r="M425" s="156">
        <f t="shared" si="29"/>
        <v>0</v>
      </c>
      <c r="N425" s="155"/>
      <c r="O425" s="155"/>
      <c r="P425" s="155"/>
      <c r="Q425" s="155"/>
      <c r="R425" s="155"/>
      <c r="S425" s="156"/>
      <c r="T425" s="156">
        <f t="shared" si="26"/>
        <v>0</v>
      </c>
      <c r="U425" s="156">
        <f t="shared" si="27"/>
        <v>0</v>
      </c>
      <c r="V425" s="157"/>
      <c r="Y425" s="166"/>
      <c r="Z425" s="166"/>
      <c r="AA425" s="166"/>
      <c r="AB425" s="166"/>
      <c r="AC425" s="167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si="28"/>
        <v>0</v>
      </c>
      <c r="M426" s="156">
        <f t="shared" si="29"/>
        <v>0</v>
      </c>
      <c r="N426" s="155"/>
      <c r="O426" s="155"/>
      <c r="P426" s="155"/>
      <c r="Q426" s="155"/>
      <c r="R426" s="155"/>
      <c r="S426" s="156"/>
      <c r="T426" s="156">
        <f t="shared" si="26"/>
        <v>0</v>
      </c>
      <c r="U426" s="156">
        <f t="shared" si="27"/>
        <v>0</v>
      </c>
      <c r="V426" s="157"/>
      <c r="Y426" s="166"/>
      <c r="Z426" s="166"/>
      <c r="AA426" s="166"/>
      <c r="AB426" s="166"/>
      <c r="AC426" s="167"/>
    </row>
    <row r="427" spans="1:29" s="165" customFormat="1" hidden="1" x14ac:dyDescent="0.4">
      <c r="A427" s="116">
        <v>419</v>
      </c>
      <c r="B427" s="128"/>
      <c r="C427" s="129"/>
      <c r="D427" s="130"/>
      <c r="E427" s="131"/>
      <c r="F427" s="132"/>
      <c r="G427" s="133"/>
      <c r="H427" s="134"/>
      <c r="I427" s="123"/>
      <c r="J427" s="135"/>
      <c r="K427" s="161"/>
      <c r="L427" s="155">
        <f t="shared" si="28"/>
        <v>0</v>
      </c>
      <c r="M427" s="156">
        <f t="shared" si="29"/>
        <v>0</v>
      </c>
      <c r="N427" s="155"/>
      <c r="O427" s="155"/>
      <c r="P427" s="155"/>
      <c r="Q427" s="155"/>
      <c r="R427" s="155"/>
      <c r="S427" s="156"/>
      <c r="T427" s="156">
        <f t="shared" si="26"/>
        <v>0</v>
      </c>
      <c r="U427" s="156">
        <f t="shared" si="27"/>
        <v>0</v>
      </c>
      <c r="V427" s="157"/>
      <c r="Y427" s="166"/>
      <c r="Z427" s="166"/>
      <c r="AA427" s="166"/>
      <c r="AB427" s="166"/>
      <c r="AC427" s="167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28"/>
        <v>0</v>
      </c>
      <c r="M428" s="156">
        <f t="shared" si="29"/>
        <v>0</v>
      </c>
      <c r="N428" s="155"/>
      <c r="O428" s="155"/>
      <c r="P428" s="155"/>
      <c r="Q428" s="155"/>
      <c r="R428" s="155"/>
      <c r="S428" s="156"/>
      <c r="T428" s="156">
        <f t="shared" si="26"/>
        <v>0</v>
      </c>
      <c r="U428" s="156">
        <f t="shared" si="27"/>
        <v>0</v>
      </c>
      <c r="V428" s="157"/>
      <c r="Y428" s="166"/>
      <c r="Z428" s="166"/>
      <c r="AA428" s="166"/>
      <c r="AB428" s="166"/>
      <c r="AC428" s="167"/>
    </row>
    <row r="429" spans="1:29" s="165" customFormat="1" hidden="1" x14ac:dyDescent="0.4">
      <c r="A429" s="116">
        <v>421</v>
      </c>
      <c r="B429" s="128"/>
      <c r="C429" s="129"/>
      <c r="D429" s="130"/>
      <c r="E429" s="131"/>
      <c r="F429" s="132"/>
      <c r="G429" s="133"/>
      <c r="H429" s="134"/>
      <c r="I429" s="123"/>
      <c r="J429" s="135"/>
      <c r="K429" s="161"/>
      <c r="L429" s="155">
        <f t="shared" si="28"/>
        <v>0</v>
      </c>
      <c r="M429" s="156">
        <f t="shared" si="29"/>
        <v>0</v>
      </c>
      <c r="N429" s="155"/>
      <c r="O429" s="155"/>
      <c r="P429" s="155"/>
      <c r="Q429" s="155"/>
      <c r="R429" s="155"/>
      <c r="S429" s="156"/>
      <c r="T429" s="156">
        <f t="shared" si="26"/>
        <v>0</v>
      </c>
      <c r="U429" s="156">
        <f t="shared" si="27"/>
        <v>0</v>
      </c>
      <c r="V429" s="157"/>
      <c r="Y429" s="166"/>
      <c r="Z429" s="166"/>
      <c r="AA429" s="166"/>
      <c r="AB429" s="166"/>
      <c r="AC429" s="167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60"/>
      <c r="L430" s="155">
        <f t="shared" si="28"/>
        <v>0</v>
      </c>
      <c r="M430" s="156">
        <f t="shared" si="29"/>
        <v>0</v>
      </c>
      <c r="N430" s="155"/>
      <c r="O430" s="155"/>
      <c r="P430" s="155"/>
      <c r="Q430" s="155"/>
      <c r="R430" s="155"/>
      <c r="S430" s="156"/>
      <c r="T430" s="156">
        <f t="shared" si="26"/>
        <v>0</v>
      </c>
      <c r="U430" s="156">
        <f t="shared" si="27"/>
        <v>0</v>
      </c>
      <c r="V430" s="157"/>
      <c r="Y430" s="166"/>
      <c r="Z430" s="166"/>
      <c r="AA430" s="166"/>
      <c r="AB430" s="166"/>
      <c r="AC430" s="167"/>
    </row>
    <row r="431" spans="1:29" s="165" customFormat="1" hidden="1" x14ac:dyDescent="0.4">
      <c r="A431" s="116">
        <v>423</v>
      </c>
      <c r="B431" s="128"/>
      <c r="C431" s="129"/>
      <c r="D431" s="130"/>
      <c r="E431" s="131"/>
      <c r="F431" s="132"/>
      <c r="G431" s="133"/>
      <c r="H431" s="134"/>
      <c r="I431" s="123"/>
      <c r="J431" s="135"/>
      <c r="K431" s="161"/>
      <c r="L431" s="155">
        <f t="shared" si="28"/>
        <v>0</v>
      </c>
      <c r="M431" s="156">
        <f t="shared" si="29"/>
        <v>0</v>
      </c>
      <c r="N431" s="155"/>
      <c r="O431" s="155"/>
      <c r="P431" s="155"/>
      <c r="Q431" s="155"/>
      <c r="R431" s="155"/>
      <c r="S431" s="156"/>
      <c r="T431" s="156">
        <f t="shared" si="26"/>
        <v>0</v>
      </c>
      <c r="U431" s="156">
        <f t="shared" si="27"/>
        <v>0</v>
      </c>
      <c r="V431" s="157"/>
      <c r="Y431" s="166"/>
      <c r="Z431" s="166"/>
      <c r="AA431" s="166"/>
      <c r="AB431" s="166"/>
      <c r="AC431" s="167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60"/>
      <c r="L432" s="155">
        <f t="shared" si="28"/>
        <v>0</v>
      </c>
      <c r="M432" s="156">
        <f t="shared" si="29"/>
        <v>0</v>
      </c>
      <c r="N432" s="155"/>
      <c r="O432" s="155"/>
      <c r="P432" s="155"/>
      <c r="Q432" s="155"/>
      <c r="R432" s="155"/>
      <c r="S432" s="156"/>
      <c r="T432" s="156">
        <f t="shared" si="26"/>
        <v>0</v>
      </c>
      <c r="U432" s="156">
        <f t="shared" si="27"/>
        <v>0</v>
      </c>
      <c r="V432" s="157"/>
      <c r="Y432" s="166"/>
      <c r="Z432" s="166"/>
      <c r="AA432" s="166"/>
      <c r="AB432" s="166"/>
      <c r="AC432" s="167"/>
    </row>
    <row r="433" spans="1:29" s="165" customFormat="1" hidden="1" x14ac:dyDescent="0.4">
      <c r="A433" s="116">
        <v>425</v>
      </c>
      <c r="B433" s="128"/>
      <c r="C433" s="129"/>
      <c r="D433" s="130"/>
      <c r="E433" s="131"/>
      <c r="F433" s="132"/>
      <c r="G433" s="133"/>
      <c r="H433" s="134"/>
      <c r="I433" s="123"/>
      <c r="J433" s="135"/>
      <c r="K433" s="161"/>
      <c r="L433" s="155">
        <f t="shared" si="28"/>
        <v>0</v>
      </c>
      <c r="M433" s="156">
        <f t="shared" si="29"/>
        <v>0</v>
      </c>
      <c r="N433" s="155"/>
      <c r="O433" s="155"/>
      <c r="P433" s="155"/>
      <c r="Q433" s="155"/>
      <c r="R433" s="155"/>
      <c r="S433" s="156"/>
      <c r="T433" s="156">
        <f t="shared" si="26"/>
        <v>0</v>
      </c>
      <c r="U433" s="156">
        <f t="shared" si="27"/>
        <v>0</v>
      </c>
      <c r="V433" s="157"/>
      <c r="Y433" s="166"/>
      <c r="Z433" s="166"/>
      <c r="AA433" s="166"/>
      <c r="AB433" s="166"/>
      <c r="AC433" s="167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60"/>
      <c r="L434" s="155">
        <f t="shared" si="28"/>
        <v>0</v>
      </c>
      <c r="M434" s="156">
        <f t="shared" si="29"/>
        <v>0</v>
      </c>
      <c r="N434" s="155"/>
      <c r="O434" s="155"/>
      <c r="P434" s="155"/>
      <c r="Q434" s="155"/>
      <c r="R434" s="155"/>
      <c r="S434" s="156"/>
      <c r="T434" s="156">
        <f t="shared" si="26"/>
        <v>0</v>
      </c>
      <c r="U434" s="156">
        <f t="shared" si="27"/>
        <v>0</v>
      </c>
      <c r="V434" s="157"/>
      <c r="Y434" s="166"/>
      <c r="Z434" s="166"/>
      <c r="AA434" s="166"/>
      <c r="AB434" s="166"/>
      <c r="AC434" s="167"/>
    </row>
    <row r="435" spans="1:29" s="165" customFormat="1" hidden="1" x14ac:dyDescent="0.4">
      <c r="A435" s="116">
        <v>427</v>
      </c>
      <c r="B435" s="128"/>
      <c r="C435" s="129"/>
      <c r="D435" s="130"/>
      <c r="E435" s="131"/>
      <c r="F435" s="132"/>
      <c r="G435" s="133"/>
      <c r="H435" s="134"/>
      <c r="I435" s="123"/>
      <c r="J435" s="135"/>
      <c r="K435" s="161"/>
      <c r="L435" s="155">
        <f t="shared" si="28"/>
        <v>0</v>
      </c>
      <c r="M435" s="156">
        <f t="shared" si="29"/>
        <v>0</v>
      </c>
      <c r="N435" s="155"/>
      <c r="O435" s="155"/>
      <c r="P435" s="155"/>
      <c r="Q435" s="155"/>
      <c r="R435" s="155"/>
      <c r="S435" s="156"/>
      <c r="T435" s="156">
        <f t="shared" si="26"/>
        <v>0</v>
      </c>
      <c r="U435" s="156">
        <f t="shared" si="27"/>
        <v>0</v>
      </c>
      <c r="V435" s="157"/>
      <c r="Y435" s="166"/>
      <c r="Z435" s="166"/>
      <c r="AA435" s="166"/>
      <c r="AB435" s="166"/>
      <c r="AC435" s="167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60"/>
      <c r="L436" s="155">
        <f t="shared" si="28"/>
        <v>0</v>
      </c>
      <c r="M436" s="156">
        <f t="shared" si="29"/>
        <v>0</v>
      </c>
      <c r="N436" s="155"/>
      <c r="O436" s="155"/>
      <c r="P436" s="155"/>
      <c r="Q436" s="155"/>
      <c r="R436" s="155"/>
      <c r="S436" s="156"/>
      <c r="T436" s="156">
        <f t="shared" si="26"/>
        <v>0</v>
      </c>
      <c r="U436" s="156">
        <f t="shared" si="27"/>
        <v>0</v>
      </c>
      <c r="V436" s="157"/>
      <c r="Y436" s="166"/>
      <c r="Z436" s="166"/>
      <c r="AA436" s="166"/>
      <c r="AB436" s="166"/>
      <c r="AC436" s="167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28"/>
        <v>0</v>
      </c>
      <c r="M437" s="156">
        <f t="shared" si="29"/>
        <v>0</v>
      </c>
      <c r="N437" s="155"/>
      <c r="O437" s="155"/>
      <c r="P437" s="155"/>
      <c r="Q437" s="155"/>
      <c r="R437" s="155"/>
      <c r="S437" s="156"/>
      <c r="T437" s="156">
        <f t="shared" si="26"/>
        <v>0</v>
      </c>
      <c r="U437" s="156">
        <f t="shared" si="27"/>
        <v>0</v>
      </c>
      <c r="V437" s="157"/>
      <c r="Y437" s="166"/>
      <c r="Z437" s="166"/>
      <c r="AA437" s="166"/>
      <c r="AB437" s="166"/>
      <c r="AC437" s="167"/>
    </row>
    <row r="438" spans="1:29" s="165" customFormat="1" hidden="1" x14ac:dyDescent="0.4">
      <c r="A438" s="116">
        <v>430</v>
      </c>
      <c r="B438" s="128"/>
      <c r="C438" s="129"/>
      <c r="D438" s="130"/>
      <c r="E438" s="131"/>
      <c r="F438" s="132"/>
      <c r="G438" s="133"/>
      <c r="H438" s="134"/>
      <c r="I438" s="123"/>
      <c r="J438" s="135"/>
      <c r="K438" s="161"/>
      <c r="L438" s="155">
        <f t="shared" si="28"/>
        <v>0</v>
      </c>
      <c r="M438" s="156">
        <f t="shared" si="29"/>
        <v>0</v>
      </c>
      <c r="N438" s="155"/>
      <c r="O438" s="155"/>
      <c r="P438" s="155"/>
      <c r="Q438" s="155"/>
      <c r="R438" s="155"/>
      <c r="S438" s="156"/>
      <c r="T438" s="156">
        <f t="shared" si="26"/>
        <v>0</v>
      </c>
      <c r="U438" s="156">
        <f t="shared" si="27"/>
        <v>0</v>
      </c>
      <c r="V438" s="157"/>
      <c r="Y438" s="166"/>
      <c r="Z438" s="166"/>
      <c r="AA438" s="166"/>
      <c r="AB438" s="166"/>
      <c r="AC438" s="167"/>
    </row>
    <row r="439" spans="1:29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60"/>
      <c r="L439" s="155">
        <f t="shared" si="28"/>
        <v>0</v>
      </c>
      <c r="M439" s="156">
        <f t="shared" si="29"/>
        <v>0</v>
      </c>
      <c r="N439" s="155"/>
      <c r="O439" s="155"/>
      <c r="P439" s="155"/>
      <c r="Q439" s="155"/>
      <c r="R439" s="155"/>
      <c r="S439" s="156"/>
      <c r="T439" s="156">
        <f t="shared" si="26"/>
        <v>0</v>
      </c>
      <c r="U439" s="156">
        <f t="shared" si="27"/>
        <v>0</v>
      </c>
      <c r="V439" s="157"/>
      <c r="Y439" s="166"/>
      <c r="Z439" s="166"/>
      <c r="AA439" s="166"/>
      <c r="AB439" s="166"/>
      <c r="AC439" s="167"/>
    </row>
    <row r="440" spans="1:29" s="165" customFormat="1" hidden="1" x14ac:dyDescent="0.4">
      <c r="A440" s="116">
        <v>432</v>
      </c>
      <c r="B440" s="128"/>
      <c r="C440" s="129"/>
      <c r="D440" s="130"/>
      <c r="E440" s="131"/>
      <c r="F440" s="132"/>
      <c r="G440" s="133"/>
      <c r="H440" s="134"/>
      <c r="I440" s="123"/>
      <c r="J440" s="135"/>
      <c r="K440" s="161"/>
      <c r="L440" s="155">
        <f t="shared" si="28"/>
        <v>0</v>
      </c>
      <c r="M440" s="156">
        <f t="shared" si="29"/>
        <v>0</v>
      </c>
      <c r="N440" s="155"/>
      <c r="O440" s="155"/>
      <c r="P440" s="155"/>
      <c r="Q440" s="155"/>
      <c r="R440" s="155"/>
      <c r="S440" s="156"/>
      <c r="T440" s="156">
        <f t="shared" si="26"/>
        <v>0</v>
      </c>
      <c r="U440" s="156">
        <f t="shared" si="27"/>
        <v>0</v>
      </c>
      <c r="V440" s="157"/>
      <c r="Y440" s="166"/>
      <c r="Z440" s="166"/>
      <c r="AA440" s="166"/>
      <c r="AB440" s="166"/>
      <c r="AC440" s="167"/>
    </row>
    <row r="441" spans="1:29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60"/>
      <c r="L441" s="155">
        <f t="shared" si="28"/>
        <v>0</v>
      </c>
      <c r="M441" s="156">
        <f t="shared" si="29"/>
        <v>0</v>
      </c>
      <c r="N441" s="155"/>
      <c r="O441" s="155"/>
      <c r="P441" s="155"/>
      <c r="Q441" s="155"/>
      <c r="R441" s="155"/>
      <c r="S441" s="156"/>
      <c r="T441" s="156">
        <f t="shared" si="26"/>
        <v>0</v>
      </c>
      <c r="U441" s="156">
        <f t="shared" si="27"/>
        <v>0</v>
      </c>
      <c r="V441" s="157"/>
      <c r="Y441" s="166"/>
      <c r="Z441" s="166"/>
      <c r="AA441" s="166"/>
      <c r="AB441" s="166"/>
      <c r="AC441" s="167"/>
    </row>
    <row r="442" spans="1:29" s="165" customFormat="1" hidden="1" x14ac:dyDescent="0.4">
      <c r="A442" s="116">
        <v>434</v>
      </c>
      <c r="B442" s="128"/>
      <c r="C442" s="129"/>
      <c r="D442" s="130"/>
      <c r="E442" s="131"/>
      <c r="F442" s="132"/>
      <c r="G442" s="133"/>
      <c r="H442" s="134"/>
      <c r="I442" s="123"/>
      <c r="J442" s="135"/>
      <c r="K442" s="161"/>
      <c r="L442" s="155">
        <f t="shared" si="28"/>
        <v>0</v>
      </c>
      <c r="M442" s="156">
        <f t="shared" si="29"/>
        <v>0</v>
      </c>
      <c r="N442" s="155"/>
      <c r="O442" s="155"/>
      <c r="P442" s="155"/>
      <c r="Q442" s="155"/>
      <c r="R442" s="155"/>
      <c r="S442" s="156"/>
      <c r="T442" s="156">
        <f t="shared" si="26"/>
        <v>0</v>
      </c>
      <c r="U442" s="156">
        <f t="shared" si="27"/>
        <v>0</v>
      </c>
      <c r="V442" s="157"/>
      <c r="Y442" s="166"/>
      <c r="Z442" s="166"/>
      <c r="AA442" s="166"/>
      <c r="AB442" s="166"/>
      <c r="AC442" s="167"/>
    </row>
    <row r="443" spans="1:29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60"/>
      <c r="L443" s="155">
        <f t="shared" si="28"/>
        <v>0</v>
      </c>
      <c r="M443" s="156">
        <f t="shared" si="29"/>
        <v>0</v>
      </c>
      <c r="N443" s="155"/>
      <c r="O443" s="155"/>
      <c r="P443" s="155"/>
      <c r="Q443" s="155"/>
      <c r="R443" s="155"/>
      <c r="S443" s="156"/>
      <c r="T443" s="156">
        <f t="shared" si="26"/>
        <v>0</v>
      </c>
      <c r="U443" s="156">
        <f t="shared" si="27"/>
        <v>0</v>
      </c>
      <c r="V443" s="157"/>
      <c r="Y443" s="166"/>
      <c r="Z443" s="166"/>
      <c r="AA443" s="166"/>
      <c r="AB443" s="166"/>
      <c r="AC443" s="167"/>
    </row>
    <row r="444" spans="1:29" s="165" customFormat="1" hidden="1" x14ac:dyDescent="0.4">
      <c r="A444" s="116">
        <v>436</v>
      </c>
      <c r="B444" s="128"/>
      <c r="C444" s="129"/>
      <c r="D444" s="130"/>
      <c r="E444" s="131"/>
      <c r="F444" s="132"/>
      <c r="G444" s="133"/>
      <c r="H444" s="134"/>
      <c r="I444" s="123"/>
      <c r="J444" s="135"/>
      <c r="K444" s="161"/>
      <c r="L444" s="155">
        <f t="shared" si="28"/>
        <v>0</v>
      </c>
      <c r="M444" s="156">
        <f t="shared" si="29"/>
        <v>0</v>
      </c>
      <c r="N444" s="155"/>
      <c r="O444" s="155"/>
      <c r="P444" s="155"/>
      <c r="Q444" s="155"/>
      <c r="R444" s="155"/>
      <c r="S444" s="156"/>
      <c r="T444" s="156">
        <f t="shared" si="26"/>
        <v>0</v>
      </c>
      <c r="U444" s="156">
        <f t="shared" si="27"/>
        <v>0</v>
      </c>
      <c r="V444" s="157"/>
      <c r="Y444" s="166"/>
      <c r="Z444" s="166"/>
      <c r="AA444" s="166"/>
      <c r="AB444" s="166"/>
      <c r="AC444" s="167"/>
    </row>
    <row r="445" spans="1:29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60"/>
      <c r="L445" s="155">
        <f t="shared" si="28"/>
        <v>0</v>
      </c>
      <c r="M445" s="156">
        <f t="shared" si="29"/>
        <v>0</v>
      </c>
      <c r="N445" s="155"/>
      <c r="O445" s="155"/>
      <c r="P445" s="155"/>
      <c r="Q445" s="155"/>
      <c r="R445" s="155"/>
      <c r="S445" s="156"/>
      <c r="T445" s="156">
        <f t="shared" si="26"/>
        <v>0</v>
      </c>
      <c r="U445" s="156">
        <f t="shared" si="27"/>
        <v>0</v>
      </c>
      <c r="V445" s="157"/>
      <c r="Y445" s="166"/>
      <c r="Z445" s="166"/>
      <c r="AA445" s="166"/>
      <c r="AB445" s="166"/>
      <c r="AC445" s="167"/>
    </row>
    <row r="446" spans="1:29" s="165" customFormat="1" hidden="1" x14ac:dyDescent="0.4">
      <c r="A446" s="116">
        <v>438</v>
      </c>
      <c r="B446" s="128"/>
      <c r="C446" s="129"/>
      <c r="D446" s="130"/>
      <c r="E446" s="131"/>
      <c r="F446" s="132"/>
      <c r="G446" s="133"/>
      <c r="H446" s="134"/>
      <c r="I446" s="123"/>
      <c r="J446" s="135"/>
      <c r="K446" s="161"/>
      <c r="L446" s="155">
        <f t="shared" si="28"/>
        <v>0</v>
      </c>
      <c r="M446" s="156">
        <f t="shared" si="29"/>
        <v>0</v>
      </c>
      <c r="N446" s="155"/>
      <c r="O446" s="155"/>
      <c r="P446" s="155"/>
      <c r="Q446" s="155"/>
      <c r="R446" s="155"/>
      <c r="S446" s="156"/>
      <c r="T446" s="156">
        <f t="shared" si="26"/>
        <v>0</v>
      </c>
      <c r="U446" s="156">
        <f t="shared" si="27"/>
        <v>0</v>
      </c>
      <c r="V446" s="157"/>
      <c r="Y446" s="166"/>
      <c r="Z446" s="166"/>
      <c r="AA446" s="166"/>
      <c r="AB446" s="166"/>
      <c r="AC446" s="167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28"/>
        <v>0</v>
      </c>
      <c r="M447" s="156">
        <f t="shared" si="29"/>
        <v>0</v>
      </c>
      <c r="N447" s="155"/>
      <c r="O447" s="155"/>
      <c r="P447" s="155"/>
      <c r="Q447" s="155"/>
      <c r="R447" s="155"/>
      <c r="S447" s="156"/>
      <c r="T447" s="156">
        <f t="shared" si="26"/>
        <v>0</v>
      </c>
      <c r="U447" s="156">
        <f t="shared" si="27"/>
        <v>0</v>
      </c>
      <c r="V447" s="157"/>
      <c r="Y447" s="166"/>
      <c r="Z447" s="166"/>
      <c r="AA447" s="166"/>
      <c r="AB447" s="166"/>
      <c r="AC447" s="167"/>
    </row>
    <row r="448" spans="1:29" s="165" customFormat="1" hidden="1" x14ac:dyDescent="0.4">
      <c r="A448" s="116">
        <v>440</v>
      </c>
      <c r="B448" s="128"/>
      <c r="C448" s="129"/>
      <c r="D448" s="130"/>
      <c r="E448" s="131"/>
      <c r="F448" s="132"/>
      <c r="G448" s="133"/>
      <c r="H448" s="134"/>
      <c r="I448" s="123"/>
      <c r="J448" s="135"/>
      <c r="K448" s="161"/>
      <c r="L448" s="155">
        <f t="shared" si="28"/>
        <v>0</v>
      </c>
      <c r="M448" s="156">
        <f t="shared" si="29"/>
        <v>0</v>
      </c>
      <c r="N448" s="155"/>
      <c r="O448" s="155"/>
      <c r="P448" s="155"/>
      <c r="Q448" s="155"/>
      <c r="R448" s="155"/>
      <c r="S448" s="156"/>
      <c r="T448" s="156">
        <f t="shared" si="26"/>
        <v>0</v>
      </c>
      <c r="U448" s="156">
        <f t="shared" si="27"/>
        <v>0</v>
      </c>
      <c r="V448" s="157"/>
      <c r="Y448" s="166"/>
      <c r="Z448" s="166"/>
      <c r="AA448" s="166"/>
      <c r="AB448" s="166"/>
      <c r="AC448" s="167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28"/>
        <v>0</v>
      </c>
      <c r="M449" s="156">
        <f t="shared" si="29"/>
        <v>0</v>
      </c>
      <c r="N449" s="155"/>
      <c r="O449" s="155"/>
      <c r="P449" s="155"/>
      <c r="Q449" s="155"/>
      <c r="R449" s="155"/>
      <c r="S449" s="156"/>
      <c r="T449" s="156">
        <f t="shared" si="26"/>
        <v>0</v>
      </c>
      <c r="U449" s="156">
        <f t="shared" si="27"/>
        <v>0</v>
      </c>
      <c r="V449" s="157"/>
      <c r="Y449" s="166"/>
      <c r="Z449" s="166"/>
      <c r="AA449" s="166"/>
      <c r="AB449" s="166"/>
      <c r="AC449" s="167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60"/>
      <c r="L450" s="155">
        <f t="shared" si="28"/>
        <v>0</v>
      </c>
      <c r="M450" s="156">
        <f t="shared" si="29"/>
        <v>0</v>
      </c>
      <c r="N450" s="155"/>
      <c r="O450" s="155"/>
      <c r="P450" s="155"/>
      <c r="Q450" s="155"/>
      <c r="R450" s="155"/>
      <c r="S450" s="156"/>
      <c r="T450" s="156">
        <f t="shared" si="26"/>
        <v>0</v>
      </c>
      <c r="U450" s="156">
        <f t="shared" si="27"/>
        <v>0</v>
      </c>
      <c r="V450" s="157"/>
      <c r="Y450" s="166"/>
      <c r="Z450" s="166"/>
      <c r="AA450" s="166"/>
      <c r="AB450" s="166"/>
      <c r="AC450" s="167"/>
    </row>
    <row r="451" spans="1:29" s="165" customFormat="1" hidden="1" x14ac:dyDescent="0.4">
      <c r="A451" s="116">
        <v>443</v>
      </c>
      <c r="B451" s="128"/>
      <c r="C451" s="129"/>
      <c r="D451" s="130"/>
      <c r="E451" s="131"/>
      <c r="F451" s="132"/>
      <c r="G451" s="133"/>
      <c r="H451" s="134"/>
      <c r="I451" s="123"/>
      <c r="J451" s="135"/>
      <c r="K451" s="161"/>
      <c r="L451" s="155">
        <f t="shared" si="28"/>
        <v>0</v>
      </c>
      <c r="M451" s="156">
        <f t="shared" si="29"/>
        <v>0</v>
      </c>
      <c r="N451" s="155"/>
      <c r="O451" s="155"/>
      <c r="P451" s="155"/>
      <c r="Q451" s="155"/>
      <c r="R451" s="155"/>
      <c r="S451" s="156"/>
      <c r="T451" s="156">
        <f t="shared" si="26"/>
        <v>0</v>
      </c>
      <c r="U451" s="156">
        <f t="shared" si="27"/>
        <v>0</v>
      </c>
      <c r="V451" s="157"/>
      <c r="Y451" s="166"/>
      <c r="Z451" s="166"/>
      <c r="AA451" s="166"/>
      <c r="AB451" s="166"/>
      <c r="AC451" s="167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60"/>
      <c r="L452" s="155">
        <f t="shared" si="28"/>
        <v>0</v>
      </c>
      <c r="M452" s="156">
        <f t="shared" si="29"/>
        <v>0</v>
      </c>
      <c r="N452" s="155"/>
      <c r="O452" s="155"/>
      <c r="P452" s="155"/>
      <c r="Q452" s="155"/>
      <c r="R452" s="155"/>
      <c r="S452" s="156"/>
      <c r="T452" s="156">
        <f t="shared" si="26"/>
        <v>0</v>
      </c>
      <c r="U452" s="156">
        <f t="shared" si="27"/>
        <v>0</v>
      </c>
      <c r="V452" s="157"/>
      <c r="Y452" s="166"/>
      <c r="Z452" s="166"/>
      <c r="AA452" s="166"/>
      <c r="AB452" s="166"/>
      <c r="AC452" s="167"/>
    </row>
    <row r="453" spans="1:29" s="165" customFormat="1" hidden="1" x14ac:dyDescent="0.4">
      <c r="A453" s="116">
        <v>445</v>
      </c>
      <c r="B453" s="128"/>
      <c r="C453" s="129"/>
      <c r="D453" s="130"/>
      <c r="E453" s="131"/>
      <c r="F453" s="132"/>
      <c r="G453" s="133"/>
      <c r="H453" s="134"/>
      <c r="I453" s="123"/>
      <c r="J453" s="135"/>
      <c r="K453" s="161"/>
      <c r="L453" s="155">
        <f t="shared" si="28"/>
        <v>0</v>
      </c>
      <c r="M453" s="156">
        <f t="shared" si="29"/>
        <v>0</v>
      </c>
      <c r="N453" s="155"/>
      <c r="O453" s="155"/>
      <c r="P453" s="155"/>
      <c r="Q453" s="155"/>
      <c r="R453" s="155"/>
      <c r="S453" s="156"/>
      <c r="T453" s="156">
        <f t="shared" si="26"/>
        <v>0</v>
      </c>
      <c r="U453" s="156">
        <f t="shared" si="27"/>
        <v>0</v>
      </c>
      <c r="V453" s="157"/>
      <c r="Y453" s="166"/>
      <c r="Z453" s="166"/>
      <c r="AA453" s="166"/>
      <c r="AB453" s="166"/>
      <c r="AC453" s="167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60"/>
      <c r="L454" s="155">
        <f t="shared" si="28"/>
        <v>0</v>
      </c>
      <c r="M454" s="156">
        <f t="shared" si="29"/>
        <v>0</v>
      </c>
      <c r="N454" s="155"/>
      <c r="O454" s="155"/>
      <c r="P454" s="155"/>
      <c r="Q454" s="155"/>
      <c r="R454" s="155"/>
      <c r="S454" s="156"/>
      <c r="T454" s="156">
        <f t="shared" ref="T454:T508" si="30">IFERROR(S454*R454,"－")</f>
        <v>0</v>
      </c>
      <c r="U454" s="156">
        <f t="shared" ref="U454:U508" si="31">IFERROR(T454*H454/1000,"－")</f>
        <v>0</v>
      </c>
      <c r="V454" s="157"/>
      <c r="Y454" s="166"/>
      <c r="Z454" s="166"/>
      <c r="AA454" s="166"/>
      <c r="AB454" s="166"/>
      <c r="AC454" s="167"/>
    </row>
    <row r="455" spans="1:29" s="165" customFormat="1" hidden="1" x14ac:dyDescent="0.4">
      <c r="A455" s="116">
        <v>447</v>
      </c>
      <c r="B455" s="128"/>
      <c r="C455" s="129"/>
      <c r="D455" s="130"/>
      <c r="E455" s="131"/>
      <c r="F455" s="132"/>
      <c r="G455" s="133"/>
      <c r="H455" s="134"/>
      <c r="I455" s="123"/>
      <c r="J455" s="135"/>
      <c r="K455" s="161"/>
      <c r="L455" s="155">
        <f t="shared" si="28"/>
        <v>0</v>
      </c>
      <c r="M455" s="156">
        <f t="shared" si="29"/>
        <v>0</v>
      </c>
      <c r="N455" s="155"/>
      <c r="O455" s="155"/>
      <c r="P455" s="155"/>
      <c r="Q455" s="155"/>
      <c r="R455" s="155"/>
      <c r="S455" s="156"/>
      <c r="T455" s="156">
        <f t="shared" si="30"/>
        <v>0</v>
      </c>
      <c r="U455" s="156">
        <f t="shared" si="31"/>
        <v>0</v>
      </c>
      <c r="V455" s="157"/>
      <c r="Y455" s="166"/>
      <c r="Z455" s="166"/>
      <c r="AA455" s="166"/>
      <c r="AB455" s="166"/>
      <c r="AC455" s="167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28"/>
        <v>0</v>
      </c>
      <c r="M456" s="156">
        <f t="shared" si="29"/>
        <v>0</v>
      </c>
      <c r="N456" s="155"/>
      <c r="O456" s="155"/>
      <c r="P456" s="155"/>
      <c r="Q456" s="155"/>
      <c r="R456" s="155"/>
      <c r="S456" s="156"/>
      <c r="T456" s="156">
        <f t="shared" si="30"/>
        <v>0</v>
      </c>
      <c r="U456" s="156">
        <f t="shared" si="31"/>
        <v>0</v>
      </c>
      <c r="V456" s="157"/>
      <c r="Y456" s="166"/>
      <c r="Z456" s="166"/>
      <c r="AA456" s="166"/>
      <c r="AB456" s="166"/>
      <c r="AC456" s="167"/>
    </row>
    <row r="457" spans="1:29" s="165" customFormat="1" hidden="1" x14ac:dyDescent="0.4">
      <c r="A457" s="116">
        <v>449</v>
      </c>
      <c r="B457" s="128"/>
      <c r="C457" s="129"/>
      <c r="D457" s="130"/>
      <c r="E457" s="131"/>
      <c r="F457" s="132"/>
      <c r="G457" s="133"/>
      <c r="H457" s="134"/>
      <c r="I457" s="123"/>
      <c r="J457" s="135"/>
      <c r="K457" s="161"/>
      <c r="L457" s="155">
        <f t="shared" si="28"/>
        <v>0</v>
      </c>
      <c r="M457" s="156">
        <f t="shared" si="29"/>
        <v>0</v>
      </c>
      <c r="N457" s="155"/>
      <c r="O457" s="155"/>
      <c r="P457" s="155"/>
      <c r="Q457" s="155"/>
      <c r="R457" s="155"/>
      <c r="S457" s="156"/>
      <c r="T457" s="156">
        <f t="shared" si="30"/>
        <v>0</v>
      </c>
      <c r="U457" s="156">
        <f t="shared" si="31"/>
        <v>0</v>
      </c>
      <c r="V457" s="157"/>
      <c r="Y457" s="166"/>
      <c r="Z457" s="166"/>
      <c r="AA457" s="166"/>
      <c r="AB457" s="166"/>
      <c r="AC457" s="167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si="28"/>
        <v>0</v>
      </c>
      <c r="M458" s="156">
        <f t="shared" si="29"/>
        <v>0</v>
      </c>
      <c r="N458" s="155"/>
      <c r="O458" s="155"/>
      <c r="P458" s="155"/>
      <c r="Q458" s="155"/>
      <c r="R458" s="155"/>
      <c r="S458" s="156"/>
      <c r="T458" s="156">
        <f t="shared" si="30"/>
        <v>0</v>
      </c>
      <c r="U458" s="156">
        <f t="shared" si="31"/>
        <v>0</v>
      </c>
      <c r="V458" s="157"/>
      <c r="Y458" s="166"/>
      <c r="Z458" s="166"/>
      <c r="AA458" s="166"/>
      <c r="AB458" s="166"/>
      <c r="AC458" s="167"/>
    </row>
    <row r="459" spans="1:29" s="165" customFormat="1" hidden="1" x14ac:dyDescent="0.4">
      <c r="A459" s="116">
        <v>451</v>
      </c>
      <c r="B459" s="128"/>
      <c r="C459" s="129"/>
      <c r="D459" s="130"/>
      <c r="E459" s="131"/>
      <c r="F459" s="132"/>
      <c r="G459" s="133"/>
      <c r="H459" s="134"/>
      <c r="I459" s="123"/>
      <c r="J459" s="135"/>
      <c r="K459" s="161"/>
      <c r="L459" s="155">
        <f t="shared" si="28"/>
        <v>0</v>
      </c>
      <c r="M459" s="156">
        <f t="shared" si="29"/>
        <v>0</v>
      </c>
      <c r="N459" s="155"/>
      <c r="O459" s="155"/>
      <c r="P459" s="155"/>
      <c r="Q459" s="155"/>
      <c r="R459" s="155"/>
      <c r="S459" s="156"/>
      <c r="T459" s="156">
        <f t="shared" si="30"/>
        <v>0</v>
      </c>
      <c r="U459" s="156">
        <f t="shared" si="31"/>
        <v>0</v>
      </c>
      <c r="V459" s="157"/>
      <c r="Y459" s="166"/>
      <c r="Z459" s="166"/>
      <c r="AA459" s="166"/>
      <c r="AB459" s="166"/>
      <c r="AC459" s="167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si="28"/>
        <v>0</v>
      </c>
      <c r="M460" s="156">
        <f t="shared" si="29"/>
        <v>0</v>
      </c>
      <c r="N460" s="155"/>
      <c r="O460" s="155"/>
      <c r="P460" s="155"/>
      <c r="Q460" s="155"/>
      <c r="R460" s="155"/>
      <c r="S460" s="156"/>
      <c r="T460" s="156">
        <f t="shared" si="30"/>
        <v>0</v>
      </c>
      <c r="U460" s="156">
        <f t="shared" si="31"/>
        <v>0</v>
      </c>
      <c r="V460" s="157"/>
      <c r="Y460" s="166"/>
      <c r="Z460" s="166"/>
      <c r="AA460" s="166"/>
      <c r="AB460" s="166"/>
      <c r="AC460" s="167"/>
    </row>
    <row r="461" spans="1:29" s="165" customFormat="1" hidden="1" x14ac:dyDescent="0.4">
      <c r="A461" s="116">
        <v>453</v>
      </c>
      <c r="B461" s="128"/>
      <c r="C461" s="129"/>
      <c r="D461" s="130"/>
      <c r="E461" s="131"/>
      <c r="F461" s="132"/>
      <c r="G461" s="133"/>
      <c r="H461" s="134"/>
      <c r="I461" s="123"/>
      <c r="J461" s="135"/>
      <c r="K461" s="161"/>
      <c r="L461" s="155">
        <f t="shared" si="28"/>
        <v>0</v>
      </c>
      <c r="M461" s="156">
        <f t="shared" si="29"/>
        <v>0</v>
      </c>
      <c r="N461" s="155"/>
      <c r="O461" s="155"/>
      <c r="P461" s="155"/>
      <c r="Q461" s="155"/>
      <c r="R461" s="155"/>
      <c r="S461" s="156"/>
      <c r="T461" s="156">
        <f t="shared" si="30"/>
        <v>0</v>
      </c>
      <c r="U461" s="156">
        <f t="shared" si="31"/>
        <v>0</v>
      </c>
      <c r="V461" s="157"/>
      <c r="Y461" s="166"/>
      <c r="Z461" s="166"/>
      <c r="AA461" s="166"/>
      <c r="AB461" s="166"/>
      <c r="AC461" s="167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ref="L462:L508" si="32">IFERROR(I462*J462*K462,"ー")</f>
        <v>0</v>
      </c>
      <c r="M462" s="156">
        <f t="shared" ref="M462:M508" si="33">IFERROR(L462*H462/1000,"ー")</f>
        <v>0</v>
      </c>
      <c r="N462" s="155"/>
      <c r="O462" s="155"/>
      <c r="P462" s="155"/>
      <c r="Q462" s="155"/>
      <c r="R462" s="155"/>
      <c r="S462" s="156"/>
      <c r="T462" s="156">
        <f t="shared" si="30"/>
        <v>0</v>
      </c>
      <c r="U462" s="156">
        <f t="shared" si="31"/>
        <v>0</v>
      </c>
      <c r="V462" s="157"/>
      <c r="Y462" s="166"/>
      <c r="Z462" s="166"/>
      <c r="AA462" s="166"/>
      <c r="AB462" s="166"/>
      <c r="AC462" s="167"/>
    </row>
    <row r="463" spans="1:29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60"/>
      <c r="L463" s="155">
        <f t="shared" si="32"/>
        <v>0</v>
      </c>
      <c r="M463" s="156">
        <f t="shared" si="33"/>
        <v>0</v>
      </c>
      <c r="N463" s="155"/>
      <c r="O463" s="155"/>
      <c r="P463" s="155"/>
      <c r="Q463" s="155"/>
      <c r="R463" s="155"/>
      <c r="S463" s="156"/>
      <c r="T463" s="156">
        <f t="shared" si="30"/>
        <v>0</v>
      </c>
      <c r="U463" s="156">
        <f t="shared" si="31"/>
        <v>0</v>
      </c>
      <c r="V463" s="157"/>
      <c r="Y463" s="166"/>
      <c r="Z463" s="166"/>
      <c r="AA463" s="166"/>
      <c r="AB463" s="166"/>
      <c r="AC463" s="167"/>
    </row>
    <row r="464" spans="1:29" s="165" customFormat="1" hidden="1" x14ac:dyDescent="0.4">
      <c r="A464" s="116">
        <v>456</v>
      </c>
      <c r="B464" s="128"/>
      <c r="C464" s="129"/>
      <c r="D464" s="130"/>
      <c r="E464" s="131"/>
      <c r="F464" s="132"/>
      <c r="G464" s="133"/>
      <c r="H464" s="134"/>
      <c r="I464" s="123"/>
      <c r="J464" s="135"/>
      <c r="K464" s="161"/>
      <c r="L464" s="155">
        <f t="shared" si="32"/>
        <v>0</v>
      </c>
      <c r="M464" s="156">
        <f t="shared" si="33"/>
        <v>0</v>
      </c>
      <c r="N464" s="155"/>
      <c r="O464" s="155"/>
      <c r="P464" s="155"/>
      <c r="Q464" s="155"/>
      <c r="R464" s="155"/>
      <c r="S464" s="156"/>
      <c r="T464" s="156">
        <f t="shared" si="30"/>
        <v>0</v>
      </c>
      <c r="U464" s="156">
        <f t="shared" si="31"/>
        <v>0</v>
      </c>
      <c r="V464" s="157"/>
      <c r="Y464" s="166"/>
      <c r="Z464" s="166"/>
      <c r="AA464" s="166"/>
      <c r="AB464" s="166"/>
      <c r="AC464" s="167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32"/>
        <v>0</v>
      </c>
      <c r="M465" s="156">
        <f t="shared" si="33"/>
        <v>0</v>
      </c>
      <c r="N465" s="155"/>
      <c r="O465" s="155"/>
      <c r="P465" s="155"/>
      <c r="Q465" s="155"/>
      <c r="R465" s="155"/>
      <c r="S465" s="156"/>
      <c r="T465" s="156">
        <f t="shared" si="30"/>
        <v>0</v>
      </c>
      <c r="U465" s="156">
        <f t="shared" si="31"/>
        <v>0</v>
      </c>
      <c r="V465" s="157"/>
      <c r="Y465" s="166"/>
      <c r="Z465" s="166"/>
      <c r="AA465" s="166"/>
      <c r="AB465" s="166"/>
      <c r="AC465" s="167"/>
    </row>
    <row r="466" spans="1:29" s="165" customFormat="1" hidden="1" x14ac:dyDescent="0.4">
      <c r="A466" s="116">
        <v>458</v>
      </c>
      <c r="B466" s="128"/>
      <c r="C466" s="129"/>
      <c r="D466" s="130"/>
      <c r="E466" s="131"/>
      <c r="F466" s="132"/>
      <c r="G466" s="133"/>
      <c r="H466" s="134"/>
      <c r="I466" s="123"/>
      <c r="J466" s="135"/>
      <c r="K466" s="161"/>
      <c r="L466" s="155">
        <f t="shared" si="32"/>
        <v>0</v>
      </c>
      <c r="M466" s="156">
        <f t="shared" si="33"/>
        <v>0</v>
      </c>
      <c r="N466" s="155"/>
      <c r="O466" s="155"/>
      <c r="P466" s="155"/>
      <c r="Q466" s="155"/>
      <c r="R466" s="155"/>
      <c r="S466" s="156"/>
      <c r="T466" s="156">
        <f t="shared" si="30"/>
        <v>0</v>
      </c>
      <c r="U466" s="156">
        <f t="shared" si="31"/>
        <v>0</v>
      </c>
      <c r="V466" s="157"/>
      <c r="Y466" s="166"/>
      <c r="Z466" s="166"/>
      <c r="AA466" s="166"/>
      <c r="AB466" s="166"/>
      <c r="AC466" s="167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32"/>
        <v>0</v>
      </c>
      <c r="M467" s="156">
        <f t="shared" si="33"/>
        <v>0</v>
      </c>
      <c r="N467" s="155"/>
      <c r="O467" s="155"/>
      <c r="P467" s="155"/>
      <c r="Q467" s="155"/>
      <c r="R467" s="155"/>
      <c r="S467" s="156"/>
      <c r="T467" s="156">
        <f t="shared" si="30"/>
        <v>0</v>
      </c>
      <c r="U467" s="156">
        <f t="shared" si="31"/>
        <v>0</v>
      </c>
      <c r="V467" s="157"/>
      <c r="Y467" s="166"/>
      <c r="Z467" s="166"/>
      <c r="AA467" s="166"/>
      <c r="AB467" s="166"/>
      <c r="AC467" s="167"/>
    </row>
    <row r="468" spans="1:29" s="165" customFormat="1" hidden="1" x14ac:dyDescent="0.4">
      <c r="A468" s="116">
        <v>460</v>
      </c>
      <c r="B468" s="128"/>
      <c r="C468" s="129"/>
      <c r="D468" s="130"/>
      <c r="E468" s="131"/>
      <c r="F468" s="132"/>
      <c r="G468" s="133"/>
      <c r="H468" s="134"/>
      <c r="I468" s="123"/>
      <c r="J468" s="135"/>
      <c r="K468" s="161"/>
      <c r="L468" s="155">
        <f t="shared" si="32"/>
        <v>0</v>
      </c>
      <c r="M468" s="156">
        <f t="shared" si="33"/>
        <v>0</v>
      </c>
      <c r="N468" s="155"/>
      <c r="O468" s="155"/>
      <c r="P468" s="155"/>
      <c r="Q468" s="155"/>
      <c r="R468" s="155"/>
      <c r="S468" s="156"/>
      <c r="T468" s="156">
        <f t="shared" si="30"/>
        <v>0</v>
      </c>
      <c r="U468" s="156">
        <f t="shared" si="31"/>
        <v>0</v>
      </c>
      <c r="V468" s="157"/>
      <c r="Y468" s="166"/>
      <c r="Z468" s="166"/>
      <c r="AA468" s="166"/>
      <c r="AB468" s="166"/>
      <c r="AC468" s="167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32"/>
        <v>0</v>
      </c>
      <c r="M469" s="156">
        <f t="shared" si="33"/>
        <v>0</v>
      </c>
      <c r="N469" s="155"/>
      <c r="O469" s="155"/>
      <c r="P469" s="155"/>
      <c r="Q469" s="155"/>
      <c r="R469" s="155"/>
      <c r="S469" s="156"/>
      <c r="T469" s="156">
        <f t="shared" si="30"/>
        <v>0</v>
      </c>
      <c r="U469" s="156">
        <f t="shared" si="31"/>
        <v>0</v>
      </c>
      <c r="V469" s="157"/>
      <c r="Y469" s="166"/>
      <c r="Z469" s="166"/>
      <c r="AA469" s="166"/>
      <c r="AB469" s="166"/>
      <c r="AC469" s="167"/>
    </row>
    <row r="470" spans="1:29" s="165" customFormat="1" hidden="1" x14ac:dyDescent="0.4">
      <c r="A470" s="116">
        <v>462</v>
      </c>
      <c r="B470" s="128"/>
      <c r="C470" s="129"/>
      <c r="D470" s="130"/>
      <c r="E470" s="131"/>
      <c r="F470" s="132"/>
      <c r="G470" s="133"/>
      <c r="H470" s="134"/>
      <c r="I470" s="123"/>
      <c r="J470" s="135"/>
      <c r="K470" s="161"/>
      <c r="L470" s="155">
        <f t="shared" si="32"/>
        <v>0</v>
      </c>
      <c r="M470" s="156">
        <f t="shared" si="33"/>
        <v>0</v>
      </c>
      <c r="N470" s="155"/>
      <c r="O470" s="155"/>
      <c r="P470" s="155"/>
      <c r="Q470" s="155"/>
      <c r="R470" s="155"/>
      <c r="S470" s="156"/>
      <c r="T470" s="156">
        <f t="shared" si="30"/>
        <v>0</v>
      </c>
      <c r="U470" s="156">
        <f t="shared" si="31"/>
        <v>0</v>
      </c>
      <c r="V470" s="157"/>
      <c r="Y470" s="166"/>
      <c r="Z470" s="166"/>
      <c r="AA470" s="166"/>
      <c r="AB470" s="166"/>
      <c r="AC470" s="167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32"/>
        <v>0</v>
      </c>
      <c r="M471" s="156">
        <f t="shared" si="33"/>
        <v>0</v>
      </c>
      <c r="N471" s="155"/>
      <c r="O471" s="155"/>
      <c r="P471" s="155"/>
      <c r="Q471" s="155"/>
      <c r="R471" s="155"/>
      <c r="S471" s="156"/>
      <c r="T471" s="156">
        <f t="shared" si="30"/>
        <v>0</v>
      </c>
      <c r="U471" s="156">
        <f t="shared" si="31"/>
        <v>0</v>
      </c>
      <c r="V471" s="157"/>
      <c r="Y471" s="166"/>
      <c r="Z471" s="166"/>
      <c r="AA471" s="166"/>
      <c r="AB471" s="166"/>
      <c r="AC471" s="167"/>
    </row>
    <row r="472" spans="1:29" s="165" customFormat="1" hidden="1" x14ac:dyDescent="0.4">
      <c r="A472" s="116">
        <v>464</v>
      </c>
      <c r="B472" s="128"/>
      <c r="C472" s="129"/>
      <c r="D472" s="130"/>
      <c r="E472" s="131"/>
      <c r="F472" s="132"/>
      <c r="G472" s="133"/>
      <c r="H472" s="134"/>
      <c r="I472" s="123"/>
      <c r="J472" s="135"/>
      <c r="K472" s="161"/>
      <c r="L472" s="155">
        <f t="shared" si="32"/>
        <v>0</v>
      </c>
      <c r="M472" s="156">
        <f t="shared" si="33"/>
        <v>0</v>
      </c>
      <c r="N472" s="155"/>
      <c r="O472" s="155"/>
      <c r="P472" s="155"/>
      <c r="Q472" s="155"/>
      <c r="R472" s="155"/>
      <c r="S472" s="156"/>
      <c r="T472" s="156">
        <f t="shared" si="30"/>
        <v>0</v>
      </c>
      <c r="U472" s="156">
        <f t="shared" si="31"/>
        <v>0</v>
      </c>
      <c r="V472" s="157"/>
      <c r="Y472" s="166"/>
      <c r="Z472" s="166"/>
      <c r="AA472" s="166"/>
      <c r="AB472" s="166"/>
      <c r="AC472" s="167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32"/>
        <v>0</v>
      </c>
      <c r="M473" s="156">
        <f t="shared" si="33"/>
        <v>0</v>
      </c>
      <c r="N473" s="155"/>
      <c r="O473" s="155"/>
      <c r="P473" s="155"/>
      <c r="Q473" s="155"/>
      <c r="R473" s="155"/>
      <c r="S473" s="156"/>
      <c r="T473" s="156">
        <f t="shared" si="30"/>
        <v>0</v>
      </c>
      <c r="U473" s="156">
        <f t="shared" si="31"/>
        <v>0</v>
      </c>
      <c r="V473" s="157"/>
      <c r="Y473" s="166"/>
      <c r="Z473" s="166"/>
      <c r="AA473" s="166"/>
      <c r="AB473" s="166"/>
      <c r="AC473" s="167"/>
    </row>
    <row r="474" spans="1:29" s="165" customFormat="1" hidden="1" x14ac:dyDescent="0.4">
      <c r="A474" s="116">
        <v>466</v>
      </c>
      <c r="B474" s="128"/>
      <c r="C474" s="129"/>
      <c r="D474" s="130"/>
      <c r="E474" s="131"/>
      <c r="F474" s="132"/>
      <c r="G474" s="133"/>
      <c r="H474" s="134"/>
      <c r="I474" s="123"/>
      <c r="J474" s="135"/>
      <c r="K474" s="161"/>
      <c r="L474" s="155">
        <f t="shared" si="32"/>
        <v>0</v>
      </c>
      <c r="M474" s="156">
        <f t="shared" si="33"/>
        <v>0</v>
      </c>
      <c r="N474" s="155"/>
      <c r="O474" s="155"/>
      <c r="P474" s="155"/>
      <c r="Q474" s="155"/>
      <c r="R474" s="155"/>
      <c r="S474" s="156"/>
      <c r="T474" s="156">
        <f t="shared" si="30"/>
        <v>0</v>
      </c>
      <c r="U474" s="156">
        <f t="shared" si="31"/>
        <v>0</v>
      </c>
      <c r="V474" s="157"/>
      <c r="Y474" s="166"/>
      <c r="Z474" s="166"/>
      <c r="AA474" s="166"/>
      <c r="AB474" s="166"/>
      <c r="AC474" s="167"/>
    </row>
    <row r="475" spans="1:29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60"/>
      <c r="L475" s="155">
        <f t="shared" si="32"/>
        <v>0</v>
      </c>
      <c r="M475" s="156">
        <f t="shared" si="33"/>
        <v>0</v>
      </c>
      <c r="N475" s="155"/>
      <c r="O475" s="155"/>
      <c r="P475" s="155"/>
      <c r="Q475" s="155"/>
      <c r="R475" s="155"/>
      <c r="S475" s="156"/>
      <c r="T475" s="156">
        <f t="shared" si="30"/>
        <v>0</v>
      </c>
      <c r="U475" s="156">
        <f t="shared" si="31"/>
        <v>0</v>
      </c>
      <c r="V475" s="157"/>
      <c r="Y475" s="166"/>
      <c r="Z475" s="166"/>
      <c r="AA475" s="166"/>
      <c r="AB475" s="166"/>
      <c r="AC475" s="167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32"/>
        <v>0</v>
      </c>
      <c r="M476" s="156">
        <f t="shared" si="33"/>
        <v>0</v>
      </c>
      <c r="N476" s="155"/>
      <c r="O476" s="155"/>
      <c r="P476" s="155"/>
      <c r="Q476" s="155"/>
      <c r="R476" s="155"/>
      <c r="S476" s="156"/>
      <c r="T476" s="156">
        <f t="shared" si="30"/>
        <v>0</v>
      </c>
      <c r="U476" s="156">
        <f t="shared" si="31"/>
        <v>0</v>
      </c>
      <c r="V476" s="157"/>
      <c r="Y476" s="166"/>
      <c r="Z476" s="166"/>
      <c r="AA476" s="166"/>
      <c r="AB476" s="166"/>
      <c r="AC476" s="167"/>
    </row>
    <row r="477" spans="1:29" s="165" customFormat="1" hidden="1" x14ac:dyDescent="0.4">
      <c r="A477" s="116">
        <v>469</v>
      </c>
      <c r="B477" s="128"/>
      <c r="C477" s="129"/>
      <c r="D477" s="130"/>
      <c r="E477" s="131"/>
      <c r="F477" s="132"/>
      <c r="G477" s="133"/>
      <c r="H477" s="134"/>
      <c r="I477" s="123"/>
      <c r="J477" s="135"/>
      <c r="K477" s="161"/>
      <c r="L477" s="155">
        <f t="shared" si="32"/>
        <v>0</v>
      </c>
      <c r="M477" s="156">
        <f t="shared" si="33"/>
        <v>0</v>
      </c>
      <c r="N477" s="155"/>
      <c r="O477" s="155"/>
      <c r="P477" s="155"/>
      <c r="Q477" s="155"/>
      <c r="R477" s="155"/>
      <c r="S477" s="156"/>
      <c r="T477" s="156">
        <f t="shared" si="30"/>
        <v>0</v>
      </c>
      <c r="U477" s="156">
        <f t="shared" si="31"/>
        <v>0</v>
      </c>
      <c r="V477" s="157"/>
      <c r="Y477" s="166"/>
      <c r="Z477" s="166"/>
      <c r="AA477" s="166"/>
      <c r="AB477" s="166"/>
      <c r="AC477" s="167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32"/>
        <v>0</v>
      </c>
      <c r="M478" s="156">
        <f t="shared" si="33"/>
        <v>0</v>
      </c>
      <c r="N478" s="155"/>
      <c r="O478" s="155"/>
      <c r="P478" s="155"/>
      <c r="Q478" s="155"/>
      <c r="R478" s="155"/>
      <c r="S478" s="156"/>
      <c r="T478" s="156">
        <f t="shared" si="30"/>
        <v>0</v>
      </c>
      <c r="U478" s="156">
        <f t="shared" si="31"/>
        <v>0</v>
      </c>
      <c r="V478" s="157"/>
      <c r="Y478" s="166"/>
      <c r="Z478" s="166"/>
      <c r="AA478" s="166"/>
      <c r="AB478" s="166"/>
      <c r="AC478" s="167"/>
    </row>
    <row r="479" spans="1:29" s="165" customFormat="1" hidden="1" x14ac:dyDescent="0.4">
      <c r="A479" s="116">
        <v>471</v>
      </c>
      <c r="B479" s="128"/>
      <c r="C479" s="129"/>
      <c r="D479" s="130"/>
      <c r="E479" s="131"/>
      <c r="F479" s="132"/>
      <c r="G479" s="133"/>
      <c r="H479" s="134"/>
      <c r="I479" s="123"/>
      <c r="J479" s="135"/>
      <c r="K479" s="161"/>
      <c r="L479" s="155">
        <f t="shared" si="32"/>
        <v>0</v>
      </c>
      <c r="M479" s="156">
        <f t="shared" si="33"/>
        <v>0</v>
      </c>
      <c r="N479" s="155"/>
      <c r="O479" s="155"/>
      <c r="P479" s="155"/>
      <c r="Q479" s="155"/>
      <c r="R479" s="155"/>
      <c r="S479" s="156"/>
      <c r="T479" s="156">
        <f t="shared" si="30"/>
        <v>0</v>
      </c>
      <c r="U479" s="156">
        <f t="shared" si="31"/>
        <v>0</v>
      </c>
      <c r="V479" s="157"/>
      <c r="Y479" s="166"/>
      <c r="Z479" s="166"/>
      <c r="AA479" s="166"/>
      <c r="AB479" s="166"/>
      <c r="AC479" s="167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32"/>
        <v>0</v>
      </c>
      <c r="M480" s="156">
        <f t="shared" si="33"/>
        <v>0</v>
      </c>
      <c r="N480" s="155"/>
      <c r="O480" s="155"/>
      <c r="P480" s="155"/>
      <c r="Q480" s="155"/>
      <c r="R480" s="155"/>
      <c r="S480" s="156"/>
      <c r="T480" s="156">
        <f t="shared" si="30"/>
        <v>0</v>
      </c>
      <c r="U480" s="156">
        <f t="shared" si="31"/>
        <v>0</v>
      </c>
      <c r="V480" s="157"/>
      <c r="Y480" s="166"/>
      <c r="Z480" s="166"/>
      <c r="AA480" s="166"/>
      <c r="AB480" s="166"/>
      <c r="AC480" s="167"/>
    </row>
    <row r="481" spans="1:29" s="165" customFormat="1" hidden="1" x14ac:dyDescent="0.4">
      <c r="A481" s="116">
        <v>473</v>
      </c>
      <c r="B481" s="128"/>
      <c r="C481" s="129"/>
      <c r="D481" s="130"/>
      <c r="E481" s="131"/>
      <c r="F481" s="132"/>
      <c r="G481" s="133"/>
      <c r="H481" s="134"/>
      <c r="I481" s="123"/>
      <c r="J481" s="135"/>
      <c r="K481" s="161"/>
      <c r="L481" s="155">
        <f t="shared" si="32"/>
        <v>0</v>
      </c>
      <c r="M481" s="156">
        <f t="shared" si="33"/>
        <v>0</v>
      </c>
      <c r="N481" s="155"/>
      <c r="O481" s="155"/>
      <c r="P481" s="155"/>
      <c r="Q481" s="155"/>
      <c r="R481" s="155"/>
      <c r="S481" s="156"/>
      <c r="T481" s="156">
        <f t="shared" si="30"/>
        <v>0</v>
      </c>
      <c r="U481" s="156">
        <f t="shared" si="31"/>
        <v>0</v>
      </c>
      <c r="V481" s="157"/>
      <c r="Y481" s="166"/>
      <c r="Z481" s="166"/>
      <c r="AA481" s="166"/>
      <c r="AB481" s="166"/>
      <c r="AC481" s="167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32"/>
        <v>0</v>
      </c>
      <c r="M482" s="156">
        <f t="shared" si="33"/>
        <v>0</v>
      </c>
      <c r="N482" s="155"/>
      <c r="O482" s="155"/>
      <c r="P482" s="155"/>
      <c r="Q482" s="155"/>
      <c r="R482" s="155"/>
      <c r="S482" s="156"/>
      <c r="T482" s="156">
        <f t="shared" si="30"/>
        <v>0</v>
      </c>
      <c r="U482" s="156">
        <f t="shared" si="31"/>
        <v>0</v>
      </c>
      <c r="V482" s="157"/>
      <c r="Y482" s="166"/>
      <c r="Z482" s="166"/>
      <c r="AA482" s="166"/>
      <c r="AB482" s="166"/>
      <c r="AC482" s="167"/>
    </row>
    <row r="483" spans="1:29" s="165" customFormat="1" hidden="1" x14ac:dyDescent="0.4">
      <c r="A483" s="116">
        <v>475</v>
      </c>
      <c r="B483" s="128"/>
      <c r="C483" s="129"/>
      <c r="D483" s="130"/>
      <c r="E483" s="131"/>
      <c r="F483" s="132"/>
      <c r="G483" s="133"/>
      <c r="H483" s="134"/>
      <c r="I483" s="123"/>
      <c r="J483" s="135"/>
      <c r="K483" s="161"/>
      <c r="L483" s="155">
        <f t="shared" si="32"/>
        <v>0</v>
      </c>
      <c r="M483" s="156">
        <f t="shared" si="33"/>
        <v>0</v>
      </c>
      <c r="N483" s="155"/>
      <c r="O483" s="155"/>
      <c r="P483" s="155"/>
      <c r="Q483" s="155"/>
      <c r="R483" s="155"/>
      <c r="S483" s="156"/>
      <c r="T483" s="156">
        <f t="shared" si="30"/>
        <v>0</v>
      </c>
      <c r="U483" s="156">
        <f t="shared" si="31"/>
        <v>0</v>
      </c>
      <c r="V483" s="157"/>
      <c r="Y483" s="166"/>
      <c r="Z483" s="166"/>
      <c r="AA483" s="166"/>
      <c r="AB483" s="166"/>
      <c r="AC483" s="167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60"/>
      <c r="L484" s="155">
        <f t="shared" si="32"/>
        <v>0</v>
      </c>
      <c r="M484" s="156">
        <f t="shared" si="33"/>
        <v>0</v>
      </c>
      <c r="N484" s="155"/>
      <c r="O484" s="155"/>
      <c r="P484" s="155"/>
      <c r="Q484" s="155"/>
      <c r="R484" s="155"/>
      <c r="S484" s="156"/>
      <c r="T484" s="156">
        <f t="shared" si="30"/>
        <v>0</v>
      </c>
      <c r="U484" s="156">
        <f t="shared" si="31"/>
        <v>0</v>
      </c>
      <c r="V484" s="157"/>
      <c r="Y484" s="166"/>
      <c r="Z484" s="166"/>
      <c r="AA484" s="166"/>
      <c r="AB484" s="166"/>
      <c r="AC484" s="167"/>
    </row>
    <row r="485" spans="1:29" s="165" customFormat="1" hidden="1" x14ac:dyDescent="0.4">
      <c r="A485" s="116">
        <v>477</v>
      </c>
      <c r="B485" s="128"/>
      <c r="C485" s="129"/>
      <c r="D485" s="130"/>
      <c r="E485" s="131"/>
      <c r="F485" s="132"/>
      <c r="G485" s="133"/>
      <c r="H485" s="134"/>
      <c r="I485" s="123"/>
      <c r="J485" s="135"/>
      <c r="K485" s="161"/>
      <c r="L485" s="155">
        <f t="shared" si="32"/>
        <v>0</v>
      </c>
      <c r="M485" s="156">
        <f t="shared" si="33"/>
        <v>0</v>
      </c>
      <c r="N485" s="155"/>
      <c r="O485" s="155"/>
      <c r="P485" s="155"/>
      <c r="Q485" s="155"/>
      <c r="R485" s="155"/>
      <c r="S485" s="156"/>
      <c r="T485" s="156">
        <f t="shared" si="30"/>
        <v>0</v>
      </c>
      <c r="U485" s="156">
        <f t="shared" si="31"/>
        <v>0</v>
      </c>
      <c r="V485" s="157"/>
      <c r="Y485" s="166"/>
      <c r="Z485" s="166"/>
      <c r="AA485" s="166"/>
      <c r="AB485" s="166"/>
      <c r="AC485" s="167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60"/>
      <c r="L486" s="155">
        <f t="shared" si="32"/>
        <v>0</v>
      </c>
      <c r="M486" s="156">
        <f t="shared" si="33"/>
        <v>0</v>
      </c>
      <c r="N486" s="155"/>
      <c r="O486" s="155"/>
      <c r="P486" s="155"/>
      <c r="Q486" s="155"/>
      <c r="R486" s="155"/>
      <c r="S486" s="156"/>
      <c r="T486" s="156">
        <f t="shared" si="30"/>
        <v>0</v>
      </c>
      <c r="U486" s="156">
        <f t="shared" si="31"/>
        <v>0</v>
      </c>
      <c r="V486" s="157"/>
      <c r="Y486" s="166"/>
      <c r="Z486" s="166"/>
      <c r="AA486" s="166"/>
      <c r="AB486" s="166"/>
      <c r="AC486" s="167"/>
    </row>
    <row r="487" spans="1:29" s="165" customFormat="1" hidden="1" x14ac:dyDescent="0.4">
      <c r="A487" s="116">
        <v>479</v>
      </c>
      <c r="B487" s="128"/>
      <c r="C487" s="129"/>
      <c r="D487" s="130"/>
      <c r="E487" s="131"/>
      <c r="F487" s="132"/>
      <c r="G487" s="133"/>
      <c r="H487" s="134"/>
      <c r="I487" s="123"/>
      <c r="J487" s="135"/>
      <c r="K487" s="161"/>
      <c r="L487" s="155">
        <f t="shared" si="32"/>
        <v>0</v>
      </c>
      <c r="M487" s="156">
        <f t="shared" si="33"/>
        <v>0</v>
      </c>
      <c r="N487" s="155"/>
      <c r="O487" s="155"/>
      <c r="P487" s="155"/>
      <c r="Q487" s="155"/>
      <c r="R487" s="155"/>
      <c r="S487" s="156"/>
      <c r="T487" s="156">
        <f t="shared" si="30"/>
        <v>0</v>
      </c>
      <c r="U487" s="156">
        <f t="shared" si="31"/>
        <v>0</v>
      </c>
      <c r="V487" s="157"/>
      <c r="Y487" s="166"/>
      <c r="Z487" s="166"/>
      <c r="AA487" s="166"/>
      <c r="AB487" s="166"/>
      <c r="AC487" s="167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60"/>
      <c r="L488" s="155">
        <f t="shared" si="32"/>
        <v>0</v>
      </c>
      <c r="M488" s="156">
        <f t="shared" si="33"/>
        <v>0</v>
      </c>
      <c r="N488" s="155"/>
      <c r="O488" s="155"/>
      <c r="P488" s="155"/>
      <c r="Q488" s="155"/>
      <c r="R488" s="155"/>
      <c r="S488" s="156"/>
      <c r="T488" s="156">
        <f t="shared" si="30"/>
        <v>0</v>
      </c>
      <c r="U488" s="156">
        <f t="shared" si="31"/>
        <v>0</v>
      </c>
      <c r="V488" s="157"/>
      <c r="Y488" s="166"/>
      <c r="Z488" s="166"/>
      <c r="AA488" s="166"/>
      <c r="AB488" s="166"/>
      <c r="AC488" s="167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32"/>
        <v>0</v>
      </c>
      <c r="M489" s="156">
        <f t="shared" si="33"/>
        <v>0</v>
      </c>
      <c r="N489" s="155"/>
      <c r="O489" s="155"/>
      <c r="P489" s="155"/>
      <c r="Q489" s="155"/>
      <c r="R489" s="155"/>
      <c r="S489" s="156"/>
      <c r="T489" s="156">
        <f t="shared" si="30"/>
        <v>0</v>
      </c>
      <c r="U489" s="156">
        <f t="shared" si="31"/>
        <v>0</v>
      </c>
      <c r="V489" s="157"/>
      <c r="Y489" s="166"/>
      <c r="Z489" s="166"/>
      <c r="AA489" s="166"/>
      <c r="AB489" s="166"/>
      <c r="AC489" s="167"/>
    </row>
    <row r="490" spans="1:29" s="165" customFormat="1" hidden="1" x14ac:dyDescent="0.4">
      <c r="A490" s="116">
        <v>482</v>
      </c>
      <c r="B490" s="128"/>
      <c r="C490" s="129"/>
      <c r="D490" s="130"/>
      <c r="E490" s="131"/>
      <c r="F490" s="132"/>
      <c r="G490" s="133"/>
      <c r="H490" s="134"/>
      <c r="I490" s="123"/>
      <c r="J490" s="135"/>
      <c r="K490" s="161"/>
      <c r="L490" s="155">
        <f t="shared" si="32"/>
        <v>0</v>
      </c>
      <c r="M490" s="156">
        <f t="shared" si="33"/>
        <v>0</v>
      </c>
      <c r="N490" s="155"/>
      <c r="O490" s="155"/>
      <c r="P490" s="155"/>
      <c r="Q490" s="155"/>
      <c r="R490" s="155"/>
      <c r="S490" s="156"/>
      <c r="T490" s="156">
        <f t="shared" si="30"/>
        <v>0</v>
      </c>
      <c r="U490" s="156">
        <f t="shared" si="31"/>
        <v>0</v>
      </c>
      <c r="V490" s="157"/>
      <c r="Y490" s="166"/>
      <c r="Z490" s="166"/>
      <c r="AA490" s="166"/>
      <c r="AB490" s="166"/>
      <c r="AC490" s="167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32"/>
        <v>0</v>
      </c>
      <c r="M491" s="156">
        <f t="shared" si="33"/>
        <v>0</v>
      </c>
      <c r="N491" s="155"/>
      <c r="O491" s="155"/>
      <c r="P491" s="155"/>
      <c r="Q491" s="155"/>
      <c r="R491" s="155"/>
      <c r="S491" s="156"/>
      <c r="T491" s="156">
        <f t="shared" si="30"/>
        <v>0</v>
      </c>
      <c r="U491" s="156">
        <f t="shared" si="31"/>
        <v>0</v>
      </c>
      <c r="V491" s="157"/>
      <c r="Y491" s="166"/>
      <c r="Z491" s="166"/>
      <c r="AA491" s="166"/>
      <c r="AB491" s="166"/>
      <c r="AC491" s="167"/>
    </row>
    <row r="492" spans="1:29" s="165" customFormat="1" hidden="1" x14ac:dyDescent="0.4">
      <c r="A492" s="116">
        <v>484</v>
      </c>
      <c r="B492" s="128"/>
      <c r="C492" s="129"/>
      <c r="D492" s="130"/>
      <c r="E492" s="131"/>
      <c r="F492" s="132"/>
      <c r="G492" s="133"/>
      <c r="H492" s="134"/>
      <c r="I492" s="123"/>
      <c r="J492" s="135"/>
      <c r="K492" s="161"/>
      <c r="L492" s="155">
        <f t="shared" si="32"/>
        <v>0</v>
      </c>
      <c r="M492" s="156">
        <f t="shared" si="33"/>
        <v>0</v>
      </c>
      <c r="N492" s="155"/>
      <c r="O492" s="155"/>
      <c r="P492" s="155"/>
      <c r="Q492" s="155"/>
      <c r="R492" s="155"/>
      <c r="S492" s="156"/>
      <c r="T492" s="156">
        <f t="shared" si="30"/>
        <v>0</v>
      </c>
      <c r="U492" s="156">
        <f t="shared" si="31"/>
        <v>0</v>
      </c>
      <c r="V492" s="157"/>
      <c r="Y492" s="166"/>
      <c r="Z492" s="166"/>
      <c r="AA492" s="166"/>
      <c r="AB492" s="166"/>
      <c r="AC492" s="167"/>
    </row>
    <row r="493" spans="1:29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60"/>
      <c r="L493" s="155">
        <f t="shared" si="32"/>
        <v>0</v>
      </c>
      <c r="M493" s="156">
        <f t="shared" si="33"/>
        <v>0</v>
      </c>
      <c r="N493" s="155"/>
      <c r="O493" s="155"/>
      <c r="P493" s="155"/>
      <c r="Q493" s="155"/>
      <c r="R493" s="155"/>
      <c r="S493" s="156"/>
      <c r="T493" s="156">
        <f t="shared" si="30"/>
        <v>0</v>
      </c>
      <c r="U493" s="156">
        <f t="shared" si="31"/>
        <v>0</v>
      </c>
      <c r="V493" s="157"/>
      <c r="Y493" s="166"/>
      <c r="Z493" s="166"/>
      <c r="AA493" s="166"/>
      <c r="AB493" s="166"/>
      <c r="AC493" s="167"/>
    </row>
    <row r="494" spans="1:29" s="165" customFormat="1" hidden="1" x14ac:dyDescent="0.4">
      <c r="A494" s="116">
        <v>486</v>
      </c>
      <c r="B494" s="128"/>
      <c r="C494" s="129"/>
      <c r="D494" s="130"/>
      <c r="E494" s="131"/>
      <c r="F494" s="132"/>
      <c r="G494" s="133"/>
      <c r="H494" s="134"/>
      <c r="I494" s="123"/>
      <c r="J494" s="135"/>
      <c r="K494" s="161"/>
      <c r="L494" s="155">
        <f t="shared" si="32"/>
        <v>0</v>
      </c>
      <c r="M494" s="156">
        <f t="shared" si="33"/>
        <v>0</v>
      </c>
      <c r="N494" s="155"/>
      <c r="O494" s="155"/>
      <c r="P494" s="155"/>
      <c r="Q494" s="155"/>
      <c r="R494" s="155"/>
      <c r="S494" s="156"/>
      <c r="T494" s="156">
        <f t="shared" si="30"/>
        <v>0</v>
      </c>
      <c r="U494" s="156">
        <f t="shared" si="31"/>
        <v>0</v>
      </c>
      <c r="V494" s="157"/>
      <c r="Y494" s="166"/>
      <c r="Z494" s="166"/>
      <c r="AA494" s="166"/>
      <c r="AB494" s="166"/>
      <c r="AC494" s="167"/>
    </row>
    <row r="495" spans="1:29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60"/>
      <c r="L495" s="155">
        <f t="shared" si="32"/>
        <v>0</v>
      </c>
      <c r="M495" s="156">
        <f t="shared" si="33"/>
        <v>0</v>
      </c>
      <c r="N495" s="155"/>
      <c r="O495" s="155"/>
      <c r="P495" s="155"/>
      <c r="Q495" s="155"/>
      <c r="R495" s="155"/>
      <c r="S495" s="156"/>
      <c r="T495" s="156">
        <f t="shared" si="30"/>
        <v>0</v>
      </c>
      <c r="U495" s="156">
        <f t="shared" si="31"/>
        <v>0</v>
      </c>
      <c r="V495" s="157"/>
      <c r="Y495" s="166"/>
      <c r="Z495" s="166"/>
      <c r="AA495" s="166"/>
      <c r="AB495" s="166"/>
      <c r="AC495" s="167"/>
    </row>
    <row r="496" spans="1:29" s="165" customFormat="1" hidden="1" x14ac:dyDescent="0.4">
      <c r="A496" s="116">
        <v>488</v>
      </c>
      <c r="B496" s="128"/>
      <c r="C496" s="129"/>
      <c r="D496" s="130"/>
      <c r="E496" s="131"/>
      <c r="F496" s="132"/>
      <c r="G496" s="133"/>
      <c r="H496" s="134"/>
      <c r="I496" s="123"/>
      <c r="J496" s="135"/>
      <c r="K496" s="161"/>
      <c r="L496" s="155">
        <f t="shared" si="32"/>
        <v>0</v>
      </c>
      <c r="M496" s="156">
        <f t="shared" si="33"/>
        <v>0</v>
      </c>
      <c r="N496" s="155"/>
      <c r="O496" s="155"/>
      <c r="P496" s="155"/>
      <c r="Q496" s="155"/>
      <c r="R496" s="155"/>
      <c r="S496" s="156"/>
      <c r="T496" s="156">
        <f t="shared" si="30"/>
        <v>0</v>
      </c>
      <c r="U496" s="156">
        <f t="shared" si="31"/>
        <v>0</v>
      </c>
      <c r="V496" s="157"/>
      <c r="Y496" s="166"/>
      <c r="Z496" s="166"/>
      <c r="AA496" s="166"/>
      <c r="AB496" s="166"/>
      <c r="AC496" s="167"/>
    </row>
    <row r="497" spans="1:29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60"/>
      <c r="L497" s="155">
        <f t="shared" si="32"/>
        <v>0</v>
      </c>
      <c r="M497" s="156">
        <f t="shared" si="33"/>
        <v>0</v>
      </c>
      <c r="N497" s="155"/>
      <c r="O497" s="155"/>
      <c r="P497" s="155"/>
      <c r="Q497" s="155"/>
      <c r="R497" s="155"/>
      <c r="S497" s="156"/>
      <c r="T497" s="156">
        <f t="shared" si="30"/>
        <v>0</v>
      </c>
      <c r="U497" s="156">
        <f t="shared" si="31"/>
        <v>0</v>
      </c>
      <c r="V497" s="157"/>
      <c r="Y497" s="166"/>
      <c r="Z497" s="166"/>
      <c r="AA497" s="166"/>
      <c r="AB497" s="166"/>
      <c r="AC497" s="167"/>
    </row>
    <row r="498" spans="1:29" s="165" customFormat="1" hidden="1" x14ac:dyDescent="0.4">
      <c r="A498" s="116">
        <v>490</v>
      </c>
      <c r="B498" s="128"/>
      <c r="C498" s="129"/>
      <c r="D498" s="130"/>
      <c r="E498" s="131"/>
      <c r="F498" s="132"/>
      <c r="G498" s="133"/>
      <c r="H498" s="134"/>
      <c r="I498" s="123"/>
      <c r="J498" s="135"/>
      <c r="K498" s="161"/>
      <c r="L498" s="155">
        <f t="shared" si="32"/>
        <v>0</v>
      </c>
      <c r="M498" s="156">
        <f t="shared" si="33"/>
        <v>0</v>
      </c>
      <c r="N498" s="155"/>
      <c r="O498" s="155"/>
      <c r="P498" s="155"/>
      <c r="Q498" s="155"/>
      <c r="R498" s="155"/>
      <c r="S498" s="156"/>
      <c r="T498" s="156">
        <f t="shared" si="30"/>
        <v>0</v>
      </c>
      <c r="U498" s="156">
        <f t="shared" si="31"/>
        <v>0</v>
      </c>
      <c r="V498" s="157"/>
      <c r="Y498" s="166"/>
      <c r="Z498" s="166"/>
      <c r="AA498" s="166"/>
      <c r="AB498" s="166"/>
      <c r="AC498" s="167"/>
    </row>
    <row r="499" spans="1:29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60"/>
      <c r="L499" s="155">
        <f t="shared" si="32"/>
        <v>0</v>
      </c>
      <c r="M499" s="156">
        <f t="shared" si="33"/>
        <v>0</v>
      </c>
      <c r="N499" s="155"/>
      <c r="O499" s="155"/>
      <c r="P499" s="155"/>
      <c r="Q499" s="155"/>
      <c r="R499" s="155"/>
      <c r="S499" s="156"/>
      <c r="T499" s="156">
        <f t="shared" si="30"/>
        <v>0</v>
      </c>
      <c r="U499" s="156">
        <f t="shared" si="31"/>
        <v>0</v>
      </c>
      <c r="V499" s="157"/>
      <c r="Y499" s="166"/>
      <c r="Z499" s="166"/>
      <c r="AA499" s="166"/>
      <c r="AB499" s="166"/>
      <c r="AC499" s="167"/>
    </row>
    <row r="500" spans="1:29" s="165" customFormat="1" hidden="1" x14ac:dyDescent="0.4">
      <c r="A500" s="116">
        <v>492</v>
      </c>
      <c r="B500" s="128"/>
      <c r="C500" s="129"/>
      <c r="D500" s="130"/>
      <c r="E500" s="131"/>
      <c r="F500" s="132"/>
      <c r="G500" s="133"/>
      <c r="H500" s="134"/>
      <c r="I500" s="123"/>
      <c r="J500" s="135"/>
      <c r="K500" s="161"/>
      <c r="L500" s="155">
        <f t="shared" si="32"/>
        <v>0</v>
      </c>
      <c r="M500" s="156">
        <f t="shared" si="33"/>
        <v>0</v>
      </c>
      <c r="N500" s="155"/>
      <c r="O500" s="155"/>
      <c r="P500" s="155"/>
      <c r="Q500" s="155"/>
      <c r="R500" s="155"/>
      <c r="S500" s="156"/>
      <c r="T500" s="156">
        <f t="shared" si="30"/>
        <v>0</v>
      </c>
      <c r="U500" s="156">
        <f t="shared" si="31"/>
        <v>0</v>
      </c>
      <c r="V500" s="157"/>
      <c r="Y500" s="166"/>
      <c r="Z500" s="166"/>
      <c r="AA500" s="166"/>
      <c r="AB500" s="166"/>
      <c r="AC500" s="167"/>
    </row>
    <row r="501" spans="1:29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60"/>
      <c r="L501" s="155">
        <f t="shared" si="32"/>
        <v>0</v>
      </c>
      <c r="M501" s="156">
        <f t="shared" si="33"/>
        <v>0</v>
      </c>
      <c r="N501" s="155"/>
      <c r="O501" s="155"/>
      <c r="P501" s="155"/>
      <c r="Q501" s="155"/>
      <c r="R501" s="155"/>
      <c r="S501" s="156"/>
      <c r="T501" s="156">
        <f t="shared" si="30"/>
        <v>0</v>
      </c>
      <c r="U501" s="156">
        <f t="shared" si="31"/>
        <v>0</v>
      </c>
      <c r="V501" s="157"/>
      <c r="Y501" s="166"/>
      <c r="Z501" s="166"/>
      <c r="AA501" s="166"/>
      <c r="AB501" s="166"/>
      <c r="AC501" s="167"/>
    </row>
    <row r="502" spans="1:29" s="16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60"/>
      <c r="L502" s="155">
        <f t="shared" si="32"/>
        <v>0</v>
      </c>
      <c r="M502" s="156">
        <f t="shared" si="33"/>
        <v>0</v>
      </c>
      <c r="N502" s="155"/>
      <c r="O502" s="155"/>
      <c r="P502" s="155"/>
      <c r="Q502" s="155"/>
      <c r="R502" s="155"/>
      <c r="S502" s="156"/>
      <c r="T502" s="156">
        <f t="shared" si="30"/>
        <v>0</v>
      </c>
      <c r="U502" s="156">
        <f t="shared" si="31"/>
        <v>0</v>
      </c>
      <c r="V502" s="157"/>
      <c r="Y502" s="166"/>
      <c r="Z502" s="166"/>
      <c r="AA502" s="166"/>
      <c r="AB502" s="166"/>
      <c r="AC502" s="167"/>
    </row>
    <row r="503" spans="1:29" s="165" customFormat="1" hidden="1" x14ac:dyDescent="0.4">
      <c r="A503" s="116">
        <v>495</v>
      </c>
      <c r="B503" s="128"/>
      <c r="C503" s="292"/>
      <c r="D503" s="130"/>
      <c r="E503" s="131"/>
      <c r="F503" s="132"/>
      <c r="G503" s="133"/>
      <c r="H503" s="134"/>
      <c r="I503" s="123"/>
      <c r="J503" s="135"/>
      <c r="K503" s="161"/>
      <c r="L503" s="155"/>
      <c r="M503" s="156"/>
      <c r="N503" s="155"/>
      <c r="O503" s="155"/>
      <c r="P503" s="155"/>
      <c r="Q503" s="155"/>
      <c r="R503" s="155"/>
      <c r="S503" s="156"/>
      <c r="T503" s="156"/>
      <c r="U503" s="156"/>
      <c r="V503" s="157"/>
      <c r="Y503" s="166"/>
      <c r="Z503" s="166"/>
      <c r="AA503" s="166"/>
      <c r="AB503" s="166"/>
      <c r="AC503" s="167"/>
    </row>
    <row r="504" spans="1:29" s="165" customFormat="1" hidden="1" x14ac:dyDescent="0.4">
      <c r="A504" s="116">
        <v>496</v>
      </c>
      <c r="B504" s="128"/>
      <c r="C504" s="292"/>
      <c r="D504" s="130"/>
      <c r="E504" s="131"/>
      <c r="F504" s="132"/>
      <c r="G504" s="133"/>
      <c r="H504" s="134"/>
      <c r="I504" s="123"/>
      <c r="J504" s="135"/>
      <c r="K504" s="161"/>
      <c r="L504" s="155"/>
      <c r="M504" s="156"/>
      <c r="N504" s="155"/>
      <c r="O504" s="155"/>
      <c r="P504" s="155"/>
      <c r="Q504" s="155"/>
      <c r="R504" s="155"/>
      <c r="S504" s="156"/>
      <c r="T504" s="156"/>
      <c r="U504" s="156"/>
      <c r="V504" s="157"/>
      <c r="Y504" s="166"/>
      <c r="Z504" s="166"/>
      <c r="AA504" s="166"/>
      <c r="AB504" s="166"/>
      <c r="AC504" s="167"/>
    </row>
    <row r="505" spans="1:29" s="165" customFormat="1" hidden="1" x14ac:dyDescent="0.4">
      <c r="A505" s="116">
        <v>497</v>
      </c>
      <c r="B505" s="128"/>
      <c r="C505" s="292"/>
      <c r="D505" s="130"/>
      <c r="E505" s="131"/>
      <c r="F505" s="132"/>
      <c r="G505" s="133"/>
      <c r="H505" s="134"/>
      <c r="I505" s="123"/>
      <c r="J505" s="135"/>
      <c r="K505" s="161"/>
      <c r="L505" s="155"/>
      <c r="M505" s="156"/>
      <c r="N505" s="155"/>
      <c r="O505" s="155"/>
      <c r="P505" s="155"/>
      <c r="Q505" s="155"/>
      <c r="R505" s="155"/>
      <c r="S505" s="156"/>
      <c r="T505" s="156"/>
      <c r="U505" s="156"/>
      <c r="V505" s="157"/>
      <c r="Y505" s="166"/>
      <c r="Z505" s="166"/>
      <c r="AA505" s="166"/>
      <c r="AB505" s="166"/>
      <c r="AC505" s="167"/>
    </row>
    <row r="506" spans="1:29" s="165" customFormat="1" hidden="1" x14ac:dyDescent="0.4">
      <c r="A506" s="116">
        <v>498</v>
      </c>
      <c r="B506" s="128"/>
      <c r="C506" s="129"/>
      <c r="D506" s="130"/>
      <c r="E506" s="131"/>
      <c r="F506" s="132"/>
      <c r="G506" s="133"/>
      <c r="H506" s="134"/>
      <c r="I506" s="123"/>
      <c r="J506" s="135"/>
      <c r="K506" s="161"/>
      <c r="L506" s="155">
        <f t="shared" si="32"/>
        <v>0</v>
      </c>
      <c r="M506" s="156">
        <f t="shared" si="33"/>
        <v>0</v>
      </c>
      <c r="N506" s="155"/>
      <c r="O506" s="155"/>
      <c r="P506" s="155"/>
      <c r="Q506" s="155"/>
      <c r="R506" s="155"/>
      <c r="S506" s="156"/>
      <c r="T506" s="156">
        <f t="shared" si="30"/>
        <v>0</v>
      </c>
      <c r="U506" s="156">
        <f t="shared" si="31"/>
        <v>0</v>
      </c>
      <c r="V506" s="157"/>
      <c r="Y506" s="166"/>
      <c r="Z506" s="166"/>
      <c r="AA506" s="166"/>
      <c r="AB506" s="166"/>
      <c r="AC506" s="167"/>
    </row>
    <row r="507" spans="1:29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60"/>
      <c r="L507" s="155">
        <f t="shared" si="32"/>
        <v>0</v>
      </c>
      <c r="M507" s="156">
        <f t="shared" si="33"/>
        <v>0</v>
      </c>
      <c r="N507" s="155"/>
      <c r="O507" s="155"/>
      <c r="P507" s="155"/>
      <c r="Q507" s="155"/>
      <c r="R507" s="155"/>
      <c r="S507" s="156"/>
      <c r="T507" s="156">
        <f t="shared" si="30"/>
        <v>0</v>
      </c>
      <c r="U507" s="156">
        <f t="shared" si="31"/>
        <v>0</v>
      </c>
      <c r="V507" s="157"/>
      <c r="Y507" s="166"/>
      <c r="Z507" s="166"/>
      <c r="AA507" s="166"/>
      <c r="AB507" s="166"/>
      <c r="AC507" s="167"/>
    </row>
    <row r="508" spans="1:29" s="165" customFormat="1" hidden="1" x14ac:dyDescent="0.4">
      <c r="A508" s="116">
        <v>500</v>
      </c>
      <c r="B508" s="128"/>
      <c r="C508" s="129"/>
      <c r="D508" s="130"/>
      <c r="E508" s="131"/>
      <c r="F508" s="132"/>
      <c r="G508" s="133"/>
      <c r="H508" s="134"/>
      <c r="I508" s="123"/>
      <c r="J508" s="135"/>
      <c r="K508" s="161"/>
      <c r="L508" s="155">
        <f t="shared" si="32"/>
        <v>0</v>
      </c>
      <c r="M508" s="156">
        <f t="shared" si="33"/>
        <v>0</v>
      </c>
      <c r="N508" s="155"/>
      <c r="O508" s="155"/>
      <c r="P508" s="155"/>
      <c r="Q508" s="155"/>
      <c r="R508" s="155"/>
      <c r="S508" s="156"/>
      <c r="T508" s="156">
        <f t="shared" si="30"/>
        <v>0</v>
      </c>
      <c r="U508" s="156">
        <f t="shared" si="31"/>
        <v>0</v>
      </c>
      <c r="V508" s="157"/>
      <c r="Y508" s="166"/>
      <c r="Z508" s="166"/>
      <c r="AA508" s="166"/>
      <c r="AB508" s="166"/>
      <c r="AC508" s="167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1021</v>
      </c>
      <c r="K509" s="126" t="s">
        <v>173</v>
      </c>
      <c r="L509" s="140">
        <f>+SUM(L9:L508)</f>
        <v>55112</v>
      </c>
      <c r="M509" s="140">
        <f>+SUM(M9:M508)</f>
        <v>73679.475499999957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9" spans="9:12" x14ac:dyDescent="0.4">
      <c r="I519" s="147"/>
      <c r="L519" s="143"/>
    </row>
    <row r="551" spans="9:12" x14ac:dyDescent="0.4">
      <c r="I551" s="147"/>
      <c r="L551" s="143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895AC-8E58-492C-8151-499A4EA7FB35}">
  <sheetPr codeName="Sheet23">
    <pageSetUpPr fitToPage="1"/>
  </sheetPr>
  <dimension ref="A1:AC509"/>
  <sheetViews>
    <sheetView view="pageBreakPreview" zoomScale="84" zoomScaleNormal="60" zoomScaleSheetLayoutView="84" workbookViewId="0">
      <pane xSplit="1" ySplit="9" topLeftCell="B10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E16" sqref="E16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1076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/>
      <c r="C9" s="117" t="s">
        <v>185</v>
      </c>
      <c r="D9" s="118" t="s">
        <v>228</v>
      </c>
      <c r="E9" s="119" t="s">
        <v>203</v>
      </c>
      <c r="F9" s="120"/>
      <c r="G9" s="121" t="s">
        <v>192</v>
      </c>
      <c r="H9" s="144">
        <v>2920</v>
      </c>
      <c r="I9" s="123">
        <v>71</v>
      </c>
      <c r="J9" s="123">
        <v>10</v>
      </c>
      <c r="K9" s="160">
        <v>2</v>
      </c>
      <c r="L9" s="155">
        <f>IFERROR(I9*J9*K9,"ー")</f>
        <v>1420</v>
      </c>
      <c r="M9" s="156">
        <f>IFERROR(L9*H9/1000,"ー")</f>
        <v>4146.3999999999996</v>
      </c>
      <c r="N9" s="155"/>
      <c r="O9" s="155"/>
      <c r="P9" s="155"/>
      <c r="Q9" s="155"/>
      <c r="R9" s="155"/>
      <c r="S9" s="156"/>
      <c r="T9" s="156">
        <f t="shared" ref="T9:T72" si="0">IFERROR(S9*R9,"－")</f>
        <v>0</v>
      </c>
      <c r="U9" s="156">
        <f t="shared" ref="U9:U72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/>
      <c r="C10" s="117" t="s">
        <v>185</v>
      </c>
      <c r="D10" s="118" t="s">
        <v>228</v>
      </c>
      <c r="E10" s="119" t="s">
        <v>175</v>
      </c>
      <c r="F10" s="120" t="s">
        <v>229</v>
      </c>
      <c r="G10" s="121" t="s">
        <v>230</v>
      </c>
      <c r="H10" s="144">
        <v>8760</v>
      </c>
      <c r="I10" s="123">
        <v>2</v>
      </c>
      <c r="J10" s="123">
        <v>2</v>
      </c>
      <c r="K10" s="160">
        <v>1</v>
      </c>
      <c r="L10" s="155">
        <f t="shared" ref="L10:L73" si="2">IFERROR(I10*J10*K10,"ー")</f>
        <v>4</v>
      </c>
      <c r="M10" s="156">
        <f t="shared" ref="M10:M73" si="3">IFERROR(L10*H10/1000,"ー")</f>
        <v>35.04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/>
      <c r="C11" s="117" t="s">
        <v>185</v>
      </c>
      <c r="D11" s="118" t="s">
        <v>178</v>
      </c>
      <c r="E11" s="119" t="s">
        <v>203</v>
      </c>
      <c r="F11" s="120"/>
      <c r="G11" s="121" t="s">
        <v>192</v>
      </c>
      <c r="H11" s="144">
        <v>2920</v>
      </c>
      <c r="I11" s="123">
        <v>71</v>
      </c>
      <c r="J11" s="123">
        <v>1</v>
      </c>
      <c r="K11" s="160">
        <v>2</v>
      </c>
      <c r="L11" s="155">
        <f t="shared" si="2"/>
        <v>142</v>
      </c>
      <c r="M11" s="156">
        <f t="shared" si="3"/>
        <v>414.64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/>
      <c r="C12" s="117" t="s">
        <v>185</v>
      </c>
      <c r="D12" s="118" t="s">
        <v>231</v>
      </c>
      <c r="E12" s="119" t="s">
        <v>203</v>
      </c>
      <c r="F12" s="120"/>
      <c r="G12" s="121" t="s">
        <v>192</v>
      </c>
      <c r="H12" s="144">
        <v>2920</v>
      </c>
      <c r="I12" s="123">
        <v>71</v>
      </c>
      <c r="J12" s="123">
        <v>1</v>
      </c>
      <c r="K12" s="160">
        <v>2</v>
      </c>
      <c r="L12" s="155">
        <f t="shared" si="2"/>
        <v>142</v>
      </c>
      <c r="M12" s="156">
        <f t="shared" si="3"/>
        <v>414.64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/>
      <c r="C13" s="117" t="s">
        <v>185</v>
      </c>
      <c r="D13" s="118" t="s">
        <v>231</v>
      </c>
      <c r="E13" s="119" t="s">
        <v>179</v>
      </c>
      <c r="F13" s="120" t="s">
        <v>232</v>
      </c>
      <c r="G13" s="121" t="s">
        <v>171</v>
      </c>
      <c r="H13" s="144">
        <v>2920</v>
      </c>
      <c r="I13" s="123">
        <v>21</v>
      </c>
      <c r="J13" s="123">
        <v>1</v>
      </c>
      <c r="K13" s="160">
        <v>1</v>
      </c>
      <c r="L13" s="155">
        <f t="shared" si="2"/>
        <v>21</v>
      </c>
      <c r="M13" s="156">
        <f t="shared" si="3"/>
        <v>61.32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/>
      <c r="C14" s="117" t="s">
        <v>185</v>
      </c>
      <c r="D14" s="118" t="s">
        <v>195</v>
      </c>
      <c r="E14" s="119" t="s">
        <v>233</v>
      </c>
      <c r="F14" s="120" t="s">
        <v>207</v>
      </c>
      <c r="G14" s="121" t="s">
        <v>234</v>
      </c>
      <c r="H14" s="144">
        <v>2920</v>
      </c>
      <c r="I14" s="123">
        <v>27</v>
      </c>
      <c r="J14" s="123">
        <v>1</v>
      </c>
      <c r="K14" s="160">
        <v>1</v>
      </c>
      <c r="L14" s="155">
        <f t="shared" si="2"/>
        <v>27</v>
      </c>
      <c r="M14" s="156">
        <f t="shared" si="3"/>
        <v>78.84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/>
      <c r="C15" s="117" t="s">
        <v>185</v>
      </c>
      <c r="D15" s="118" t="s">
        <v>202</v>
      </c>
      <c r="E15" s="119" t="s">
        <v>201</v>
      </c>
      <c r="F15" s="120"/>
      <c r="G15" s="121" t="s">
        <v>192</v>
      </c>
      <c r="H15" s="144">
        <v>2920</v>
      </c>
      <c r="I15" s="123">
        <v>36</v>
      </c>
      <c r="J15" s="123">
        <v>1</v>
      </c>
      <c r="K15" s="160">
        <v>1</v>
      </c>
      <c r="L15" s="155">
        <f t="shared" si="2"/>
        <v>36</v>
      </c>
      <c r="M15" s="156">
        <f t="shared" si="3"/>
        <v>105.12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/>
      <c r="C16" s="117" t="s">
        <v>185</v>
      </c>
      <c r="D16" s="118" t="s">
        <v>188</v>
      </c>
      <c r="E16" s="119" t="s">
        <v>201</v>
      </c>
      <c r="F16" s="120"/>
      <c r="G16" s="121" t="s">
        <v>192</v>
      </c>
      <c r="H16" s="144">
        <v>2920</v>
      </c>
      <c r="I16" s="123">
        <v>36</v>
      </c>
      <c r="J16" s="123">
        <v>1</v>
      </c>
      <c r="K16" s="160">
        <v>1</v>
      </c>
      <c r="L16" s="155">
        <f t="shared" si="2"/>
        <v>36</v>
      </c>
      <c r="M16" s="156">
        <f t="shared" si="3"/>
        <v>105.12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/>
      <c r="C17" s="117" t="s">
        <v>185</v>
      </c>
      <c r="D17" s="118" t="s">
        <v>208</v>
      </c>
      <c r="E17" s="119" t="s">
        <v>174</v>
      </c>
      <c r="F17" s="120" t="s">
        <v>235</v>
      </c>
      <c r="G17" s="121" t="s">
        <v>236</v>
      </c>
      <c r="H17" s="144">
        <v>2920</v>
      </c>
      <c r="I17" s="123">
        <v>18</v>
      </c>
      <c r="J17" s="123">
        <v>2</v>
      </c>
      <c r="K17" s="160">
        <v>1</v>
      </c>
      <c r="L17" s="155">
        <f t="shared" si="2"/>
        <v>36</v>
      </c>
      <c r="M17" s="156">
        <f t="shared" si="3"/>
        <v>105.12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/>
      <c r="C18" s="117" t="s">
        <v>185</v>
      </c>
      <c r="D18" s="118" t="s">
        <v>208</v>
      </c>
      <c r="E18" s="119" t="s">
        <v>186</v>
      </c>
      <c r="F18" s="120"/>
      <c r="G18" s="121" t="s">
        <v>237</v>
      </c>
      <c r="H18" s="144">
        <v>2920</v>
      </c>
      <c r="I18" s="123">
        <v>115</v>
      </c>
      <c r="J18" s="123">
        <v>1</v>
      </c>
      <c r="K18" s="160">
        <v>1</v>
      </c>
      <c r="L18" s="155">
        <f t="shared" si="2"/>
        <v>115</v>
      </c>
      <c r="M18" s="156">
        <f t="shared" si="3"/>
        <v>335.8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hidden="1" x14ac:dyDescent="0.4">
      <c r="A19" s="116">
        <v>11</v>
      </c>
      <c r="B19" s="116"/>
      <c r="C19" s="291"/>
      <c r="D19" s="118"/>
      <c r="E19" s="119"/>
      <c r="F19" s="120"/>
      <c r="G19" s="121"/>
      <c r="H19" s="144"/>
      <c r="I19" s="123"/>
      <c r="J19" s="123"/>
      <c r="K19" s="160"/>
      <c r="L19" s="155"/>
      <c r="M19" s="156"/>
      <c r="N19" s="155"/>
      <c r="O19" s="155"/>
      <c r="P19" s="155"/>
      <c r="Q19" s="155"/>
      <c r="R19" s="155"/>
      <c r="S19" s="156"/>
      <c r="T19" s="156"/>
      <c r="U19" s="156"/>
      <c r="V19" s="157"/>
      <c r="Y19" s="166"/>
      <c r="Z19" s="166"/>
      <c r="AA19" s="166"/>
      <c r="AB19" s="166"/>
      <c r="AC19" s="167"/>
    </row>
    <row r="20" spans="1:29" s="165" customFormat="1" hidden="1" x14ac:dyDescent="0.4">
      <c r="A20" s="116">
        <v>12</v>
      </c>
      <c r="B20" s="116"/>
      <c r="C20" s="117"/>
      <c r="D20" s="118"/>
      <c r="E20" s="119"/>
      <c r="F20" s="120"/>
      <c r="G20" s="121"/>
      <c r="H20" s="125"/>
      <c r="I20" s="123"/>
      <c r="J20" s="123"/>
      <c r="K20" s="160"/>
      <c r="L20" s="155">
        <f t="shared" si="2"/>
        <v>0</v>
      </c>
      <c r="M20" s="156">
        <f t="shared" si="3"/>
        <v>0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hidden="1" x14ac:dyDescent="0.4">
      <c r="A21" s="116">
        <v>13</v>
      </c>
      <c r="B21" s="116"/>
      <c r="C21" s="117"/>
      <c r="D21" s="118"/>
      <c r="E21" s="119"/>
      <c r="F21" s="120"/>
      <c r="G21" s="121"/>
      <c r="H21" s="125"/>
      <c r="I21" s="123"/>
      <c r="J21" s="123"/>
      <c r="K21" s="160"/>
      <c r="L21" s="155">
        <f t="shared" ref="L21:L25" si="4">IFERROR(I21*J21*K21,"ー")</f>
        <v>0</v>
      </c>
      <c r="M21" s="156">
        <f t="shared" ref="M21:M25" si="5">IFERROR(L21*H21/1000,"ー")</f>
        <v>0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hidden="1" x14ac:dyDescent="0.4">
      <c r="A22" s="116">
        <v>14</v>
      </c>
      <c r="B22" s="116"/>
      <c r="C22" s="117"/>
      <c r="D22" s="118"/>
      <c r="E22" s="119"/>
      <c r="F22" s="120"/>
      <c r="G22" s="121"/>
      <c r="H22" s="125"/>
      <c r="I22" s="123"/>
      <c r="J22" s="123"/>
      <c r="K22" s="160"/>
      <c r="L22" s="155">
        <f t="shared" si="4"/>
        <v>0</v>
      </c>
      <c r="M22" s="156">
        <f t="shared" si="5"/>
        <v>0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hidden="1" x14ac:dyDescent="0.4">
      <c r="A23" s="116">
        <v>15</v>
      </c>
      <c r="B23" s="116"/>
      <c r="C23" s="117"/>
      <c r="D23" s="118"/>
      <c r="E23" s="119"/>
      <c r="F23" s="120"/>
      <c r="G23" s="121"/>
      <c r="H23" s="125"/>
      <c r="I23" s="123"/>
      <c r="J23" s="123"/>
      <c r="K23" s="160"/>
      <c r="L23" s="155">
        <f t="shared" si="4"/>
        <v>0</v>
      </c>
      <c r="M23" s="156">
        <f t="shared" si="5"/>
        <v>0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hidden="1" x14ac:dyDescent="0.4">
      <c r="A24" s="116">
        <v>16</v>
      </c>
      <c r="B24" s="116"/>
      <c r="C24" s="117"/>
      <c r="D24" s="118"/>
      <c r="E24" s="119"/>
      <c r="F24" s="120"/>
      <c r="G24" s="121"/>
      <c r="H24" s="125"/>
      <c r="I24" s="123"/>
      <c r="J24" s="123"/>
      <c r="K24" s="160"/>
      <c r="L24" s="155">
        <f t="shared" si="4"/>
        <v>0</v>
      </c>
      <c r="M24" s="156">
        <f t="shared" si="5"/>
        <v>0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hidden="1" x14ac:dyDescent="0.4">
      <c r="A25" s="116">
        <v>17</v>
      </c>
      <c r="B25" s="116"/>
      <c r="C25" s="117"/>
      <c r="D25" s="118"/>
      <c r="E25" s="119"/>
      <c r="F25" s="120"/>
      <c r="G25" s="121"/>
      <c r="H25" s="125"/>
      <c r="I25" s="123"/>
      <c r="J25" s="123"/>
      <c r="K25" s="160"/>
      <c r="L25" s="155">
        <f t="shared" si="4"/>
        <v>0</v>
      </c>
      <c r="M25" s="156">
        <f t="shared" si="5"/>
        <v>0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hidden="1" x14ac:dyDescent="0.4">
      <c r="A26" s="116">
        <v>18</v>
      </c>
      <c r="B26" s="116"/>
      <c r="C26" s="117"/>
      <c r="D26" s="118"/>
      <c r="E26" s="119"/>
      <c r="F26" s="120"/>
      <c r="G26" s="121"/>
      <c r="H26" s="125"/>
      <c r="I26" s="123"/>
      <c r="J26" s="123"/>
      <c r="K26" s="160"/>
      <c r="L26" s="155">
        <f t="shared" si="2"/>
        <v>0</v>
      </c>
      <c r="M26" s="156">
        <f t="shared" si="3"/>
        <v>0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hidden="1" x14ac:dyDescent="0.4">
      <c r="A27" s="116">
        <v>19</v>
      </c>
      <c r="B27" s="116"/>
      <c r="C27" s="117"/>
      <c r="D27" s="118"/>
      <c r="E27" s="119"/>
      <c r="F27" s="120"/>
      <c r="G27" s="121"/>
      <c r="H27" s="125"/>
      <c r="I27" s="123"/>
      <c r="J27" s="123"/>
      <c r="K27" s="160"/>
      <c r="L27" s="155">
        <f t="shared" si="2"/>
        <v>0</v>
      </c>
      <c r="M27" s="156">
        <f t="shared" si="3"/>
        <v>0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hidden="1" x14ac:dyDescent="0.4">
      <c r="A28" s="116">
        <v>20</v>
      </c>
      <c r="B28" s="116"/>
      <c r="C28" s="117"/>
      <c r="D28" s="118"/>
      <c r="E28" s="119"/>
      <c r="F28" s="120"/>
      <c r="G28" s="121"/>
      <c r="H28" s="125"/>
      <c r="I28" s="123"/>
      <c r="J28" s="123"/>
      <c r="K28" s="160"/>
      <c r="L28" s="155">
        <f t="shared" si="2"/>
        <v>0</v>
      </c>
      <c r="M28" s="156">
        <f t="shared" si="3"/>
        <v>0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hidden="1" x14ac:dyDescent="0.4">
      <c r="A29" s="116">
        <v>21</v>
      </c>
      <c r="B29" s="116"/>
      <c r="C29" s="117"/>
      <c r="D29" s="118"/>
      <c r="E29" s="119"/>
      <c r="F29" s="120"/>
      <c r="G29" s="121"/>
      <c r="H29" s="125"/>
      <c r="I29" s="123"/>
      <c r="J29" s="123"/>
      <c r="K29" s="160"/>
      <c r="L29" s="155">
        <f t="shared" si="2"/>
        <v>0</v>
      </c>
      <c r="M29" s="156">
        <f t="shared" si="3"/>
        <v>0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hidden="1" x14ac:dyDescent="0.4">
      <c r="A30" s="116">
        <v>22</v>
      </c>
      <c r="B30" s="116"/>
      <c r="C30" s="117"/>
      <c r="D30" s="118"/>
      <c r="E30" s="119"/>
      <c r="F30" s="120"/>
      <c r="G30" s="121"/>
      <c r="H30" s="125"/>
      <c r="I30" s="123"/>
      <c r="J30" s="123"/>
      <c r="K30" s="160"/>
      <c r="L30" s="155">
        <f t="shared" si="2"/>
        <v>0</v>
      </c>
      <c r="M30" s="156">
        <f t="shared" si="3"/>
        <v>0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hidden="1" x14ac:dyDescent="0.4">
      <c r="A31" s="116">
        <v>23</v>
      </c>
      <c r="B31" s="116"/>
      <c r="C31" s="117"/>
      <c r="D31" s="118"/>
      <c r="E31" s="119"/>
      <c r="F31" s="120"/>
      <c r="G31" s="121"/>
      <c r="H31" s="125"/>
      <c r="I31" s="123"/>
      <c r="J31" s="123"/>
      <c r="K31" s="160"/>
      <c r="L31" s="155">
        <f t="shared" si="2"/>
        <v>0</v>
      </c>
      <c r="M31" s="156">
        <f t="shared" si="3"/>
        <v>0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hidden="1" x14ac:dyDescent="0.4">
      <c r="A32" s="116">
        <v>24</v>
      </c>
      <c r="B32" s="116"/>
      <c r="C32" s="117"/>
      <c r="D32" s="118"/>
      <c r="E32" s="119"/>
      <c r="F32" s="120"/>
      <c r="G32" s="121"/>
      <c r="H32" s="125"/>
      <c r="I32" s="123"/>
      <c r="J32" s="123"/>
      <c r="K32" s="160"/>
      <c r="L32" s="155">
        <f t="shared" si="2"/>
        <v>0</v>
      </c>
      <c r="M32" s="156">
        <f t="shared" si="3"/>
        <v>0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  <c r="Y32" s="166"/>
      <c r="Z32" s="166"/>
      <c r="AA32" s="166"/>
      <c r="AB32" s="166"/>
      <c r="AC32" s="168"/>
    </row>
    <row r="33" spans="1:29" s="165" customFormat="1" hidden="1" x14ac:dyDescent="0.4">
      <c r="A33" s="116">
        <v>25</v>
      </c>
      <c r="B33" s="116"/>
      <c r="C33" s="117"/>
      <c r="D33" s="118"/>
      <c r="E33" s="119"/>
      <c r="F33" s="120"/>
      <c r="G33" s="121"/>
      <c r="H33" s="125"/>
      <c r="I33" s="123"/>
      <c r="J33" s="123"/>
      <c r="K33" s="160"/>
      <c r="L33" s="155">
        <f t="shared" si="2"/>
        <v>0</v>
      </c>
      <c r="M33" s="156">
        <f t="shared" si="3"/>
        <v>0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hidden="1" x14ac:dyDescent="0.4">
      <c r="A34" s="116">
        <v>26</v>
      </c>
      <c r="B34" s="116"/>
      <c r="C34" s="117"/>
      <c r="D34" s="118"/>
      <c r="E34" s="119"/>
      <c r="F34" s="120"/>
      <c r="G34" s="121"/>
      <c r="H34" s="125"/>
      <c r="I34" s="123"/>
      <c r="J34" s="123"/>
      <c r="K34" s="160"/>
      <c r="L34" s="155">
        <f t="shared" si="2"/>
        <v>0</v>
      </c>
      <c r="M34" s="156">
        <f t="shared" si="3"/>
        <v>0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hidden="1" x14ac:dyDescent="0.4">
      <c r="A35" s="116">
        <v>27</v>
      </c>
      <c r="B35" s="116"/>
      <c r="C35" s="117"/>
      <c r="D35" s="118"/>
      <c r="E35" s="119"/>
      <c r="F35" s="120"/>
      <c r="G35" s="121"/>
      <c r="H35" s="125"/>
      <c r="I35" s="123"/>
      <c r="J35" s="123"/>
      <c r="K35" s="160"/>
      <c r="L35" s="155">
        <f t="shared" si="2"/>
        <v>0</v>
      </c>
      <c r="M35" s="156">
        <f t="shared" si="3"/>
        <v>0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hidden="1" x14ac:dyDescent="0.4">
      <c r="A36" s="116">
        <v>28</v>
      </c>
      <c r="B36" s="116"/>
      <c r="C36" s="117"/>
      <c r="D36" s="118"/>
      <c r="E36" s="119"/>
      <c r="F36" s="120"/>
      <c r="G36" s="121"/>
      <c r="H36" s="125"/>
      <c r="I36" s="123"/>
      <c r="J36" s="123"/>
      <c r="K36" s="160"/>
      <c r="L36" s="155">
        <f t="shared" si="2"/>
        <v>0</v>
      </c>
      <c r="M36" s="156">
        <f t="shared" si="3"/>
        <v>0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hidden="1" x14ac:dyDescent="0.4">
      <c r="A37" s="116">
        <v>29</v>
      </c>
      <c r="B37" s="116"/>
      <c r="C37" s="117"/>
      <c r="D37" s="118"/>
      <c r="E37" s="119"/>
      <c r="F37" s="120"/>
      <c r="G37" s="121"/>
      <c r="H37" s="125"/>
      <c r="I37" s="123"/>
      <c r="J37" s="123"/>
      <c r="K37" s="160"/>
      <c r="L37" s="155">
        <f t="shared" si="2"/>
        <v>0</v>
      </c>
      <c r="M37" s="156">
        <f t="shared" si="3"/>
        <v>0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hidden="1" x14ac:dyDescent="0.4">
      <c r="A38" s="116">
        <v>30</v>
      </c>
      <c r="B38" s="116"/>
      <c r="C38" s="117"/>
      <c r="D38" s="118"/>
      <c r="E38" s="119"/>
      <c r="F38" s="120"/>
      <c r="G38" s="121"/>
      <c r="H38" s="125"/>
      <c r="I38" s="123"/>
      <c r="J38" s="123"/>
      <c r="K38" s="160"/>
      <c r="L38" s="155">
        <f t="shared" si="2"/>
        <v>0</v>
      </c>
      <c r="M38" s="156">
        <f t="shared" si="3"/>
        <v>0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hidden="1" x14ac:dyDescent="0.4">
      <c r="A39" s="116">
        <v>31</v>
      </c>
      <c r="B39" s="116"/>
      <c r="C39" s="117"/>
      <c r="D39" s="118"/>
      <c r="E39" s="119"/>
      <c r="F39" s="120"/>
      <c r="G39" s="121"/>
      <c r="H39" s="125"/>
      <c r="I39" s="123"/>
      <c r="J39" s="123"/>
      <c r="K39" s="160"/>
      <c r="L39" s="155">
        <f t="shared" si="2"/>
        <v>0</v>
      </c>
      <c r="M39" s="156">
        <f t="shared" si="3"/>
        <v>0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hidden="1" x14ac:dyDescent="0.4">
      <c r="A40" s="116">
        <v>32</v>
      </c>
      <c r="B40" s="116"/>
      <c r="C40" s="117"/>
      <c r="D40" s="118"/>
      <c r="E40" s="119"/>
      <c r="F40" s="120"/>
      <c r="G40" s="121"/>
      <c r="H40" s="125"/>
      <c r="I40" s="123"/>
      <c r="J40" s="123"/>
      <c r="K40" s="160"/>
      <c r="L40" s="155">
        <f t="shared" si="2"/>
        <v>0</v>
      </c>
      <c r="M40" s="156">
        <f t="shared" si="3"/>
        <v>0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hidden="1" x14ac:dyDescent="0.4">
      <c r="A41" s="116">
        <v>33</v>
      </c>
      <c r="B41" s="116"/>
      <c r="C41" s="117"/>
      <c r="D41" s="118"/>
      <c r="E41" s="119"/>
      <c r="F41" s="120"/>
      <c r="G41" s="121"/>
      <c r="H41" s="125"/>
      <c r="I41" s="123"/>
      <c r="J41" s="123"/>
      <c r="K41" s="160"/>
      <c r="L41" s="155">
        <f t="shared" si="2"/>
        <v>0</v>
      </c>
      <c r="M41" s="156">
        <f t="shared" si="3"/>
        <v>0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hidden="1" x14ac:dyDescent="0.4">
      <c r="A42" s="116">
        <v>34</v>
      </c>
      <c r="B42" s="116"/>
      <c r="C42" s="117"/>
      <c r="D42" s="118"/>
      <c r="E42" s="119"/>
      <c r="F42" s="120"/>
      <c r="G42" s="121"/>
      <c r="H42" s="125"/>
      <c r="I42" s="123"/>
      <c r="J42" s="123"/>
      <c r="K42" s="160"/>
      <c r="L42" s="155">
        <f t="shared" si="2"/>
        <v>0</v>
      </c>
      <c r="M42" s="156">
        <f t="shared" si="3"/>
        <v>0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hidden="1" x14ac:dyDescent="0.4">
      <c r="A43" s="116">
        <v>35</v>
      </c>
      <c r="B43" s="116"/>
      <c r="C43" s="117"/>
      <c r="D43" s="118"/>
      <c r="E43" s="119"/>
      <c r="F43" s="120"/>
      <c r="G43" s="121"/>
      <c r="H43" s="125"/>
      <c r="I43" s="123"/>
      <c r="J43" s="123"/>
      <c r="K43" s="160"/>
      <c r="L43" s="155">
        <f t="shared" si="2"/>
        <v>0</v>
      </c>
      <c r="M43" s="156">
        <f t="shared" si="3"/>
        <v>0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hidden="1" x14ac:dyDescent="0.4">
      <c r="A44" s="116">
        <v>36</v>
      </c>
      <c r="B44" s="116"/>
      <c r="C44" s="117"/>
      <c r="D44" s="118"/>
      <c r="E44" s="119"/>
      <c r="F44" s="120"/>
      <c r="G44" s="121"/>
      <c r="H44" s="125"/>
      <c r="I44" s="123"/>
      <c r="J44" s="123"/>
      <c r="K44" s="160"/>
      <c r="L44" s="155">
        <f t="shared" si="2"/>
        <v>0</v>
      </c>
      <c r="M44" s="156">
        <f t="shared" si="3"/>
        <v>0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hidden="1" x14ac:dyDescent="0.4">
      <c r="A45" s="116">
        <v>37</v>
      </c>
      <c r="B45" s="116"/>
      <c r="C45" s="117"/>
      <c r="D45" s="118"/>
      <c r="E45" s="119"/>
      <c r="F45" s="120"/>
      <c r="G45" s="121"/>
      <c r="H45" s="125"/>
      <c r="I45" s="123"/>
      <c r="J45" s="123"/>
      <c r="K45" s="160"/>
      <c r="L45" s="155">
        <f t="shared" si="2"/>
        <v>0</v>
      </c>
      <c r="M45" s="156">
        <f t="shared" si="3"/>
        <v>0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hidden="1" x14ac:dyDescent="0.4">
      <c r="A46" s="116">
        <v>38</v>
      </c>
      <c r="B46" s="116"/>
      <c r="C46" s="117"/>
      <c r="D46" s="118"/>
      <c r="E46" s="119"/>
      <c r="F46" s="120"/>
      <c r="G46" s="121"/>
      <c r="H46" s="125"/>
      <c r="I46" s="123"/>
      <c r="J46" s="123"/>
      <c r="K46" s="160"/>
      <c r="L46" s="155">
        <f t="shared" si="2"/>
        <v>0</v>
      </c>
      <c r="M46" s="156">
        <f t="shared" si="3"/>
        <v>0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hidden="1" x14ac:dyDescent="0.4">
      <c r="A47" s="116">
        <v>39</v>
      </c>
      <c r="B47" s="116"/>
      <c r="C47" s="117"/>
      <c r="D47" s="118"/>
      <c r="E47" s="119"/>
      <c r="F47" s="120"/>
      <c r="G47" s="121"/>
      <c r="H47" s="125"/>
      <c r="I47" s="123"/>
      <c r="J47" s="123"/>
      <c r="K47" s="160"/>
      <c r="L47" s="155">
        <f t="shared" si="2"/>
        <v>0</v>
      </c>
      <c r="M47" s="156">
        <f t="shared" si="3"/>
        <v>0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hidden="1" x14ac:dyDescent="0.4">
      <c r="A48" s="116">
        <v>40</v>
      </c>
      <c r="B48" s="116"/>
      <c r="C48" s="117"/>
      <c r="D48" s="118"/>
      <c r="E48" s="119"/>
      <c r="F48" s="120"/>
      <c r="G48" s="121"/>
      <c r="H48" s="125"/>
      <c r="I48" s="123"/>
      <c r="J48" s="123"/>
      <c r="K48" s="160"/>
      <c r="L48" s="155">
        <f t="shared" si="2"/>
        <v>0</v>
      </c>
      <c r="M48" s="156">
        <f t="shared" si="3"/>
        <v>0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hidden="1" x14ac:dyDescent="0.4">
      <c r="A49" s="116">
        <v>41</v>
      </c>
      <c r="B49" s="116"/>
      <c r="C49" s="117"/>
      <c r="D49" s="118"/>
      <c r="E49" s="119"/>
      <c r="F49" s="120"/>
      <c r="G49" s="121"/>
      <c r="H49" s="125"/>
      <c r="I49" s="123"/>
      <c r="J49" s="123"/>
      <c r="K49" s="160"/>
      <c r="L49" s="155">
        <f t="shared" si="2"/>
        <v>0</v>
      </c>
      <c r="M49" s="156">
        <f t="shared" si="3"/>
        <v>0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hidden="1" x14ac:dyDescent="0.4">
      <c r="A50" s="116">
        <v>42</v>
      </c>
      <c r="B50" s="116"/>
      <c r="C50" s="117"/>
      <c r="D50" s="118"/>
      <c r="E50" s="119"/>
      <c r="F50" s="120"/>
      <c r="G50" s="121"/>
      <c r="H50" s="125"/>
      <c r="I50" s="123"/>
      <c r="J50" s="123"/>
      <c r="K50" s="160"/>
      <c r="L50" s="155">
        <f t="shared" si="2"/>
        <v>0</v>
      </c>
      <c r="M50" s="156">
        <f t="shared" si="3"/>
        <v>0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hidden="1" x14ac:dyDescent="0.4">
      <c r="A51" s="116">
        <v>43</v>
      </c>
      <c r="B51" s="116"/>
      <c r="C51" s="117"/>
      <c r="D51" s="118"/>
      <c r="E51" s="119"/>
      <c r="F51" s="120"/>
      <c r="G51" s="121"/>
      <c r="H51" s="125"/>
      <c r="I51" s="123"/>
      <c r="J51" s="123"/>
      <c r="K51" s="160"/>
      <c r="L51" s="155">
        <f t="shared" si="2"/>
        <v>0</v>
      </c>
      <c r="M51" s="156">
        <f t="shared" si="3"/>
        <v>0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hidden="1" x14ac:dyDescent="0.4">
      <c r="A52" s="116">
        <v>44</v>
      </c>
      <c r="B52" s="116"/>
      <c r="C52" s="117"/>
      <c r="D52" s="118"/>
      <c r="E52" s="119"/>
      <c r="F52" s="120"/>
      <c r="G52" s="121"/>
      <c r="H52" s="125"/>
      <c r="I52" s="123"/>
      <c r="J52" s="123"/>
      <c r="K52" s="160"/>
      <c r="L52" s="155">
        <f t="shared" si="2"/>
        <v>0</v>
      </c>
      <c r="M52" s="156">
        <f t="shared" si="3"/>
        <v>0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hidden="1" x14ac:dyDescent="0.4">
      <c r="A53" s="116">
        <v>45</v>
      </c>
      <c r="B53" s="116"/>
      <c r="C53" s="117"/>
      <c r="D53" s="118"/>
      <c r="E53" s="119"/>
      <c r="F53" s="120"/>
      <c r="G53" s="121"/>
      <c r="H53" s="125"/>
      <c r="I53" s="123"/>
      <c r="J53" s="123"/>
      <c r="K53" s="160"/>
      <c r="L53" s="155">
        <f t="shared" si="2"/>
        <v>0</v>
      </c>
      <c r="M53" s="156">
        <f t="shared" si="3"/>
        <v>0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hidden="1" x14ac:dyDescent="0.4">
      <c r="A54" s="116">
        <v>46</v>
      </c>
      <c r="B54" s="116"/>
      <c r="C54" s="117"/>
      <c r="D54" s="118"/>
      <c r="E54" s="119"/>
      <c r="F54" s="120"/>
      <c r="G54" s="121"/>
      <c r="H54" s="125"/>
      <c r="I54" s="123"/>
      <c r="J54" s="123"/>
      <c r="K54" s="160"/>
      <c r="L54" s="155">
        <f t="shared" si="2"/>
        <v>0</v>
      </c>
      <c r="M54" s="156">
        <f t="shared" si="3"/>
        <v>0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hidden="1" x14ac:dyDescent="0.4">
      <c r="A55" s="116">
        <v>47</v>
      </c>
      <c r="B55" s="116"/>
      <c r="C55" s="117"/>
      <c r="D55" s="118"/>
      <c r="E55" s="119"/>
      <c r="F55" s="120"/>
      <c r="G55" s="121"/>
      <c r="H55" s="125"/>
      <c r="I55" s="123"/>
      <c r="J55" s="123"/>
      <c r="K55" s="160"/>
      <c r="L55" s="155">
        <f t="shared" si="2"/>
        <v>0</v>
      </c>
      <c r="M55" s="156">
        <f t="shared" si="3"/>
        <v>0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hidden="1" x14ac:dyDescent="0.4">
      <c r="A56" s="116">
        <v>48</v>
      </c>
      <c r="B56" s="116"/>
      <c r="C56" s="117"/>
      <c r="D56" s="118"/>
      <c r="E56" s="119"/>
      <c r="F56" s="120"/>
      <c r="G56" s="121"/>
      <c r="H56" s="125"/>
      <c r="I56" s="123"/>
      <c r="J56" s="123"/>
      <c r="K56" s="160"/>
      <c r="L56" s="155">
        <f t="shared" si="2"/>
        <v>0</v>
      </c>
      <c r="M56" s="156">
        <f t="shared" si="3"/>
        <v>0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hidden="1" x14ac:dyDescent="0.4">
      <c r="A57" s="116">
        <v>49</v>
      </c>
      <c r="B57" s="116"/>
      <c r="C57" s="117"/>
      <c r="D57" s="118"/>
      <c r="E57" s="119"/>
      <c r="F57" s="120"/>
      <c r="G57" s="121"/>
      <c r="H57" s="125"/>
      <c r="I57" s="123"/>
      <c r="J57" s="123"/>
      <c r="K57" s="160"/>
      <c r="L57" s="155">
        <f t="shared" si="2"/>
        <v>0</v>
      </c>
      <c r="M57" s="156">
        <f t="shared" si="3"/>
        <v>0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hidden="1" x14ac:dyDescent="0.4">
      <c r="A58" s="116">
        <v>50</v>
      </c>
      <c r="B58" s="116"/>
      <c r="C58" s="117"/>
      <c r="D58" s="118"/>
      <c r="E58" s="119"/>
      <c r="F58" s="120"/>
      <c r="G58" s="121"/>
      <c r="H58" s="125"/>
      <c r="I58" s="123"/>
      <c r="J58" s="123"/>
      <c r="K58" s="160"/>
      <c r="L58" s="155">
        <f t="shared" si="2"/>
        <v>0</v>
      </c>
      <c r="M58" s="156">
        <f t="shared" si="3"/>
        <v>0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hidden="1" x14ac:dyDescent="0.4">
      <c r="A59" s="116">
        <v>51</v>
      </c>
      <c r="B59" s="116"/>
      <c r="C59" s="117"/>
      <c r="D59" s="118"/>
      <c r="E59" s="119"/>
      <c r="F59" s="120"/>
      <c r="G59" s="121"/>
      <c r="H59" s="125"/>
      <c r="I59" s="123"/>
      <c r="J59" s="123"/>
      <c r="K59" s="160"/>
      <c r="L59" s="155">
        <f t="shared" si="2"/>
        <v>0</v>
      </c>
      <c r="M59" s="156">
        <f t="shared" si="3"/>
        <v>0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hidden="1" x14ac:dyDescent="0.4">
      <c r="A60" s="116">
        <v>52</v>
      </c>
      <c r="B60" s="116"/>
      <c r="C60" s="117"/>
      <c r="D60" s="118"/>
      <c r="E60" s="119"/>
      <c r="F60" s="120"/>
      <c r="G60" s="121"/>
      <c r="H60" s="125"/>
      <c r="I60" s="123"/>
      <c r="J60" s="123"/>
      <c r="K60" s="160"/>
      <c r="L60" s="155">
        <f t="shared" si="2"/>
        <v>0</v>
      </c>
      <c r="M60" s="156">
        <f t="shared" si="3"/>
        <v>0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hidden="1" x14ac:dyDescent="0.4">
      <c r="A61" s="116">
        <v>53</v>
      </c>
      <c r="B61" s="116"/>
      <c r="C61" s="117"/>
      <c r="D61" s="118"/>
      <c r="E61" s="119"/>
      <c r="F61" s="120"/>
      <c r="G61" s="121"/>
      <c r="H61" s="125"/>
      <c r="I61" s="123"/>
      <c r="J61" s="123"/>
      <c r="K61" s="160"/>
      <c r="L61" s="155">
        <f t="shared" si="2"/>
        <v>0</v>
      </c>
      <c r="M61" s="156">
        <f t="shared" si="3"/>
        <v>0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hidden="1" x14ac:dyDescent="0.4">
      <c r="A62" s="116">
        <v>54</v>
      </c>
      <c r="B62" s="116"/>
      <c r="C62" s="117"/>
      <c r="D62" s="118"/>
      <c r="E62" s="119"/>
      <c r="F62" s="120"/>
      <c r="G62" s="121"/>
      <c r="H62" s="125"/>
      <c r="I62" s="123"/>
      <c r="J62" s="123"/>
      <c r="K62" s="160"/>
      <c r="L62" s="155">
        <f t="shared" si="2"/>
        <v>0</v>
      </c>
      <c r="M62" s="156">
        <f t="shared" si="3"/>
        <v>0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hidden="1" x14ac:dyDescent="0.4">
      <c r="A63" s="116">
        <v>55</v>
      </c>
      <c r="B63" s="116"/>
      <c r="C63" s="117"/>
      <c r="D63" s="118"/>
      <c r="E63" s="119"/>
      <c r="F63" s="120"/>
      <c r="G63" s="121"/>
      <c r="H63" s="125"/>
      <c r="I63" s="123"/>
      <c r="J63" s="123"/>
      <c r="K63" s="160"/>
      <c r="L63" s="155">
        <f t="shared" si="2"/>
        <v>0</v>
      </c>
      <c r="M63" s="156">
        <f t="shared" si="3"/>
        <v>0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hidden="1" x14ac:dyDescent="0.4">
      <c r="A64" s="116">
        <v>56</v>
      </c>
      <c r="B64" s="116"/>
      <c r="C64" s="117"/>
      <c r="D64" s="118"/>
      <c r="E64" s="119"/>
      <c r="F64" s="120"/>
      <c r="G64" s="121"/>
      <c r="H64" s="125"/>
      <c r="I64" s="123"/>
      <c r="J64" s="123"/>
      <c r="K64" s="160"/>
      <c r="L64" s="155">
        <f t="shared" si="2"/>
        <v>0</v>
      </c>
      <c r="M64" s="156">
        <f t="shared" si="3"/>
        <v>0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hidden="1" x14ac:dyDescent="0.4">
      <c r="A65" s="116">
        <v>57</v>
      </c>
      <c r="B65" s="116"/>
      <c r="C65" s="117"/>
      <c r="D65" s="118"/>
      <c r="E65" s="119"/>
      <c r="F65" s="120"/>
      <c r="G65" s="121"/>
      <c r="H65" s="125"/>
      <c r="I65" s="123"/>
      <c r="J65" s="123"/>
      <c r="K65" s="160"/>
      <c r="L65" s="155">
        <f t="shared" si="2"/>
        <v>0</v>
      </c>
      <c r="M65" s="156">
        <f t="shared" si="3"/>
        <v>0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hidden="1" x14ac:dyDescent="0.4">
      <c r="A66" s="116">
        <v>58</v>
      </c>
      <c r="B66" s="116"/>
      <c r="C66" s="117"/>
      <c r="D66" s="118"/>
      <c r="E66" s="119"/>
      <c r="F66" s="120"/>
      <c r="G66" s="121"/>
      <c r="H66" s="125"/>
      <c r="I66" s="123"/>
      <c r="J66" s="123"/>
      <c r="K66" s="160"/>
      <c r="L66" s="155">
        <f t="shared" si="2"/>
        <v>0</v>
      </c>
      <c r="M66" s="156">
        <f t="shared" si="3"/>
        <v>0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hidden="1" x14ac:dyDescent="0.4">
      <c r="A67" s="116">
        <v>59</v>
      </c>
      <c r="B67" s="116"/>
      <c r="C67" s="117"/>
      <c r="D67" s="118"/>
      <c r="E67" s="119"/>
      <c r="F67" s="120"/>
      <c r="G67" s="121"/>
      <c r="H67" s="125"/>
      <c r="I67" s="123"/>
      <c r="J67" s="123"/>
      <c r="K67" s="160"/>
      <c r="L67" s="155">
        <f t="shared" si="2"/>
        <v>0</v>
      </c>
      <c r="M67" s="156">
        <f t="shared" si="3"/>
        <v>0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hidden="1" x14ac:dyDescent="0.4">
      <c r="A68" s="116">
        <v>60</v>
      </c>
      <c r="B68" s="116"/>
      <c r="C68" s="117"/>
      <c r="D68" s="118"/>
      <c r="E68" s="119"/>
      <c r="F68" s="120"/>
      <c r="G68" s="121"/>
      <c r="H68" s="125"/>
      <c r="I68" s="123"/>
      <c r="J68" s="123"/>
      <c r="K68" s="160"/>
      <c r="L68" s="155">
        <f t="shared" si="2"/>
        <v>0</v>
      </c>
      <c r="M68" s="156">
        <f t="shared" si="3"/>
        <v>0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hidden="1" x14ac:dyDescent="0.4">
      <c r="A69" s="116">
        <v>61</v>
      </c>
      <c r="B69" s="116"/>
      <c r="C69" s="117"/>
      <c r="D69" s="118"/>
      <c r="E69" s="119"/>
      <c r="F69" s="120"/>
      <c r="G69" s="121"/>
      <c r="H69" s="125"/>
      <c r="I69" s="123"/>
      <c r="J69" s="123"/>
      <c r="K69" s="160"/>
      <c r="L69" s="155">
        <f t="shared" si="2"/>
        <v>0</v>
      </c>
      <c r="M69" s="156">
        <f t="shared" si="3"/>
        <v>0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hidden="1" x14ac:dyDescent="0.4">
      <c r="A70" s="116">
        <v>62</v>
      </c>
      <c r="B70" s="116"/>
      <c r="C70" s="117"/>
      <c r="D70" s="118"/>
      <c r="E70" s="119"/>
      <c r="F70" s="120"/>
      <c r="G70" s="121"/>
      <c r="H70" s="125"/>
      <c r="I70" s="123"/>
      <c r="J70" s="123"/>
      <c r="K70" s="160"/>
      <c r="L70" s="155">
        <f t="shared" si="2"/>
        <v>0</v>
      </c>
      <c r="M70" s="156">
        <f t="shared" si="3"/>
        <v>0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hidden="1" x14ac:dyDescent="0.4">
      <c r="A71" s="116">
        <v>63</v>
      </c>
      <c r="B71" s="116"/>
      <c r="C71" s="117"/>
      <c r="D71" s="118"/>
      <c r="E71" s="119"/>
      <c r="F71" s="120"/>
      <c r="G71" s="121"/>
      <c r="H71" s="125"/>
      <c r="I71" s="123"/>
      <c r="J71" s="123"/>
      <c r="K71" s="160"/>
      <c r="L71" s="155">
        <f t="shared" si="2"/>
        <v>0</v>
      </c>
      <c r="M71" s="156">
        <f t="shared" si="3"/>
        <v>0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hidden="1" x14ac:dyDescent="0.4">
      <c r="A72" s="116">
        <v>64</v>
      </c>
      <c r="B72" s="116"/>
      <c r="C72" s="117"/>
      <c r="D72" s="118"/>
      <c r="E72" s="119"/>
      <c r="F72" s="120"/>
      <c r="G72" s="121"/>
      <c r="H72" s="125"/>
      <c r="I72" s="123"/>
      <c r="J72" s="123"/>
      <c r="K72" s="160"/>
      <c r="L72" s="155">
        <f t="shared" si="2"/>
        <v>0</v>
      </c>
      <c r="M72" s="156">
        <f t="shared" si="3"/>
        <v>0</v>
      </c>
      <c r="N72" s="155"/>
      <c r="O72" s="155"/>
      <c r="P72" s="155"/>
      <c r="Q72" s="155"/>
      <c r="R72" s="155"/>
      <c r="S72" s="156"/>
      <c r="T72" s="156">
        <f t="shared" si="0"/>
        <v>0</v>
      </c>
      <c r="U72" s="156">
        <f t="shared" si="1"/>
        <v>0</v>
      </c>
      <c r="V72" s="157"/>
      <c r="Y72" s="166"/>
      <c r="Z72" s="166"/>
      <c r="AA72" s="166"/>
      <c r="AB72" s="166"/>
      <c r="AC72" s="167"/>
    </row>
    <row r="73" spans="1:29" s="165" customFormat="1" hidden="1" x14ac:dyDescent="0.4">
      <c r="A73" s="116">
        <v>65</v>
      </c>
      <c r="B73" s="116"/>
      <c r="C73" s="117"/>
      <c r="D73" s="118"/>
      <c r="E73" s="119"/>
      <c r="F73" s="120"/>
      <c r="G73" s="121"/>
      <c r="H73" s="125"/>
      <c r="I73" s="123"/>
      <c r="J73" s="123"/>
      <c r="K73" s="160"/>
      <c r="L73" s="155">
        <f t="shared" si="2"/>
        <v>0</v>
      </c>
      <c r="M73" s="156">
        <f t="shared" si="3"/>
        <v>0</v>
      </c>
      <c r="N73" s="155"/>
      <c r="O73" s="155"/>
      <c r="P73" s="155"/>
      <c r="Q73" s="155"/>
      <c r="R73" s="155"/>
      <c r="S73" s="156"/>
      <c r="T73" s="156">
        <f t="shared" ref="T73:T136" si="6">IFERROR(S73*R73,"－")</f>
        <v>0</v>
      </c>
      <c r="U73" s="156">
        <f t="shared" ref="U73:U136" si="7">IFERROR(T73*H73/1000,"－")</f>
        <v>0</v>
      </c>
      <c r="V73" s="157"/>
      <c r="Y73" s="166"/>
      <c r="Z73" s="166"/>
      <c r="AA73" s="166"/>
      <c r="AB73" s="166"/>
      <c r="AC73" s="167"/>
    </row>
    <row r="74" spans="1:29" s="165" customFormat="1" hidden="1" x14ac:dyDescent="0.4">
      <c r="A74" s="116">
        <v>66</v>
      </c>
      <c r="B74" s="116"/>
      <c r="C74" s="117"/>
      <c r="D74" s="118"/>
      <c r="E74" s="119"/>
      <c r="F74" s="120"/>
      <c r="G74" s="121"/>
      <c r="H74" s="125"/>
      <c r="I74" s="123"/>
      <c r="J74" s="123"/>
      <c r="K74" s="160"/>
      <c r="L74" s="155">
        <f t="shared" ref="L74:L137" si="8">IFERROR(I74*J74*K74,"ー")</f>
        <v>0</v>
      </c>
      <c r="M74" s="156">
        <f t="shared" ref="M74:M137" si="9">IFERROR(L74*H74/1000,"ー")</f>
        <v>0</v>
      </c>
      <c r="N74" s="155"/>
      <c r="O74" s="155"/>
      <c r="P74" s="155"/>
      <c r="Q74" s="155"/>
      <c r="R74" s="155"/>
      <c r="S74" s="156"/>
      <c r="T74" s="156">
        <f t="shared" si="6"/>
        <v>0</v>
      </c>
      <c r="U74" s="156">
        <f t="shared" si="7"/>
        <v>0</v>
      </c>
      <c r="V74" s="157"/>
      <c r="Y74" s="166"/>
      <c r="Z74" s="166"/>
      <c r="AA74" s="166"/>
      <c r="AB74" s="166"/>
      <c r="AC74" s="167"/>
    </row>
    <row r="75" spans="1:29" s="165" customFormat="1" hidden="1" x14ac:dyDescent="0.4">
      <c r="A75" s="116">
        <v>67</v>
      </c>
      <c r="B75" s="116"/>
      <c r="C75" s="117"/>
      <c r="D75" s="118"/>
      <c r="E75" s="119"/>
      <c r="F75" s="120"/>
      <c r="G75" s="121"/>
      <c r="H75" s="125"/>
      <c r="I75" s="123"/>
      <c r="J75" s="123"/>
      <c r="K75" s="160"/>
      <c r="L75" s="155">
        <f t="shared" si="8"/>
        <v>0</v>
      </c>
      <c r="M75" s="156">
        <f t="shared" si="9"/>
        <v>0</v>
      </c>
      <c r="N75" s="155"/>
      <c r="O75" s="155"/>
      <c r="P75" s="155"/>
      <c r="Q75" s="155"/>
      <c r="R75" s="155"/>
      <c r="S75" s="156"/>
      <c r="T75" s="156">
        <f t="shared" si="6"/>
        <v>0</v>
      </c>
      <c r="U75" s="156">
        <f t="shared" si="7"/>
        <v>0</v>
      </c>
      <c r="V75" s="157"/>
      <c r="Y75" s="166"/>
      <c r="Z75" s="166"/>
      <c r="AA75" s="166"/>
      <c r="AB75" s="166"/>
      <c r="AC75" s="167"/>
    </row>
    <row r="76" spans="1:29" s="165" customFormat="1" hidden="1" x14ac:dyDescent="0.4">
      <c r="A76" s="116">
        <v>68</v>
      </c>
      <c r="B76" s="116"/>
      <c r="C76" s="117"/>
      <c r="D76" s="118"/>
      <c r="E76" s="119"/>
      <c r="F76" s="120"/>
      <c r="G76" s="121"/>
      <c r="H76" s="125"/>
      <c r="I76" s="123"/>
      <c r="J76" s="123"/>
      <c r="K76" s="160"/>
      <c r="L76" s="155">
        <f t="shared" si="8"/>
        <v>0</v>
      </c>
      <c r="M76" s="156">
        <f t="shared" si="9"/>
        <v>0</v>
      </c>
      <c r="N76" s="155"/>
      <c r="O76" s="155"/>
      <c r="P76" s="155"/>
      <c r="Q76" s="155"/>
      <c r="R76" s="155"/>
      <c r="S76" s="156"/>
      <c r="T76" s="156">
        <f t="shared" si="6"/>
        <v>0</v>
      </c>
      <c r="U76" s="156">
        <f t="shared" si="7"/>
        <v>0</v>
      </c>
      <c r="V76" s="157"/>
      <c r="Y76" s="166"/>
      <c r="Z76" s="166"/>
      <c r="AA76" s="166"/>
      <c r="AB76" s="166"/>
      <c r="AC76" s="167"/>
    </row>
    <row r="77" spans="1:29" s="165" customFormat="1" hidden="1" x14ac:dyDescent="0.4">
      <c r="A77" s="116">
        <v>69</v>
      </c>
      <c r="B77" s="116"/>
      <c r="C77" s="117"/>
      <c r="D77" s="118"/>
      <c r="E77" s="119"/>
      <c r="F77" s="120"/>
      <c r="G77" s="121"/>
      <c r="H77" s="125"/>
      <c r="I77" s="123"/>
      <c r="J77" s="123"/>
      <c r="K77" s="160"/>
      <c r="L77" s="155">
        <f t="shared" si="8"/>
        <v>0</v>
      </c>
      <c r="M77" s="156">
        <f t="shared" si="9"/>
        <v>0</v>
      </c>
      <c r="N77" s="155"/>
      <c r="O77" s="155"/>
      <c r="P77" s="155"/>
      <c r="Q77" s="155"/>
      <c r="R77" s="155"/>
      <c r="S77" s="156"/>
      <c r="T77" s="156">
        <f t="shared" si="6"/>
        <v>0</v>
      </c>
      <c r="U77" s="156">
        <f t="shared" si="7"/>
        <v>0</v>
      </c>
      <c r="V77" s="157"/>
      <c r="Y77" s="166"/>
      <c r="Z77" s="166"/>
      <c r="AA77" s="166"/>
      <c r="AB77" s="166"/>
      <c r="AC77" s="167"/>
    </row>
    <row r="78" spans="1:29" s="165" customFormat="1" hidden="1" x14ac:dyDescent="0.4">
      <c r="A78" s="116">
        <v>70</v>
      </c>
      <c r="B78" s="116"/>
      <c r="C78" s="117"/>
      <c r="D78" s="118"/>
      <c r="E78" s="119"/>
      <c r="F78" s="120"/>
      <c r="G78" s="121"/>
      <c r="H78" s="125"/>
      <c r="I78" s="123"/>
      <c r="J78" s="123"/>
      <c r="K78" s="160"/>
      <c r="L78" s="155">
        <f t="shared" si="8"/>
        <v>0</v>
      </c>
      <c r="M78" s="156">
        <f t="shared" si="9"/>
        <v>0</v>
      </c>
      <c r="N78" s="155"/>
      <c r="O78" s="155"/>
      <c r="P78" s="155"/>
      <c r="Q78" s="155"/>
      <c r="R78" s="155"/>
      <c r="S78" s="156"/>
      <c r="T78" s="156">
        <f t="shared" si="6"/>
        <v>0</v>
      </c>
      <c r="U78" s="156">
        <f t="shared" si="7"/>
        <v>0</v>
      </c>
      <c r="V78" s="158"/>
      <c r="Y78" s="166"/>
      <c r="Z78" s="166"/>
      <c r="AA78" s="166"/>
      <c r="AB78" s="166"/>
      <c r="AC78" s="168"/>
    </row>
    <row r="79" spans="1:29" s="165" customFormat="1" hidden="1" x14ac:dyDescent="0.4">
      <c r="A79" s="116">
        <v>71</v>
      </c>
      <c r="B79" s="116"/>
      <c r="C79" s="117"/>
      <c r="D79" s="118"/>
      <c r="E79" s="119"/>
      <c r="F79" s="120"/>
      <c r="G79" s="121"/>
      <c r="H79" s="125"/>
      <c r="I79" s="123"/>
      <c r="J79" s="123"/>
      <c r="K79" s="160"/>
      <c r="L79" s="155">
        <f t="shared" si="8"/>
        <v>0</v>
      </c>
      <c r="M79" s="156">
        <f t="shared" si="9"/>
        <v>0</v>
      </c>
      <c r="N79" s="155"/>
      <c r="O79" s="155"/>
      <c r="P79" s="155"/>
      <c r="Q79" s="155"/>
      <c r="R79" s="155"/>
      <c r="S79" s="156"/>
      <c r="T79" s="156">
        <f t="shared" si="6"/>
        <v>0</v>
      </c>
      <c r="U79" s="156">
        <f t="shared" si="7"/>
        <v>0</v>
      </c>
      <c r="V79" s="157"/>
      <c r="Y79" s="166"/>
      <c r="Z79" s="166"/>
      <c r="AA79" s="166"/>
      <c r="AB79" s="166"/>
      <c r="AC79" s="167"/>
    </row>
    <row r="80" spans="1:29" s="165" customFormat="1" hidden="1" x14ac:dyDescent="0.4">
      <c r="A80" s="116">
        <v>72</v>
      </c>
      <c r="B80" s="116"/>
      <c r="C80" s="117"/>
      <c r="D80" s="118"/>
      <c r="E80" s="119"/>
      <c r="F80" s="120"/>
      <c r="G80" s="121"/>
      <c r="H80" s="125"/>
      <c r="I80" s="123"/>
      <c r="J80" s="123"/>
      <c r="K80" s="160"/>
      <c r="L80" s="155">
        <f t="shared" si="8"/>
        <v>0</v>
      </c>
      <c r="M80" s="156">
        <f t="shared" si="9"/>
        <v>0</v>
      </c>
      <c r="N80" s="155"/>
      <c r="O80" s="155"/>
      <c r="P80" s="155"/>
      <c r="Q80" s="155"/>
      <c r="R80" s="155"/>
      <c r="S80" s="156"/>
      <c r="T80" s="156">
        <f t="shared" si="6"/>
        <v>0</v>
      </c>
      <c r="U80" s="156">
        <f t="shared" si="7"/>
        <v>0</v>
      </c>
      <c r="V80" s="157"/>
      <c r="Y80" s="166"/>
      <c r="Z80" s="166"/>
      <c r="AA80" s="166"/>
      <c r="AB80" s="166"/>
      <c r="AC80" s="167"/>
    </row>
    <row r="81" spans="1:29" s="165" customFormat="1" hidden="1" x14ac:dyDescent="0.4">
      <c r="A81" s="116">
        <v>73</v>
      </c>
      <c r="B81" s="116"/>
      <c r="C81" s="117"/>
      <c r="D81" s="118"/>
      <c r="E81" s="119"/>
      <c r="F81" s="120"/>
      <c r="G81" s="121"/>
      <c r="H81" s="125"/>
      <c r="I81" s="123"/>
      <c r="J81" s="123"/>
      <c r="K81" s="160"/>
      <c r="L81" s="155">
        <f t="shared" si="8"/>
        <v>0</v>
      </c>
      <c r="M81" s="156">
        <f t="shared" si="9"/>
        <v>0</v>
      </c>
      <c r="N81" s="155"/>
      <c r="O81" s="155"/>
      <c r="P81" s="155"/>
      <c r="Q81" s="155"/>
      <c r="R81" s="155"/>
      <c r="S81" s="156"/>
      <c r="T81" s="156">
        <f t="shared" si="6"/>
        <v>0</v>
      </c>
      <c r="U81" s="156">
        <f t="shared" si="7"/>
        <v>0</v>
      </c>
      <c r="V81" s="157"/>
      <c r="Y81" s="166"/>
      <c r="Z81" s="166"/>
      <c r="AA81" s="166"/>
      <c r="AB81" s="166"/>
      <c r="AC81" s="167"/>
    </row>
    <row r="82" spans="1:29" s="165" customFormat="1" hidden="1" x14ac:dyDescent="0.4">
      <c r="A82" s="116">
        <v>74</v>
      </c>
      <c r="B82" s="116"/>
      <c r="C82" s="117"/>
      <c r="D82" s="118"/>
      <c r="E82" s="119"/>
      <c r="F82" s="120"/>
      <c r="G82" s="121"/>
      <c r="H82" s="125"/>
      <c r="I82" s="123"/>
      <c r="J82" s="123"/>
      <c r="K82" s="160"/>
      <c r="L82" s="155">
        <f t="shared" si="8"/>
        <v>0</v>
      </c>
      <c r="M82" s="156">
        <f t="shared" si="9"/>
        <v>0</v>
      </c>
      <c r="N82" s="155"/>
      <c r="O82" s="155"/>
      <c r="P82" s="155"/>
      <c r="Q82" s="155"/>
      <c r="R82" s="155"/>
      <c r="S82" s="156"/>
      <c r="T82" s="156">
        <f t="shared" si="6"/>
        <v>0</v>
      </c>
      <c r="U82" s="156">
        <f t="shared" si="7"/>
        <v>0</v>
      </c>
      <c r="V82" s="157"/>
      <c r="Y82" s="166"/>
      <c r="Z82" s="166"/>
      <c r="AA82" s="166"/>
      <c r="AB82" s="166"/>
      <c r="AC82" s="167"/>
    </row>
    <row r="83" spans="1:29" s="165" customFormat="1" hidden="1" x14ac:dyDescent="0.4">
      <c r="A83" s="116">
        <v>75</v>
      </c>
      <c r="B83" s="116"/>
      <c r="C83" s="117"/>
      <c r="D83" s="118"/>
      <c r="E83" s="119"/>
      <c r="F83" s="120"/>
      <c r="G83" s="121"/>
      <c r="H83" s="125"/>
      <c r="I83" s="123"/>
      <c r="J83" s="123"/>
      <c r="K83" s="160"/>
      <c r="L83" s="155">
        <f t="shared" si="8"/>
        <v>0</v>
      </c>
      <c r="M83" s="156">
        <f t="shared" si="9"/>
        <v>0</v>
      </c>
      <c r="N83" s="155"/>
      <c r="O83" s="155"/>
      <c r="P83" s="155"/>
      <c r="Q83" s="155"/>
      <c r="R83" s="155"/>
      <c r="S83" s="156"/>
      <c r="T83" s="156">
        <f t="shared" si="6"/>
        <v>0</v>
      </c>
      <c r="U83" s="156">
        <f t="shared" si="7"/>
        <v>0</v>
      </c>
      <c r="V83" s="157"/>
      <c r="Y83" s="166"/>
      <c r="Z83" s="166"/>
      <c r="AA83" s="166"/>
      <c r="AB83" s="166"/>
      <c r="AC83" s="167"/>
    </row>
    <row r="84" spans="1:29" s="165" customFormat="1" hidden="1" x14ac:dyDescent="0.4">
      <c r="A84" s="116">
        <v>76</v>
      </c>
      <c r="B84" s="116"/>
      <c r="C84" s="117"/>
      <c r="D84" s="118"/>
      <c r="E84" s="119"/>
      <c r="F84" s="120"/>
      <c r="G84" s="121"/>
      <c r="H84" s="125"/>
      <c r="I84" s="123"/>
      <c r="J84" s="123"/>
      <c r="K84" s="160"/>
      <c r="L84" s="155">
        <f t="shared" si="8"/>
        <v>0</v>
      </c>
      <c r="M84" s="156">
        <f t="shared" si="9"/>
        <v>0</v>
      </c>
      <c r="N84" s="155"/>
      <c r="O84" s="155"/>
      <c r="P84" s="155"/>
      <c r="Q84" s="155"/>
      <c r="R84" s="155"/>
      <c r="S84" s="156"/>
      <c r="T84" s="156">
        <f t="shared" si="6"/>
        <v>0</v>
      </c>
      <c r="U84" s="156">
        <f t="shared" si="7"/>
        <v>0</v>
      </c>
      <c r="V84" s="157"/>
      <c r="Y84" s="166"/>
      <c r="Z84" s="166"/>
      <c r="AA84" s="166"/>
      <c r="AB84" s="166"/>
      <c r="AC84" s="167"/>
    </row>
    <row r="85" spans="1:29" s="165" customFormat="1" hidden="1" x14ac:dyDescent="0.4">
      <c r="A85" s="116">
        <v>77</v>
      </c>
      <c r="B85" s="116"/>
      <c r="C85" s="117"/>
      <c r="D85" s="118"/>
      <c r="E85" s="119"/>
      <c r="F85" s="120"/>
      <c r="G85" s="121"/>
      <c r="H85" s="125"/>
      <c r="I85" s="123"/>
      <c r="J85" s="123"/>
      <c r="K85" s="160"/>
      <c r="L85" s="155">
        <f t="shared" si="8"/>
        <v>0</v>
      </c>
      <c r="M85" s="156">
        <f t="shared" si="9"/>
        <v>0</v>
      </c>
      <c r="N85" s="155"/>
      <c r="O85" s="155"/>
      <c r="P85" s="155"/>
      <c r="Q85" s="155"/>
      <c r="R85" s="155"/>
      <c r="S85" s="156"/>
      <c r="T85" s="156">
        <f t="shared" si="6"/>
        <v>0</v>
      </c>
      <c r="U85" s="156">
        <f t="shared" si="7"/>
        <v>0</v>
      </c>
      <c r="V85" s="158"/>
      <c r="Y85" s="166"/>
      <c r="Z85" s="166"/>
      <c r="AA85" s="166"/>
      <c r="AB85" s="166"/>
      <c r="AC85" s="168"/>
    </row>
    <row r="86" spans="1:29" s="165" customFormat="1" hidden="1" x14ac:dyDescent="0.4">
      <c r="A86" s="116">
        <v>78</v>
      </c>
      <c r="B86" s="116"/>
      <c r="C86" s="117"/>
      <c r="D86" s="118"/>
      <c r="E86" s="119"/>
      <c r="F86" s="120"/>
      <c r="G86" s="121"/>
      <c r="H86" s="125"/>
      <c r="I86" s="123"/>
      <c r="J86" s="123"/>
      <c r="K86" s="160"/>
      <c r="L86" s="155">
        <f t="shared" si="8"/>
        <v>0</v>
      </c>
      <c r="M86" s="156">
        <f t="shared" si="9"/>
        <v>0</v>
      </c>
      <c r="N86" s="155"/>
      <c r="O86" s="155"/>
      <c r="P86" s="155"/>
      <c r="Q86" s="155"/>
      <c r="R86" s="155"/>
      <c r="S86" s="156"/>
      <c r="T86" s="156">
        <f t="shared" si="6"/>
        <v>0</v>
      </c>
      <c r="U86" s="156">
        <f t="shared" si="7"/>
        <v>0</v>
      </c>
      <c r="V86" s="157"/>
      <c r="Y86" s="166"/>
      <c r="Z86" s="166"/>
      <c r="AA86" s="166"/>
      <c r="AB86" s="166"/>
      <c r="AC86" s="167"/>
    </row>
    <row r="87" spans="1:29" s="165" customFormat="1" hidden="1" x14ac:dyDescent="0.4">
      <c r="A87" s="116">
        <v>79</v>
      </c>
      <c r="B87" s="116"/>
      <c r="C87" s="117"/>
      <c r="D87" s="118"/>
      <c r="E87" s="119"/>
      <c r="F87" s="120"/>
      <c r="G87" s="121"/>
      <c r="H87" s="125"/>
      <c r="I87" s="123"/>
      <c r="J87" s="123"/>
      <c r="K87" s="160"/>
      <c r="L87" s="155">
        <f t="shared" si="8"/>
        <v>0</v>
      </c>
      <c r="M87" s="156">
        <f t="shared" si="9"/>
        <v>0</v>
      </c>
      <c r="N87" s="155"/>
      <c r="O87" s="155"/>
      <c r="P87" s="155"/>
      <c r="Q87" s="155"/>
      <c r="R87" s="155"/>
      <c r="S87" s="156"/>
      <c r="T87" s="156">
        <f t="shared" si="6"/>
        <v>0</v>
      </c>
      <c r="U87" s="156">
        <f t="shared" si="7"/>
        <v>0</v>
      </c>
      <c r="V87" s="157"/>
      <c r="Y87" s="166"/>
      <c r="Z87" s="166"/>
      <c r="AA87" s="166"/>
      <c r="AB87" s="166"/>
      <c r="AC87" s="167"/>
    </row>
    <row r="88" spans="1:29" s="165" customFormat="1" hidden="1" x14ac:dyDescent="0.4">
      <c r="A88" s="116">
        <v>80</v>
      </c>
      <c r="B88" s="116"/>
      <c r="C88" s="117"/>
      <c r="D88" s="118"/>
      <c r="E88" s="119"/>
      <c r="F88" s="120"/>
      <c r="G88" s="121"/>
      <c r="H88" s="125"/>
      <c r="I88" s="123"/>
      <c r="J88" s="123"/>
      <c r="K88" s="160"/>
      <c r="L88" s="155">
        <f t="shared" si="8"/>
        <v>0</v>
      </c>
      <c r="M88" s="156">
        <f t="shared" si="9"/>
        <v>0</v>
      </c>
      <c r="N88" s="155"/>
      <c r="O88" s="155"/>
      <c r="P88" s="155"/>
      <c r="Q88" s="155"/>
      <c r="R88" s="155"/>
      <c r="S88" s="156"/>
      <c r="T88" s="156">
        <f t="shared" si="6"/>
        <v>0</v>
      </c>
      <c r="U88" s="156">
        <f t="shared" si="7"/>
        <v>0</v>
      </c>
      <c r="V88" s="157"/>
      <c r="Y88" s="166"/>
      <c r="Z88" s="166"/>
      <c r="AA88" s="166"/>
      <c r="AB88" s="166"/>
      <c r="AC88" s="167"/>
    </row>
    <row r="89" spans="1:29" s="165" customFormat="1" hidden="1" x14ac:dyDescent="0.4">
      <c r="A89" s="116">
        <v>81</v>
      </c>
      <c r="B89" s="116"/>
      <c r="C89" s="117"/>
      <c r="D89" s="118"/>
      <c r="E89" s="119"/>
      <c r="F89" s="120"/>
      <c r="G89" s="121"/>
      <c r="H89" s="125"/>
      <c r="I89" s="123"/>
      <c r="J89" s="123"/>
      <c r="K89" s="160"/>
      <c r="L89" s="155">
        <f t="shared" si="8"/>
        <v>0</v>
      </c>
      <c r="M89" s="156">
        <f t="shared" si="9"/>
        <v>0</v>
      </c>
      <c r="N89" s="155"/>
      <c r="O89" s="155"/>
      <c r="P89" s="155"/>
      <c r="Q89" s="155"/>
      <c r="R89" s="155"/>
      <c r="S89" s="156"/>
      <c r="T89" s="156">
        <f t="shared" si="6"/>
        <v>0</v>
      </c>
      <c r="U89" s="156">
        <f t="shared" si="7"/>
        <v>0</v>
      </c>
      <c r="V89" s="157"/>
      <c r="Y89" s="166"/>
      <c r="Z89" s="166"/>
      <c r="AA89" s="166"/>
      <c r="AB89" s="166"/>
      <c r="AC89" s="167"/>
    </row>
    <row r="90" spans="1:29" s="165" customFormat="1" hidden="1" x14ac:dyDescent="0.4">
      <c r="A90" s="116">
        <v>82</v>
      </c>
      <c r="B90" s="116"/>
      <c r="C90" s="117"/>
      <c r="D90" s="118"/>
      <c r="E90" s="119"/>
      <c r="F90" s="120"/>
      <c r="G90" s="121"/>
      <c r="H90" s="125"/>
      <c r="I90" s="123"/>
      <c r="J90" s="123"/>
      <c r="K90" s="160"/>
      <c r="L90" s="155">
        <f t="shared" si="8"/>
        <v>0</v>
      </c>
      <c r="M90" s="156">
        <f t="shared" si="9"/>
        <v>0</v>
      </c>
      <c r="N90" s="155"/>
      <c r="O90" s="155"/>
      <c r="P90" s="155"/>
      <c r="Q90" s="155"/>
      <c r="R90" s="155"/>
      <c r="S90" s="156"/>
      <c r="T90" s="156">
        <f t="shared" si="6"/>
        <v>0</v>
      </c>
      <c r="U90" s="156">
        <f t="shared" si="7"/>
        <v>0</v>
      </c>
      <c r="V90" s="157"/>
      <c r="Y90" s="166"/>
      <c r="Z90" s="166"/>
      <c r="AA90" s="166"/>
      <c r="AB90" s="166"/>
      <c r="AC90" s="167"/>
    </row>
    <row r="91" spans="1:29" s="165" customFormat="1" hidden="1" x14ac:dyDescent="0.4">
      <c r="A91" s="116">
        <v>83</v>
      </c>
      <c r="B91" s="116"/>
      <c r="C91" s="117"/>
      <c r="D91" s="118"/>
      <c r="E91" s="119"/>
      <c r="F91" s="120"/>
      <c r="G91" s="121"/>
      <c r="H91" s="125"/>
      <c r="I91" s="123"/>
      <c r="J91" s="123"/>
      <c r="K91" s="160"/>
      <c r="L91" s="155">
        <f t="shared" si="8"/>
        <v>0</v>
      </c>
      <c r="M91" s="156">
        <f t="shared" si="9"/>
        <v>0</v>
      </c>
      <c r="N91" s="155"/>
      <c r="O91" s="155"/>
      <c r="P91" s="155"/>
      <c r="Q91" s="155"/>
      <c r="R91" s="155"/>
      <c r="S91" s="156"/>
      <c r="T91" s="156">
        <f t="shared" si="6"/>
        <v>0</v>
      </c>
      <c r="U91" s="156">
        <f t="shared" si="7"/>
        <v>0</v>
      </c>
      <c r="V91" s="157"/>
      <c r="Y91" s="166"/>
      <c r="Z91" s="166"/>
      <c r="AA91" s="166"/>
      <c r="AB91" s="166"/>
      <c r="AC91" s="167"/>
    </row>
    <row r="92" spans="1:29" s="165" customFormat="1" hidden="1" x14ac:dyDescent="0.4">
      <c r="A92" s="116">
        <v>84</v>
      </c>
      <c r="B92" s="116"/>
      <c r="C92" s="117"/>
      <c r="D92" s="118"/>
      <c r="E92" s="119"/>
      <c r="F92" s="120"/>
      <c r="G92" s="121"/>
      <c r="H92" s="125"/>
      <c r="I92" s="123"/>
      <c r="J92" s="123"/>
      <c r="K92" s="160"/>
      <c r="L92" s="155">
        <f t="shared" si="8"/>
        <v>0</v>
      </c>
      <c r="M92" s="156">
        <f t="shared" si="9"/>
        <v>0</v>
      </c>
      <c r="N92" s="155"/>
      <c r="O92" s="155"/>
      <c r="P92" s="155"/>
      <c r="Q92" s="155"/>
      <c r="R92" s="155"/>
      <c r="S92" s="156"/>
      <c r="T92" s="156">
        <f t="shared" si="6"/>
        <v>0</v>
      </c>
      <c r="U92" s="156">
        <f t="shared" si="7"/>
        <v>0</v>
      </c>
      <c r="V92" s="157"/>
      <c r="Y92" s="166"/>
      <c r="Z92" s="166"/>
      <c r="AA92" s="166"/>
      <c r="AB92" s="166"/>
      <c r="AC92" s="167"/>
    </row>
    <row r="93" spans="1:29" s="165" customFormat="1" hidden="1" x14ac:dyDescent="0.4">
      <c r="A93" s="116">
        <v>85</v>
      </c>
      <c r="B93" s="116"/>
      <c r="C93" s="117"/>
      <c r="D93" s="118"/>
      <c r="E93" s="119"/>
      <c r="F93" s="120"/>
      <c r="G93" s="121"/>
      <c r="H93" s="125"/>
      <c r="I93" s="123"/>
      <c r="J93" s="123"/>
      <c r="K93" s="160"/>
      <c r="L93" s="155">
        <f t="shared" si="8"/>
        <v>0</v>
      </c>
      <c r="M93" s="156">
        <f t="shared" si="9"/>
        <v>0</v>
      </c>
      <c r="N93" s="155"/>
      <c r="O93" s="155"/>
      <c r="P93" s="155"/>
      <c r="Q93" s="155"/>
      <c r="R93" s="155"/>
      <c r="S93" s="156"/>
      <c r="T93" s="156">
        <f t="shared" si="6"/>
        <v>0</v>
      </c>
      <c r="U93" s="156">
        <f t="shared" si="7"/>
        <v>0</v>
      </c>
      <c r="V93" s="157"/>
      <c r="Y93" s="166"/>
      <c r="Z93" s="166"/>
      <c r="AA93" s="166"/>
      <c r="AB93" s="166"/>
      <c r="AC93" s="167"/>
    </row>
    <row r="94" spans="1:29" s="165" customFormat="1" hidden="1" x14ac:dyDescent="0.4">
      <c r="A94" s="116">
        <v>86</v>
      </c>
      <c r="B94" s="116"/>
      <c r="C94" s="117"/>
      <c r="D94" s="118"/>
      <c r="E94" s="119"/>
      <c r="F94" s="120"/>
      <c r="G94" s="121"/>
      <c r="H94" s="125"/>
      <c r="I94" s="123"/>
      <c r="J94" s="123"/>
      <c r="K94" s="160"/>
      <c r="L94" s="155">
        <f t="shared" si="8"/>
        <v>0</v>
      </c>
      <c r="M94" s="156">
        <f t="shared" si="9"/>
        <v>0</v>
      </c>
      <c r="N94" s="155"/>
      <c r="O94" s="155"/>
      <c r="P94" s="155"/>
      <c r="Q94" s="155"/>
      <c r="R94" s="155"/>
      <c r="S94" s="156"/>
      <c r="T94" s="156">
        <f t="shared" si="6"/>
        <v>0</v>
      </c>
      <c r="U94" s="156">
        <f t="shared" si="7"/>
        <v>0</v>
      </c>
      <c r="V94" s="157"/>
      <c r="Y94" s="166"/>
      <c r="Z94" s="166"/>
      <c r="AA94" s="166"/>
      <c r="AB94" s="166"/>
      <c r="AC94" s="167"/>
    </row>
    <row r="95" spans="1:29" s="165" customFormat="1" hidden="1" x14ac:dyDescent="0.4">
      <c r="A95" s="116">
        <v>87</v>
      </c>
      <c r="B95" s="116"/>
      <c r="C95" s="117"/>
      <c r="D95" s="118"/>
      <c r="E95" s="119"/>
      <c r="F95" s="120"/>
      <c r="G95" s="121"/>
      <c r="H95" s="125"/>
      <c r="I95" s="123"/>
      <c r="J95" s="123"/>
      <c r="K95" s="160"/>
      <c r="L95" s="155">
        <f t="shared" si="8"/>
        <v>0</v>
      </c>
      <c r="M95" s="156">
        <f t="shared" si="9"/>
        <v>0</v>
      </c>
      <c r="N95" s="155"/>
      <c r="O95" s="155"/>
      <c r="P95" s="155"/>
      <c r="Q95" s="155"/>
      <c r="R95" s="155"/>
      <c r="S95" s="156"/>
      <c r="T95" s="156">
        <f t="shared" si="6"/>
        <v>0</v>
      </c>
      <c r="U95" s="156">
        <f t="shared" si="7"/>
        <v>0</v>
      </c>
      <c r="V95" s="157"/>
      <c r="Y95" s="166"/>
      <c r="Z95" s="166"/>
      <c r="AA95" s="166"/>
      <c r="AB95" s="166"/>
      <c r="AC95" s="167"/>
    </row>
    <row r="96" spans="1:29" s="165" customFormat="1" hidden="1" x14ac:dyDescent="0.4">
      <c r="A96" s="116">
        <v>88</v>
      </c>
      <c r="B96" s="116"/>
      <c r="C96" s="117"/>
      <c r="D96" s="118"/>
      <c r="E96" s="119"/>
      <c r="F96" s="120"/>
      <c r="G96" s="121"/>
      <c r="H96" s="125"/>
      <c r="I96" s="123"/>
      <c r="J96" s="123"/>
      <c r="K96" s="160"/>
      <c r="L96" s="155">
        <f t="shared" si="8"/>
        <v>0</v>
      </c>
      <c r="M96" s="156">
        <f t="shared" si="9"/>
        <v>0</v>
      </c>
      <c r="N96" s="155"/>
      <c r="O96" s="155"/>
      <c r="P96" s="155"/>
      <c r="Q96" s="155"/>
      <c r="R96" s="155"/>
      <c r="S96" s="156"/>
      <c r="T96" s="156">
        <f t="shared" si="6"/>
        <v>0</v>
      </c>
      <c r="U96" s="156">
        <f t="shared" si="7"/>
        <v>0</v>
      </c>
      <c r="V96" s="157"/>
      <c r="Y96" s="166"/>
      <c r="Z96" s="166"/>
      <c r="AA96" s="166"/>
      <c r="AB96" s="166"/>
      <c r="AC96" s="167"/>
    </row>
    <row r="97" spans="1:29" s="165" customFormat="1" hidden="1" x14ac:dyDescent="0.4">
      <c r="A97" s="116">
        <v>89</v>
      </c>
      <c r="B97" s="116"/>
      <c r="C97" s="117"/>
      <c r="D97" s="118"/>
      <c r="E97" s="119"/>
      <c r="F97" s="120"/>
      <c r="G97" s="121"/>
      <c r="H97" s="125"/>
      <c r="I97" s="123"/>
      <c r="J97" s="123"/>
      <c r="K97" s="160"/>
      <c r="L97" s="155">
        <f t="shared" si="8"/>
        <v>0</v>
      </c>
      <c r="M97" s="156">
        <f t="shared" si="9"/>
        <v>0</v>
      </c>
      <c r="N97" s="155"/>
      <c r="O97" s="155"/>
      <c r="P97" s="155"/>
      <c r="Q97" s="155"/>
      <c r="R97" s="155"/>
      <c r="S97" s="156"/>
      <c r="T97" s="156">
        <f t="shared" si="6"/>
        <v>0</v>
      </c>
      <c r="U97" s="156">
        <f t="shared" si="7"/>
        <v>0</v>
      </c>
      <c r="V97" s="157"/>
      <c r="Y97" s="166"/>
      <c r="Z97" s="166"/>
      <c r="AA97" s="166"/>
      <c r="AB97" s="166"/>
      <c r="AC97" s="167"/>
    </row>
    <row r="98" spans="1:29" s="165" customFormat="1" hidden="1" x14ac:dyDescent="0.4">
      <c r="A98" s="116">
        <v>90</v>
      </c>
      <c r="B98" s="116"/>
      <c r="C98" s="117"/>
      <c r="D98" s="118"/>
      <c r="E98" s="119"/>
      <c r="F98" s="120"/>
      <c r="G98" s="121"/>
      <c r="H98" s="125"/>
      <c r="I98" s="123"/>
      <c r="J98" s="123"/>
      <c r="K98" s="160"/>
      <c r="L98" s="155">
        <f t="shared" si="8"/>
        <v>0</v>
      </c>
      <c r="M98" s="156">
        <f t="shared" si="9"/>
        <v>0</v>
      </c>
      <c r="N98" s="155"/>
      <c r="O98" s="155"/>
      <c r="P98" s="155"/>
      <c r="Q98" s="155"/>
      <c r="R98" s="155"/>
      <c r="S98" s="156"/>
      <c r="T98" s="156">
        <f t="shared" si="6"/>
        <v>0</v>
      </c>
      <c r="U98" s="156">
        <f t="shared" si="7"/>
        <v>0</v>
      </c>
      <c r="V98" s="157"/>
      <c r="Y98" s="166"/>
      <c r="Z98" s="166"/>
      <c r="AA98" s="166"/>
      <c r="AB98" s="166"/>
      <c r="AC98" s="167"/>
    </row>
    <row r="99" spans="1:29" s="165" customFormat="1" hidden="1" x14ac:dyDescent="0.4">
      <c r="A99" s="116">
        <v>91</v>
      </c>
      <c r="B99" s="116"/>
      <c r="C99" s="117"/>
      <c r="D99" s="118"/>
      <c r="E99" s="119"/>
      <c r="F99" s="120"/>
      <c r="G99" s="121"/>
      <c r="H99" s="125"/>
      <c r="I99" s="123"/>
      <c r="J99" s="123"/>
      <c r="K99" s="160"/>
      <c r="L99" s="155">
        <f t="shared" si="8"/>
        <v>0</v>
      </c>
      <c r="M99" s="156">
        <f t="shared" si="9"/>
        <v>0</v>
      </c>
      <c r="N99" s="155"/>
      <c r="O99" s="155"/>
      <c r="P99" s="155"/>
      <c r="Q99" s="155"/>
      <c r="R99" s="155"/>
      <c r="S99" s="156"/>
      <c r="T99" s="156">
        <f t="shared" si="6"/>
        <v>0</v>
      </c>
      <c r="U99" s="156">
        <f t="shared" si="7"/>
        <v>0</v>
      </c>
      <c r="V99" s="158"/>
      <c r="Y99" s="166"/>
      <c r="Z99" s="166"/>
      <c r="AA99" s="166"/>
      <c r="AB99" s="166"/>
      <c r="AC99" s="168"/>
    </row>
    <row r="100" spans="1:29" s="165" customFormat="1" hidden="1" x14ac:dyDescent="0.4">
      <c r="A100" s="116">
        <v>92</v>
      </c>
      <c r="B100" s="116"/>
      <c r="C100" s="117"/>
      <c r="D100" s="118"/>
      <c r="E100" s="119"/>
      <c r="F100" s="120"/>
      <c r="G100" s="121"/>
      <c r="H100" s="125"/>
      <c r="I100" s="123"/>
      <c r="J100" s="123"/>
      <c r="K100" s="160"/>
      <c r="L100" s="155">
        <f t="shared" si="8"/>
        <v>0</v>
      </c>
      <c r="M100" s="156">
        <f t="shared" si="9"/>
        <v>0</v>
      </c>
      <c r="N100" s="155"/>
      <c r="O100" s="155"/>
      <c r="P100" s="155"/>
      <c r="Q100" s="155"/>
      <c r="R100" s="155"/>
      <c r="S100" s="156"/>
      <c r="T100" s="156">
        <f t="shared" si="6"/>
        <v>0</v>
      </c>
      <c r="U100" s="156">
        <f t="shared" si="7"/>
        <v>0</v>
      </c>
      <c r="V100" s="157"/>
      <c r="Y100" s="166"/>
      <c r="Z100" s="166"/>
      <c r="AA100" s="166"/>
      <c r="AB100" s="166"/>
      <c r="AC100" s="167"/>
    </row>
    <row r="101" spans="1:29" s="165" customFormat="1" hidden="1" x14ac:dyDescent="0.4">
      <c r="A101" s="116">
        <v>93</v>
      </c>
      <c r="B101" s="116"/>
      <c r="C101" s="117"/>
      <c r="D101" s="118"/>
      <c r="E101" s="119"/>
      <c r="F101" s="120"/>
      <c r="G101" s="121"/>
      <c r="H101" s="125"/>
      <c r="I101" s="123"/>
      <c r="J101" s="123"/>
      <c r="K101" s="160"/>
      <c r="L101" s="155">
        <f t="shared" si="8"/>
        <v>0</v>
      </c>
      <c r="M101" s="156">
        <f t="shared" si="9"/>
        <v>0</v>
      </c>
      <c r="N101" s="155"/>
      <c r="O101" s="155"/>
      <c r="P101" s="155"/>
      <c r="Q101" s="155"/>
      <c r="R101" s="155"/>
      <c r="S101" s="156"/>
      <c r="T101" s="156">
        <f t="shared" si="6"/>
        <v>0</v>
      </c>
      <c r="U101" s="156">
        <f t="shared" si="7"/>
        <v>0</v>
      </c>
      <c r="V101" s="157"/>
      <c r="Y101" s="166"/>
      <c r="Z101" s="166"/>
      <c r="AA101" s="166"/>
      <c r="AB101" s="166"/>
      <c r="AC101" s="167"/>
    </row>
    <row r="102" spans="1:29" s="165" customFormat="1" hidden="1" x14ac:dyDescent="0.4">
      <c r="A102" s="116">
        <v>94</v>
      </c>
      <c r="B102" s="116"/>
      <c r="C102" s="117"/>
      <c r="D102" s="118"/>
      <c r="E102" s="119"/>
      <c r="F102" s="120"/>
      <c r="G102" s="121"/>
      <c r="H102" s="125"/>
      <c r="I102" s="123"/>
      <c r="J102" s="123"/>
      <c r="K102" s="160"/>
      <c r="L102" s="155">
        <f t="shared" si="8"/>
        <v>0</v>
      </c>
      <c r="M102" s="156">
        <f t="shared" si="9"/>
        <v>0</v>
      </c>
      <c r="N102" s="155"/>
      <c r="O102" s="155"/>
      <c r="P102" s="155"/>
      <c r="Q102" s="155"/>
      <c r="R102" s="155"/>
      <c r="S102" s="156"/>
      <c r="T102" s="156">
        <f t="shared" si="6"/>
        <v>0</v>
      </c>
      <c r="U102" s="156">
        <f t="shared" si="7"/>
        <v>0</v>
      </c>
      <c r="V102" s="158"/>
      <c r="Y102" s="166"/>
      <c r="Z102" s="166"/>
      <c r="AA102" s="166"/>
      <c r="AB102" s="166"/>
      <c r="AC102" s="168"/>
    </row>
    <row r="103" spans="1:29" s="165" customFormat="1" hidden="1" x14ac:dyDescent="0.4">
      <c r="A103" s="116">
        <v>95</v>
      </c>
      <c r="B103" s="116"/>
      <c r="C103" s="117"/>
      <c r="D103" s="118"/>
      <c r="E103" s="119"/>
      <c r="F103" s="120"/>
      <c r="G103" s="121"/>
      <c r="H103" s="125"/>
      <c r="I103" s="123"/>
      <c r="J103" s="123"/>
      <c r="K103" s="160"/>
      <c r="L103" s="155">
        <f t="shared" si="8"/>
        <v>0</v>
      </c>
      <c r="M103" s="156">
        <f t="shared" si="9"/>
        <v>0</v>
      </c>
      <c r="N103" s="155"/>
      <c r="O103" s="155"/>
      <c r="P103" s="155"/>
      <c r="Q103" s="155"/>
      <c r="R103" s="155"/>
      <c r="S103" s="156"/>
      <c r="T103" s="156">
        <f t="shared" si="6"/>
        <v>0</v>
      </c>
      <c r="U103" s="156">
        <f t="shared" si="7"/>
        <v>0</v>
      </c>
      <c r="V103" s="157"/>
      <c r="Y103" s="166"/>
      <c r="Z103" s="166"/>
      <c r="AA103" s="166"/>
      <c r="AB103" s="166"/>
      <c r="AC103" s="167"/>
    </row>
    <row r="104" spans="1:29" s="165" customFormat="1" hidden="1" x14ac:dyDescent="0.4">
      <c r="A104" s="116">
        <v>96</v>
      </c>
      <c r="B104" s="116"/>
      <c r="C104" s="117"/>
      <c r="D104" s="118"/>
      <c r="E104" s="119"/>
      <c r="F104" s="120"/>
      <c r="G104" s="121"/>
      <c r="H104" s="125"/>
      <c r="I104" s="123"/>
      <c r="J104" s="123"/>
      <c r="K104" s="160"/>
      <c r="L104" s="155">
        <f t="shared" si="8"/>
        <v>0</v>
      </c>
      <c r="M104" s="156">
        <f t="shared" si="9"/>
        <v>0</v>
      </c>
      <c r="N104" s="155"/>
      <c r="O104" s="155"/>
      <c r="P104" s="155"/>
      <c r="Q104" s="155"/>
      <c r="R104" s="155"/>
      <c r="S104" s="156"/>
      <c r="T104" s="156">
        <f t="shared" si="6"/>
        <v>0</v>
      </c>
      <c r="U104" s="156">
        <f t="shared" si="7"/>
        <v>0</v>
      </c>
      <c r="V104" s="157"/>
      <c r="Y104" s="166"/>
      <c r="Z104" s="166"/>
      <c r="AA104" s="166"/>
      <c r="AB104" s="166"/>
      <c r="AC104" s="167"/>
    </row>
    <row r="105" spans="1:29" s="165" customFormat="1" hidden="1" x14ac:dyDescent="0.4">
      <c r="A105" s="116">
        <v>97</v>
      </c>
      <c r="B105" s="116"/>
      <c r="C105" s="117"/>
      <c r="D105" s="118"/>
      <c r="E105" s="119"/>
      <c r="F105" s="120"/>
      <c r="G105" s="121"/>
      <c r="H105" s="125"/>
      <c r="I105" s="123"/>
      <c r="J105" s="123"/>
      <c r="K105" s="160"/>
      <c r="L105" s="155">
        <f t="shared" si="8"/>
        <v>0</v>
      </c>
      <c r="M105" s="156">
        <f t="shared" si="9"/>
        <v>0</v>
      </c>
      <c r="N105" s="155"/>
      <c r="O105" s="155"/>
      <c r="P105" s="155"/>
      <c r="Q105" s="155"/>
      <c r="R105" s="155"/>
      <c r="S105" s="156"/>
      <c r="T105" s="156">
        <f t="shared" si="6"/>
        <v>0</v>
      </c>
      <c r="U105" s="156">
        <f t="shared" si="7"/>
        <v>0</v>
      </c>
      <c r="V105" s="157"/>
      <c r="Y105" s="166"/>
      <c r="Z105" s="166"/>
      <c r="AA105" s="166"/>
      <c r="AB105" s="166"/>
      <c r="AC105" s="167"/>
    </row>
    <row r="106" spans="1:29" s="165" customFormat="1" hidden="1" x14ac:dyDescent="0.4">
      <c r="A106" s="116">
        <v>98</v>
      </c>
      <c r="B106" s="116"/>
      <c r="C106" s="117"/>
      <c r="D106" s="118"/>
      <c r="E106" s="119"/>
      <c r="F106" s="120"/>
      <c r="G106" s="121"/>
      <c r="H106" s="125"/>
      <c r="I106" s="123"/>
      <c r="J106" s="123"/>
      <c r="K106" s="160"/>
      <c r="L106" s="155">
        <f t="shared" si="8"/>
        <v>0</v>
      </c>
      <c r="M106" s="156">
        <f t="shared" si="9"/>
        <v>0</v>
      </c>
      <c r="N106" s="155"/>
      <c r="O106" s="155"/>
      <c r="P106" s="155"/>
      <c r="Q106" s="155"/>
      <c r="R106" s="155"/>
      <c r="S106" s="156"/>
      <c r="T106" s="156">
        <f t="shared" si="6"/>
        <v>0</v>
      </c>
      <c r="U106" s="156">
        <f t="shared" si="7"/>
        <v>0</v>
      </c>
      <c r="V106" s="158"/>
      <c r="Y106" s="166"/>
      <c r="Z106" s="166"/>
      <c r="AA106" s="166"/>
      <c r="AB106" s="166"/>
      <c r="AC106" s="168"/>
    </row>
    <row r="107" spans="1:29" s="165" customFormat="1" hidden="1" x14ac:dyDescent="0.4">
      <c r="A107" s="116">
        <v>99</v>
      </c>
      <c r="B107" s="116"/>
      <c r="C107" s="117"/>
      <c r="D107" s="118"/>
      <c r="E107" s="119"/>
      <c r="F107" s="120"/>
      <c r="G107" s="121"/>
      <c r="H107" s="125"/>
      <c r="I107" s="123"/>
      <c r="J107" s="123"/>
      <c r="K107" s="160"/>
      <c r="L107" s="155">
        <f t="shared" si="8"/>
        <v>0</v>
      </c>
      <c r="M107" s="156">
        <f t="shared" si="9"/>
        <v>0</v>
      </c>
      <c r="N107" s="155"/>
      <c r="O107" s="155"/>
      <c r="P107" s="155"/>
      <c r="Q107" s="155"/>
      <c r="R107" s="155"/>
      <c r="S107" s="156"/>
      <c r="T107" s="156">
        <f t="shared" si="6"/>
        <v>0</v>
      </c>
      <c r="U107" s="156">
        <f t="shared" si="7"/>
        <v>0</v>
      </c>
      <c r="V107" s="157"/>
      <c r="Y107" s="166"/>
      <c r="Z107" s="166"/>
      <c r="AA107" s="166"/>
      <c r="AB107" s="166"/>
      <c r="AC107" s="167"/>
    </row>
    <row r="108" spans="1:29" s="165" customFormat="1" hidden="1" x14ac:dyDescent="0.4">
      <c r="A108" s="116">
        <v>100</v>
      </c>
      <c r="B108" s="116"/>
      <c r="C108" s="117"/>
      <c r="D108" s="118"/>
      <c r="E108" s="119"/>
      <c r="F108" s="120"/>
      <c r="G108" s="121"/>
      <c r="H108" s="125"/>
      <c r="I108" s="123"/>
      <c r="J108" s="123"/>
      <c r="K108" s="160"/>
      <c r="L108" s="155">
        <f t="shared" si="8"/>
        <v>0</v>
      </c>
      <c r="M108" s="156">
        <f t="shared" si="9"/>
        <v>0</v>
      </c>
      <c r="N108" s="155"/>
      <c r="O108" s="155"/>
      <c r="P108" s="155"/>
      <c r="Q108" s="155"/>
      <c r="R108" s="155"/>
      <c r="S108" s="156"/>
      <c r="T108" s="156">
        <f t="shared" si="6"/>
        <v>0</v>
      </c>
      <c r="U108" s="156">
        <f t="shared" si="7"/>
        <v>0</v>
      </c>
      <c r="V108" s="157"/>
      <c r="Y108" s="166"/>
      <c r="Z108" s="166"/>
      <c r="AA108" s="166"/>
      <c r="AB108" s="166"/>
      <c r="AC108" s="167"/>
    </row>
    <row r="109" spans="1:29" s="165" customFormat="1" hidden="1" x14ac:dyDescent="0.4">
      <c r="A109" s="116">
        <v>101</v>
      </c>
      <c r="B109" s="116"/>
      <c r="C109" s="117"/>
      <c r="D109" s="118"/>
      <c r="E109" s="119"/>
      <c r="F109" s="120"/>
      <c r="G109" s="121"/>
      <c r="H109" s="125"/>
      <c r="I109" s="123"/>
      <c r="J109" s="123"/>
      <c r="K109" s="160"/>
      <c r="L109" s="155">
        <f t="shared" si="8"/>
        <v>0</v>
      </c>
      <c r="M109" s="156">
        <f t="shared" si="9"/>
        <v>0</v>
      </c>
      <c r="N109" s="155"/>
      <c r="O109" s="155"/>
      <c r="P109" s="155"/>
      <c r="Q109" s="155"/>
      <c r="R109" s="155"/>
      <c r="S109" s="156"/>
      <c r="T109" s="156">
        <f t="shared" si="6"/>
        <v>0</v>
      </c>
      <c r="U109" s="156">
        <f t="shared" si="7"/>
        <v>0</v>
      </c>
      <c r="V109" s="157"/>
      <c r="Y109" s="166"/>
      <c r="Z109" s="166"/>
      <c r="AA109" s="166"/>
      <c r="AB109" s="166"/>
      <c r="AC109" s="167"/>
    </row>
    <row r="110" spans="1:29" s="165" customFormat="1" hidden="1" x14ac:dyDescent="0.4">
      <c r="A110" s="116">
        <v>102</v>
      </c>
      <c r="B110" s="116"/>
      <c r="C110" s="117"/>
      <c r="D110" s="118"/>
      <c r="E110" s="119"/>
      <c r="F110" s="120"/>
      <c r="G110" s="121"/>
      <c r="H110" s="125"/>
      <c r="I110" s="123"/>
      <c r="J110" s="123"/>
      <c r="K110" s="160"/>
      <c r="L110" s="155">
        <f t="shared" si="8"/>
        <v>0</v>
      </c>
      <c r="M110" s="156">
        <f t="shared" si="9"/>
        <v>0</v>
      </c>
      <c r="N110" s="155"/>
      <c r="O110" s="155"/>
      <c r="P110" s="155"/>
      <c r="Q110" s="155"/>
      <c r="R110" s="155"/>
      <c r="S110" s="156"/>
      <c r="T110" s="156">
        <f t="shared" si="6"/>
        <v>0</v>
      </c>
      <c r="U110" s="156">
        <f t="shared" si="7"/>
        <v>0</v>
      </c>
      <c r="V110" s="157"/>
      <c r="Y110" s="166"/>
      <c r="Z110" s="166"/>
      <c r="AA110" s="166"/>
      <c r="AB110" s="166"/>
      <c r="AC110" s="167"/>
    </row>
    <row r="111" spans="1:29" s="165" customFormat="1" hidden="1" x14ac:dyDescent="0.4">
      <c r="A111" s="116">
        <v>103</v>
      </c>
      <c r="B111" s="116"/>
      <c r="C111" s="117"/>
      <c r="D111" s="118"/>
      <c r="E111" s="119"/>
      <c r="F111" s="120"/>
      <c r="G111" s="121"/>
      <c r="H111" s="125"/>
      <c r="I111" s="123"/>
      <c r="J111" s="123"/>
      <c r="K111" s="160"/>
      <c r="L111" s="155">
        <f t="shared" si="8"/>
        <v>0</v>
      </c>
      <c r="M111" s="156">
        <f t="shared" si="9"/>
        <v>0</v>
      </c>
      <c r="N111" s="155"/>
      <c r="O111" s="155"/>
      <c r="P111" s="155"/>
      <c r="Q111" s="155"/>
      <c r="R111" s="155"/>
      <c r="S111" s="156"/>
      <c r="T111" s="156">
        <f t="shared" si="6"/>
        <v>0</v>
      </c>
      <c r="U111" s="156">
        <f t="shared" si="7"/>
        <v>0</v>
      </c>
      <c r="V111" s="157"/>
      <c r="Y111" s="166"/>
      <c r="Z111" s="166"/>
      <c r="AA111" s="166"/>
      <c r="AB111" s="166"/>
      <c r="AC111" s="167"/>
    </row>
    <row r="112" spans="1:29" s="165" customFormat="1" hidden="1" x14ac:dyDescent="0.4">
      <c r="A112" s="116">
        <v>104</v>
      </c>
      <c r="B112" s="116"/>
      <c r="C112" s="117"/>
      <c r="D112" s="118"/>
      <c r="E112" s="119"/>
      <c r="F112" s="120"/>
      <c r="G112" s="121"/>
      <c r="H112" s="125"/>
      <c r="I112" s="123"/>
      <c r="J112" s="123"/>
      <c r="K112" s="160"/>
      <c r="L112" s="155">
        <f t="shared" si="8"/>
        <v>0</v>
      </c>
      <c r="M112" s="156">
        <f t="shared" si="9"/>
        <v>0</v>
      </c>
      <c r="N112" s="155"/>
      <c r="O112" s="155"/>
      <c r="P112" s="155"/>
      <c r="Q112" s="155"/>
      <c r="R112" s="155"/>
      <c r="S112" s="156"/>
      <c r="T112" s="156">
        <f t="shared" si="6"/>
        <v>0</v>
      </c>
      <c r="U112" s="156">
        <f t="shared" si="7"/>
        <v>0</v>
      </c>
      <c r="V112" s="157"/>
      <c r="Y112" s="166"/>
      <c r="Z112" s="166"/>
      <c r="AA112" s="166"/>
      <c r="AB112" s="166"/>
      <c r="AC112" s="167"/>
    </row>
    <row r="113" spans="1:29" s="165" customFormat="1" hidden="1" x14ac:dyDescent="0.4">
      <c r="A113" s="116">
        <v>105</v>
      </c>
      <c r="B113" s="116"/>
      <c r="C113" s="117"/>
      <c r="D113" s="118"/>
      <c r="E113" s="119"/>
      <c r="F113" s="120"/>
      <c r="G113" s="121"/>
      <c r="H113" s="125"/>
      <c r="I113" s="123"/>
      <c r="J113" s="123"/>
      <c r="K113" s="160"/>
      <c r="L113" s="155">
        <f t="shared" si="8"/>
        <v>0</v>
      </c>
      <c r="M113" s="156">
        <f t="shared" si="9"/>
        <v>0</v>
      </c>
      <c r="N113" s="155"/>
      <c r="O113" s="155"/>
      <c r="P113" s="155"/>
      <c r="Q113" s="155"/>
      <c r="R113" s="155"/>
      <c r="S113" s="156"/>
      <c r="T113" s="156">
        <f t="shared" si="6"/>
        <v>0</v>
      </c>
      <c r="U113" s="156">
        <f t="shared" si="7"/>
        <v>0</v>
      </c>
      <c r="V113" s="157"/>
      <c r="Y113" s="166"/>
      <c r="Z113" s="166"/>
      <c r="AA113" s="166"/>
      <c r="AB113" s="166"/>
      <c r="AC113" s="167"/>
    </row>
    <row r="114" spans="1:29" s="165" customFormat="1" hidden="1" x14ac:dyDescent="0.4">
      <c r="A114" s="116">
        <v>106</v>
      </c>
      <c r="B114" s="116"/>
      <c r="C114" s="117"/>
      <c r="D114" s="118"/>
      <c r="E114" s="119"/>
      <c r="F114" s="120"/>
      <c r="G114" s="121"/>
      <c r="H114" s="125"/>
      <c r="I114" s="123"/>
      <c r="J114" s="123"/>
      <c r="K114" s="160"/>
      <c r="L114" s="155">
        <f t="shared" si="8"/>
        <v>0</v>
      </c>
      <c r="M114" s="156">
        <f t="shared" si="9"/>
        <v>0</v>
      </c>
      <c r="N114" s="155"/>
      <c r="O114" s="155"/>
      <c r="P114" s="155"/>
      <c r="Q114" s="155"/>
      <c r="R114" s="155"/>
      <c r="S114" s="156"/>
      <c r="T114" s="156">
        <f t="shared" si="6"/>
        <v>0</v>
      </c>
      <c r="U114" s="156">
        <f t="shared" si="7"/>
        <v>0</v>
      </c>
      <c r="V114" s="157"/>
      <c r="Y114" s="166"/>
      <c r="Z114" s="166"/>
      <c r="AA114" s="166"/>
      <c r="AB114" s="166"/>
      <c r="AC114" s="167"/>
    </row>
    <row r="115" spans="1:29" s="165" customFormat="1" hidden="1" x14ac:dyDescent="0.4">
      <c r="A115" s="116">
        <v>107</v>
      </c>
      <c r="B115" s="116"/>
      <c r="C115" s="117"/>
      <c r="D115" s="118"/>
      <c r="E115" s="119"/>
      <c r="F115" s="120"/>
      <c r="G115" s="121"/>
      <c r="H115" s="125"/>
      <c r="I115" s="123"/>
      <c r="J115" s="123"/>
      <c r="K115" s="160"/>
      <c r="L115" s="155">
        <f t="shared" si="8"/>
        <v>0</v>
      </c>
      <c r="M115" s="156">
        <f t="shared" si="9"/>
        <v>0</v>
      </c>
      <c r="N115" s="155"/>
      <c r="O115" s="155"/>
      <c r="P115" s="155"/>
      <c r="Q115" s="155"/>
      <c r="R115" s="155"/>
      <c r="S115" s="156"/>
      <c r="T115" s="156">
        <f t="shared" si="6"/>
        <v>0</v>
      </c>
      <c r="U115" s="156">
        <f t="shared" si="7"/>
        <v>0</v>
      </c>
      <c r="V115" s="158"/>
      <c r="Y115" s="166"/>
      <c r="Z115" s="166"/>
      <c r="AA115" s="166"/>
      <c r="AB115" s="166"/>
      <c r="AC115" s="168"/>
    </row>
    <row r="116" spans="1:29" s="165" customFormat="1" hidden="1" x14ac:dyDescent="0.4">
      <c r="A116" s="116">
        <v>108</v>
      </c>
      <c r="B116" s="116"/>
      <c r="C116" s="117"/>
      <c r="D116" s="118"/>
      <c r="E116" s="119"/>
      <c r="F116" s="120"/>
      <c r="G116" s="121"/>
      <c r="H116" s="125"/>
      <c r="I116" s="123"/>
      <c r="J116" s="123"/>
      <c r="K116" s="160"/>
      <c r="L116" s="155">
        <f t="shared" si="8"/>
        <v>0</v>
      </c>
      <c r="M116" s="156">
        <f t="shared" si="9"/>
        <v>0</v>
      </c>
      <c r="N116" s="155"/>
      <c r="O116" s="155"/>
      <c r="P116" s="155"/>
      <c r="Q116" s="155"/>
      <c r="R116" s="155"/>
      <c r="S116" s="156"/>
      <c r="T116" s="156">
        <f t="shared" si="6"/>
        <v>0</v>
      </c>
      <c r="U116" s="156">
        <f t="shared" si="7"/>
        <v>0</v>
      </c>
      <c r="V116" s="157"/>
      <c r="Y116" s="166"/>
      <c r="Z116" s="166"/>
      <c r="AA116" s="166"/>
      <c r="AB116" s="166"/>
      <c r="AC116" s="167"/>
    </row>
    <row r="117" spans="1:29" s="165" customFormat="1" hidden="1" x14ac:dyDescent="0.4">
      <c r="A117" s="116">
        <v>109</v>
      </c>
      <c r="B117" s="116"/>
      <c r="C117" s="117"/>
      <c r="D117" s="118"/>
      <c r="E117" s="119"/>
      <c r="F117" s="120"/>
      <c r="G117" s="121"/>
      <c r="H117" s="125"/>
      <c r="I117" s="123"/>
      <c r="J117" s="123"/>
      <c r="K117" s="160"/>
      <c r="L117" s="155">
        <f t="shared" si="8"/>
        <v>0</v>
      </c>
      <c r="M117" s="156">
        <f t="shared" si="9"/>
        <v>0</v>
      </c>
      <c r="N117" s="155"/>
      <c r="O117" s="155"/>
      <c r="P117" s="155"/>
      <c r="Q117" s="155"/>
      <c r="R117" s="155"/>
      <c r="S117" s="156"/>
      <c r="T117" s="156">
        <f t="shared" si="6"/>
        <v>0</v>
      </c>
      <c r="U117" s="156">
        <f t="shared" si="7"/>
        <v>0</v>
      </c>
      <c r="V117" s="157"/>
      <c r="Y117" s="166"/>
      <c r="Z117" s="166"/>
      <c r="AA117" s="166"/>
      <c r="AB117" s="166"/>
      <c r="AC117" s="167"/>
    </row>
    <row r="118" spans="1:29" s="165" customFormat="1" hidden="1" x14ac:dyDescent="0.4">
      <c r="A118" s="116">
        <v>110</v>
      </c>
      <c r="B118" s="116"/>
      <c r="C118" s="117"/>
      <c r="D118" s="118"/>
      <c r="E118" s="119"/>
      <c r="F118" s="120"/>
      <c r="G118" s="121"/>
      <c r="H118" s="125"/>
      <c r="I118" s="123"/>
      <c r="J118" s="123"/>
      <c r="K118" s="160"/>
      <c r="L118" s="155">
        <f t="shared" si="8"/>
        <v>0</v>
      </c>
      <c r="M118" s="156">
        <f t="shared" si="9"/>
        <v>0</v>
      </c>
      <c r="N118" s="155"/>
      <c r="O118" s="155"/>
      <c r="P118" s="155"/>
      <c r="Q118" s="155"/>
      <c r="R118" s="155"/>
      <c r="S118" s="156"/>
      <c r="T118" s="156">
        <f t="shared" si="6"/>
        <v>0</v>
      </c>
      <c r="U118" s="156">
        <f t="shared" si="7"/>
        <v>0</v>
      </c>
      <c r="V118" s="157"/>
      <c r="Y118" s="166"/>
      <c r="Z118" s="166"/>
      <c r="AA118" s="166"/>
      <c r="AB118" s="166"/>
      <c r="AC118" s="167"/>
    </row>
    <row r="119" spans="1:29" s="165" customFormat="1" hidden="1" x14ac:dyDescent="0.4">
      <c r="A119" s="116">
        <v>111</v>
      </c>
      <c r="B119" s="116"/>
      <c r="C119" s="117"/>
      <c r="D119" s="118"/>
      <c r="E119" s="119"/>
      <c r="F119" s="120"/>
      <c r="G119" s="121"/>
      <c r="H119" s="125"/>
      <c r="I119" s="123"/>
      <c r="J119" s="123"/>
      <c r="K119" s="160"/>
      <c r="L119" s="155">
        <f t="shared" si="8"/>
        <v>0</v>
      </c>
      <c r="M119" s="156">
        <f t="shared" si="9"/>
        <v>0</v>
      </c>
      <c r="N119" s="155"/>
      <c r="O119" s="155"/>
      <c r="P119" s="155"/>
      <c r="Q119" s="155"/>
      <c r="R119" s="155"/>
      <c r="S119" s="156"/>
      <c r="T119" s="156">
        <f t="shared" si="6"/>
        <v>0</v>
      </c>
      <c r="U119" s="156">
        <f t="shared" si="7"/>
        <v>0</v>
      </c>
      <c r="V119" s="157"/>
      <c r="Y119" s="166"/>
      <c r="Z119" s="166"/>
      <c r="AA119" s="166"/>
      <c r="AB119" s="166"/>
      <c r="AC119" s="167"/>
    </row>
    <row r="120" spans="1:29" s="165" customFormat="1" hidden="1" x14ac:dyDescent="0.4">
      <c r="A120" s="116">
        <v>112</v>
      </c>
      <c r="B120" s="116"/>
      <c r="C120" s="117"/>
      <c r="D120" s="118"/>
      <c r="E120" s="119"/>
      <c r="F120" s="120"/>
      <c r="G120" s="121"/>
      <c r="H120" s="125"/>
      <c r="I120" s="123"/>
      <c r="J120" s="123"/>
      <c r="K120" s="160"/>
      <c r="L120" s="155">
        <f t="shared" si="8"/>
        <v>0</v>
      </c>
      <c r="M120" s="156">
        <f t="shared" si="9"/>
        <v>0</v>
      </c>
      <c r="N120" s="155"/>
      <c r="O120" s="155"/>
      <c r="P120" s="155"/>
      <c r="Q120" s="155"/>
      <c r="R120" s="155"/>
      <c r="S120" s="156"/>
      <c r="T120" s="156">
        <f t="shared" si="6"/>
        <v>0</v>
      </c>
      <c r="U120" s="156">
        <f t="shared" si="7"/>
        <v>0</v>
      </c>
      <c r="V120" s="157"/>
      <c r="Y120" s="166"/>
      <c r="Z120" s="166"/>
      <c r="AA120" s="166"/>
      <c r="AB120" s="166"/>
      <c r="AC120" s="167"/>
    </row>
    <row r="121" spans="1:29" s="165" customFormat="1" hidden="1" x14ac:dyDescent="0.4">
      <c r="A121" s="116">
        <v>113</v>
      </c>
      <c r="B121" s="116"/>
      <c r="C121" s="117"/>
      <c r="D121" s="118"/>
      <c r="E121" s="119"/>
      <c r="F121" s="120"/>
      <c r="G121" s="121"/>
      <c r="H121" s="125"/>
      <c r="I121" s="123"/>
      <c r="J121" s="123"/>
      <c r="K121" s="160"/>
      <c r="L121" s="155">
        <f t="shared" si="8"/>
        <v>0</v>
      </c>
      <c r="M121" s="156">
        <f t="shared" si="9"/>
        <v>0</v>
      </c>
      <c r="N121" s="155"/>
      <c r="O121" s="155"/>
      <c r="P121" s="155"/>
      <c r="Q121" s="155"/>
      <c r="R121" s="155"/>
      <c r="S121" s="156"/>
      <c r="T121" s="156">
        <f t="shared" si="6"/>
        <v>0</v>
      </c>
      <c r="U121" s="156">
        <f t="shared" si="7"/>
        <v>0</v>
      </c>
      <c r="V121" s="158"/>
      <c r="Y121" s="166"/>
      <c r="Z121" s="166"/>
      <c r="AA121" s="166"/>
      <c r="AB121" s="166"/>
      <c r="AC121" s="168"/>
    </row>
    <row r="122" spans="1:29" s="165" customFormat="1" hidden="1" x14ac:dyDescent="0.4">
      <c r="A122" s="116">
        <v>114</v>
      </c>
      <c r="B122" s="116"/>
      <c r="C122" s="117"/>
      <c r="D122" s="118"/>
      <c r="E122" s="119"/>
      <c r="F122" s="120"/>
      <c r="G122" s="121"/>
      <c r="H122" s="125"/>
      <c r="I122" s="123"/>
      <c r="J122" s="123"/>
      <c r="K122" s="160"/>
      <c r="L122" s="155">
        <f t="shared" si="8"/>
        <v>0</v>
      </c>
      <c r="M122" s="156">
        <f t="shared" si="9"/>
        <v>0</v>
      </c>
      <c r="N122" s="155"/>
      <c r="O122" s="155"/>
      <c r="P122" s="155"/>
      <c r="Q122" s="155"/>
      <c r="R122" s="155"/>
      <c r="S122" s="156"/>
      <c r="T122" s="156">
        <f t="shared" si="6"/>
        <v>0</v>
      </c>
      <c r="U122" s="156">
        <f t="shared" si="7"/>
        <v>0</v>
      </c>
      <c r="V122" s="157"/>
      <c r="Y122" s="166"/>
      <c r="Z122" s="166"/>
      <c r="AA122" s="166"/>
      <c r="AB122" s="166"/>
      <c r="AC122" s="167"/>
    </row>
    <row r="123" spans="1:29" s="165" customFormat="1" hidden="1" x14ac:dyDescent="0.4">
      <c r="A123" s="116">
        <v>115</v>
      </c>
      <c r="B123" s="116"/>
      <c r="C123" s="117"/>
      <c r="D123" s="118"/>
      <c r="E123" s="119"/>
      <c r="F123" s="120"/>
      <c r="G123" s="121"/>
      <c r="H123" s="125"/>
      <c r="I123" s="123"/>
      <c r="J123" s="123"/>
      <c r="K123" s="160"/>
      <c r="L123" s="155">
        <f t="shared" si="8"/>
        <v>0</v>
      </c>
      <c r="M123" s="156">
        <f t="shared" si="9"/>
        <v>0</v>
      </c>
      <c r="N123" s="155"/>
      <c r="O123" s="155"/>
      <c r="P123" s="155"/>
      <c r="Q123" s="155"/>
      <c r="R123" s="155"/>
      <c r="S123" s="156"/>
      <c r="T123" s="156">
        <f t="shared" si="6"/>
        <v>0</v>
      </c>
      <c r="U123" s="156">
        <f t="shared" si="7"/>
        <v>0</v>
      </c>
      <c r="V123" s="157"/>
      <c r="Y123" s="166"/>
      <c r="Z123" s="166"/>
      <c r="AA123" s="166"/>
      <c r="AB123" s="166"/>
      <c r="AC123" s="167"/>
    </row>
    <row r="124" spans="1:29" s="165" customFormat="1" hidden="1" x14ac:dyDescent="0.4">
      <c r="A124" s="116">
        <v>116</v>
      </c>
      <c r="B124" s="116"/>
      <c r="C124" s="117"/>
      <c r="D124" s="118"/>
      <c r="E124" s="119"/>
      <c r="F124" s="120"/>
      <c r="G124" s="121"/>
      <c r="H124" s="125"/>
      <c r="I124" s="123"/>
      <c r="J124" s="123"/>
      <c r="K124" s="160"/>
      <c r="L124" s="155">
        <f t="shared" si="8"/>
        <v>0</v>
      </c>
      <c r="M124" s="156">
        <f t="shared" si="9"/>
        <v>0</v>
      </c>
      <c r="N124" s="155"/>
      <c r="O124" s="155"/>
      <c r="P124" s="155"/>
      <c r="Q124" s="155"/>
      <c r="R124" s="155"/>
      <c r="S124" s="156"/>
      <c r="T124" s="156">
        <f t="shared" si="6"/>
        <v>0</v>
      </c>
      <c r="U124" s="156">
        <f t="shared" si="7"/>
        <v>0</v>
      </c>
      <c r="V124" s="157"/>
      <c r="Y124" s="166"/>
      <c r="Z124" s="166"/>
      <c r="AA124" s="166"/>
      <c r="AB124" s="166"/>
      <c r="AC124" s="167"/>
    </row>
    <row r="125" spans="1:29" s="165" customFormat="1" hidden="1" x14ac:dyDescent="0.4">
      <c r="A125" s="116">
        <v>117</v>
      </c>
      <c r="B125" s="116"/>
      <c r="C125" s="117"/>
      <c r="D125" s="118"/>
      <c r="E125" s="119"/>
      <c r="F125" s="120"/>
      <c r="G125" s="121"/>
      <c r="H125" s="125"/>
      <c r="I125" s="123"/>
      <c r="J125" s="123"/>
      <c r="K125" s="160"/>
      <c r="L125" s="155">
        <f t="shared" si="8"/>
        <v>0</v>
      </c>
      <c r="M125" s="156">
        <f t="shared" si="9"/>
        <v>0</v>
      </c>
      <c r="N125" s="155"/>
      <c r="O125" s="155"/>
      <c r="P125" s="155"/>
      <c r="Q125" s="155"/>
      <c r="R125" s="155"/>
      <c r="S125" s="156"/>
      <c r="T125" s="156">
        <f t="shared" si="6"/>
        <v>0</v>
      </c>
      <c r="U125" s="156">
        <f t="shared" si="7"/>
        <v>0</v>
      </c>
      <c r="V125" s="157"/>
      <c r="Y125" s="166"/>
      <c r="Z125" s="166"/>
      <c r="AA125" s="166"/>
      <c r="AB125" s="166"/>
      <c r="AC125" s="167"/>
    </row>
    <row r="126" spans="1:29" s="165" customFormat="1" hidden="1" x14ac:dyDescent="0.4">
      <c r="A126" s="116">
        <v>118</v>
      </c>
      <c r="B126" s="116"/>
      <c r="C126" s="117"/>
      <c r="D126" s="118"/>
      <c r="E126" s="119"/>
      <c r="F126" s="120"/>
      <c r="G126" s="121"/>
      <c r="H126" s="125"/>
      <c r="I126" s="123"/>
      <c r="J126" s="123"/>
      <c r="K126" s="160"/>
      <c r="L126" s="155">
        <f t="shared" si="8"/>
        <v>0</v>
      </c>
      <c r="M126" s="156">
        <f t="shared" si="9"/>
        <v>0</v>
      </c>
      <c r="N126" s="155"/>
      <c r="O126" s="155"/>
      <c r="P126" s="155"/>
      <c r="Q126" s="155"/>
      <c r="R126" s="155"/>
      <c r="S126" s="156"/>
      <c r="T126" s="156">
        <f t="shared" si="6"/>
        <v>0</v>
      </c>
      <c r="U126" s="156">
        <f t="shared" si="7"/>
        <v>0</v>
      </c>
      <c r="V126" s="157"/>
      <c r="Y126" s="166"/>
      <c r="Z126" s="166"/>
      <c r="AA126" s="166"/>
      <c r="AB126" s="166"/>
      <c r="AC126" s="167"/>
    </row>
    <row r="127" spans="1:29" s="165" customFormat="1" hidden="1" x14ac:dyDescent="0.4">
      <c r="A127" s="116">
        <v>119</v>
      </c>
      <c r="B127" s="116"/>
      <c r="C127" s="117"/>
      <c r="D127" s="118"/>
      <c r="E127" s="119"/>
      <c r="F127" s="120"/>
      <c r="G127" s="121"/>
      <c r="H127" s="125"/>
      <c r="I127" s="123"/>
      <c r="J127" s="123"/>
      <c r="K127" s="160"/>
      <c r="L127" s="155">
        <f t="shared" si="8"/>
        <v>0</v>
      </c>
      <c r="M127" s="156">
        <f t="shared" si="9"/>
        <v>0</v>
      </c>
      <c r="N127" s="155"/>
      <c r="O127" s="155"/>
      <c r="P127" s="155"/>
      <c r="Q127" s="155"/>
      <c r="R127" s="155"/>
      <c r="S127" s="156"/>
      <c r="T127" s="156">
        <f t="shared" si="6"/>
        <v>0</v>
      </c>
      <c r="U127" s="156">
        <f t="shared" si="7"/>
        <v>0</v>
      </c>
      <c r="V127" s="157"/>
      <c r="Y127" s="166"/>
      <c r="Z127" s="166"/>
      <c r="AA127" s="166"/>
      <c r="AB127" s="166"/>
      <c r="AC127" s="167"/>
    </row>
    <row r="128" spans="1:29" s="165" customFormat="1" hidden="1" x14ac:dyDescent="0.4">
      <c r="A128" s="116">
        <v>120</v>
      </c>
      <c r="B128" s="116"/>
      <c r="C128" s="117"/>
      <c r="D128" s="118"/>
      <c r="E128" s="119"/>
      <c r="F128" s="120"/>
      <c r="G128" s="121"/>
      <c r="H128" s="125"/>
      <c r="I128" s="123"/>
      <c r="J128" s="123"/>
      <c r="K128" s="160"/>
      <c r="L128" s="155">
        <f t="shared" si="8"/>
        <v>0</v>
      </c>
      <c r="M128" s="156">
        <f t="shared" si="9"/>
        <v>0</v>
      </c>
      <c r="N128" s="155"/>
      <c r="O128" s="155"/>
      <c r="P128" s="155"/>
      <c r="Q128" s="155"/>
      <c r="R128" s="155"/>
      <c r="S128" s="156"/>
      <c r="T128" s="156">
        <f t="shared" si="6"/>
        <v>0</v>
      </c>
      <c r="U128" s="156">
        <f t="shared" si="7"/>
        <v>0</v>
      </c>
      <c r="V128" s="157"/>
      <c r="Y128" s="166"/>
      <c r="Z128" s="166"/>
      <c r="AA128" s="166"/>
      <c r="AB128" s="166"/>
      <c r="AC128" s="167"/>
    </row>
    <row r="129" spans="1:29" s="165" customFormat="1" hidden="1" x14ac:dyDescent="0.4">
      <c r="A129" s="116">
        <v>121</v>
      </c>
      <c r="B129" s="116"/>
      <c r="C129" s="117"/>
      <c r="D129" s="118"/>
      <c r="E129" s="119"/>
      <c r="F129" s="120"/>
      <c r="G129" s="121"/>
      <c r="H129" s="125"/>
      <c r="I129" s="123"/>
      <c r="J129" s="123"/>
      <c r="K129" s="160"/>
      <c r="L129" s="155">
        <f t="shared" si="8"/>
        <v>0</v>
      </c>
      <c r="M129" s="156">
        <f t="shared" si="9"/>
        <v>0</v>
      </c>
      <c r="N129" s="155"/>
      <c r="O129" s="155"/>
      <c r="P129" s="155"/>
      <c r="Q129" s="155"/>
      <c r="R129" s="155"/>
      <c r="S129" s="156"/>
      <c r="T129" s="156">
        <f t="shared" si="6"/>
        <v>0</v>
      </c>
      <c r="U129" s="156">
        <f t="shared" si="7"/>
        <v>0</v>
      </c>
      <c r="V129" s="157"/>
      <c r="Y129" s="166"/>
      <c r="Z129" s="166"/>
      <c r="AA129" s="166"/>
      <c r="AB129" s="166"/>
      <c r="AC129" s="167"/>
    </row>
    <row r="130" spans="1:29" s="165" customFormat="1" hidden="1" x14ac:dyDescent="0.4">
      <c r="A130" s="116">
        <v>122</v>
      </c>
      <c r="B130" s="116"/>
      <c r="C130" s="117"/>
      <c r="D130" s="118"/>
      <c r="E130" s="119"/>
      <c r="F130" s="120"/>
      <c r="G130" s="121"/>
      <c r="H130" s="125"/>
      <c r="I130" s="123"/>
      <c r="J130" s="123"/>
      <c r="K130" s="160"/>
      <c r="L130" s="155">
        <f t="shared" si="8"/>
        <v>0</v>
      </c>
      <c r="M130" s="156">
        <f t="shared" si="9"/>
        <v>0</v>
      </c>
      <c r="N130" s="155"/>
      <c r="O130" s="155"/>
      <c r="P130" s="155"/>
      <c r="Q130" s="155"/>
      <c r="R130" s="155"/>
      <c r="S130" s="156"/>
      <c r="T130" s="156">
        <f t="shared" si="6"/>
        <v>0</v>
      </c>
      <c r="U130" s="156">
        <f t="shared" si="7"/>
        <v>0</v>
      </c>
      <c r="V130" s="157"/>
      <c r="Y130" s="166"/>
      <c r="Z130" s="166"/>
      <c r="AA130" s="166"/>
      <c r="AB130" s="166"/>
      <c r="AC130" s="167"/>
    </row>
    <row r="131" spans="1:29" s="165" customFormat="1" hidden="1" x14ac:dyDescent="0.4">
      <c r="A131" s="116">
        <v>123</v>
      </c>
      <c r="B131" s="116"/>
      <c r="C131" s="117"/>
      <c r="D131" s="118"/>
      <c r="E131" s="119"/>
      <c r="F131" s="120"/>
      <c r="G131" s="121"/>
      <c r="H131" s="125"/>
      <c r="I131" s="123"/>
      <c r="J131" s="123"/>
      <c r="K131" s="160"/>
      <c r="L131" s="155">
        <f t="shared" si="8"/>
        <v>0</v>
      </c>
      <c r="M131" s="156">
        <f t="shared" si="9"/>
        <v>0</v>
      </c>
      <c r="N131" s="155"/>
      <c r="O131" s="155"/>
      <c r="P131" s="155"/>
      <c r="Q131" s="155"/>
      <c r="R131" s="155"/>
      <c r="S131" s="156"/>
      <c r="T131" s="156">
        <f t="shared" si="6"/>
        <v>0</v>
      </c>
      <c r="U131" s="156">
        <f t="shared" si="7"/>
        <v>0</v>
      </c>
      <c r="V131" s="157"/>
      <c r="Y131" s="166"/>
      <c r="Z131" s="166"/>
      <c r="AA131" s="166"/>
      <c r="AB131" s="166"/>
      <c r="AC131" s="167"/>
    </row>
    <row r="132" spans="1:29" s="165" customFormat="1" hidden="1" x14ac:dyDescent="0.4">
      <c r="A132" s="116">
        <v>124</v>
      </c>
      <c r="B132" s="116"/>
      <c r="C132" s="117"/>
      <c r="D132" s="118"/>
      <c r="E132" s="119"/>
      <c r="F132" s="120"/>
      <c r="G132" s="121"/>
      <c r="H132" s="125"/>
      <c r="I132" s="123"/>
      <c r="J132" s="123"/>
      <c r="K132" s="160"/>
      <c r="L132" s="155">
        <f t="shared" si="8"/>
        <v>0</v>
      </c>
      <c r="M132" s="156">
        <f t="shared" si="9"/>
        <v>0</v>
      </c>
      <c r="N132" s="155"/>
      <c r="O132" s="155"/>
      <c r="P132" s="155"/>
      <c r="Q132" s="155"/>
      <c r="R132" s="155"/>
      <c r="S132" s="156"/>
      <c r="T132" s="156">
        <f t="shared" si="6"/>
        <v>0</v>
      </c>
      <c r="U132" s="156">
        <f t="shared" si="7"/>
        <v>0</v>
      </c>
      <c r="V132" s="157"/>
      <c r="Y132" s="166"/>
      <c r="Z132" s="166"/>
      <c r="AA132" s="166"/>
      <c r="AB132" s="166"/>
      <c r="AC132" s="167"/>
    </row>
    <row r="133" spans="1:29" s="165" customFormat="1" hidden="1" x14ac:dyDescent="0.4">
      <c r="A133" s="116">
        <v>125</v>
      </c>
      <c r="B133" s="116"/>
      <c r="C133" s="117"/>
      <c r="D133" s="118"/>
      <c r="E133" s="119"/>
      <c r="F133" s="120"/>
      <c r="G133" s="121"/>
      <c r="H133" s="125"/>
      <c r="I133" s="123"/>
      <c r="J133" s="123"/>
      <c r="K133" s="160"/>
      <c r="L133" s="155">
        <f t="shared" si="8"/>
        <v>0</v>
      </c>
      <c r="M133" s="156">
        <f t="shared" si="9"/>
        <v>0</v>
      </c>
      <c r="N133" s="155"/>
      <c r="O133" s="155"/>
      <c r="P133" s="155"/>
      <c r="Q133" s="155"/>
      <c r="R133" s="155"/>
      <c r="S133" s="156"/>
      <c r="T133" s="156">
        <f t="shared" si="6"/>
        <v>0</v>
      </c>
      <c r="U133" s="156">
        <f t="shared" si="7"/>
        <v>0</v>
      </c>
      <c r="V133" s="157"/>
      <c r="Y133" s="166"/>
      <c r="Z133" s="166"/>
      <c r="AA133" s="166"/>
      <c r="AB133" s="166"/>
      <c r="AC133" s="167"/>
    </row>
    <row r="134" spans="1:29" s="165" customFormat="1" hidden="1" x14ac:dyDescent="0.4">
      <c r="A134" s="116">
        <v>126</v>
      </c>
      <c r="B134" s="116"/>
      <c r="C134" s="117"/>
      <c r="D134" s="118"/>
      <c r="E134" s="119"/>
      <c r="F134" s="120"/>
      <c r="G134" s="121"/>
      <c r="H134" s="125"/>
      <c r="I134" s="123"/>
      <c r="J134" s="123"/>
      <c r="K134" s="160"/>
      <c r="L134" s="155">
        <f t="shared" si="8"/>
        <v>0</v>
      </c>
      <c r="M134" s="156">
        <f t="shared" si="9"/>
        <v>0</v>
      </c>
      <c r="N134" s="155"/>
      <c r="O134" s="155"/>
      <c r="P134" s="155"/>
      <c r="Q134" s="155"/>
      <c r="R134" s="155"/>
      <c r="S134" s="156"/>
      <c r="T134" s="156">
        <f t="shared" si="6"/>
        <v>0</v>
      </c>
      <c r="U134" s="156">
        <f t="shared" si="7"/>
        <v>0</v>
      </c>
      <c r="V134" s="157"/>
      <c r="Y134" s="166"/>
      <c r="Z134" s="166"/>
      <c r="AA134" s="166"/>
      <c r="AB134" s="166"/>
      <c r="AC134" s="167"/>
    </row>
    <row r="135" spans="1:29" s="165" customFormat="1" hidden="1" x14ac:dyDescent="0.4">
      <c r="A135" s="116">
        <v>127</v>
      </c>
      <c r="B135" s="116"/>
      <c r="C135" s="117"/>
      <c r="D135" s="118"/>
      <c r="E135" s="119"/>
      <c r="F135" s="120"/>
      <c r="G135" s="121"/>
      <c r="H135" s="125"/>
      <c r="I135" s="123"/>
      <c r="J135" s="123"/>
      <c r="K135" s="160"/>
      <c r="L135" s="155">
        <f t="shared" si="8"/>
        <v>0</v>
      </c>
      <c r="M135" s="156">
        <f t="shared" si="9"/>
        <v>0</v>
      </c>
      <c r="N135" s="155"/>
      <c r="O135" s="155"/>
      <c r="P135" s="155"/>
      <c r="Q135" s="155"/>
      <c r="R135" s="155"/>
      <c r="S135" s="156"/>
      <c r="T135" s="156">
        <f t="shared" si="6"/>
        <v>0</v>
      </c>
      <c r="U135" s="156">
        <f t="shared" si="7"/>
        <v>0</v>
      </c>
      <c r="V135" s="157"/>
      <c r="Y135" s="166"/>
      <c r="Z135" s="166"/>
      <c r="AA135" s="166"/>
      <c r="AB135" s="166"/>
      <c r="AC135" s="167"/>
    </row>
    <row r="136" spans="1:29" s="165" customFormat="1" hidden="1" x14ac:dyDescent="0.4">
      <c r="A136" s="116">
        <v>128</v>
      </c>
      <c r="B136" s="116"/>
      <c r="C136" s="117"/>
      <c r="D136" s="118"/>
      <c r="E136" s="119"/>
      <c r="F136" s="120"/>
      <c r="G136" s="121"/>
      <c r="H136" s="125"/>
      <c r="I136" s="123"/>
      <c r="J136" s="123"/>
      <c r="K136" s="160"/>
      <c r="L136" s="155">
        <f t="shared" si="8"/>
        <v>0</v>
      </c>
      <c r="M136" s="156">
        <f t="shared" si="9"/>
        <v>0</v>
      </c>
      <c r="N136" s="155"/>
      <c r="O136" s="155"/>
      <c r="P136" s="155"/>
      <c r="Q136" s="155"/>
      <c r="R136" s="155"/>
      <c r="S136" s="156"/>
      <c r="T136" s="156">
        <f t="shared" si="6"/>
        <v>0</v>
      </c>
      <c r="U136" s="156">
        <f t="shared" si="7"/>
        <v>0</v>
      </c>
      <c r="V136" s="157"/>
      <c r="Y136" s="166"/>
      <c r="Z136" s="166"/>
      <c r="AA136" s="166"/>
      <c r="AB136" s="166"/>
      <c r="AC136" s="167"/>
    </row>
    <row r="137" spans="1:29" s="165" customFormat="1" hidden="1" x14ac:dyDescent="0.4">
      <c r="A137" s="116">
        <v>129</v>
      </c>
      <c r="B137" s="116"/>
      <c r="C137" s="117"/>
      <c r="D137" s="118"/>
      <c r="E137" s="119"/>
      <c r="F137" s="120"/>
      <c r="G137" s="121"/>
      <c r="H137" s="125"/>
      <c r="I137" s="123"/>
      <c r="J137" s="123"/>
      <c r="K137" s="160"/>
      <c r="L137" s="155">
        <f t="shared" si="8"/>
        <v>0</v>
      </c>
      <c r="M137" s="156">
        <f t="shared" si="9"/>
        <v>0</v>
      </c>
      <c r="N137" s="155"/>
      <c r="O137" s="155"/>
      <c r="P137" s="155"/>
      <c r="Q137" s="155"/>
      <c r="R137" s="155"/>
      <c r="S137" s="156"/>
      <c r="T137" s="156">
        <f t="shared" ref="T137:T200" si="10">IFERROR(S137*R137,"－")</f>
        <v>0</v>
      </c>
      <c r="U137" s="156">
        <f t="shared" ref="U137:U200" si="11">IFERROR(T137*H137/1000,"－")</f>
        <v>0</v>
      </c>
      <c r="V137" s="157"/>
      <c r="Y137" s="166"/>
      <c r="Z137" s="166"/>
      <c r="AA137" s="166"/>
      <c r="AB137" s="166"/>
      <c r="AC137" s="167"/>
    </row>
    <row r="138" spans="1:29" s="165" customFormat="1" hidden="1" x14ac:dyDescent="0.4">
      <c r="A138" s="116">
        <v>130</v>
      </c>
      <c r="B138" s="116"/>
      <c r="C138" s="117"/>
      <c r="D138" s="118"/>
      <c r="E138" s="119"/>
      <c r="F138" s="120"/>
      <c r="G138" s="121"/>
      <c r="H138" s="125"/>
      <c r="I138" s="123"/>
      <c r="J138" s="123"/>
      <c r="K138" s="160"/>
      <c r="L138" s="155">
        <f t="shared" ref="L138:L201" si="12">IFERROR(I138*J138*K138,"ー")</f>
        <v>0</v>
      </c>
      <c r="M138" s="156">
        <f t="shared" ref="M138:M201" si="13">IFERROR(L138*H138/1000,"ー")</f>
        <v>0</v>
      </c>
      <c r="N138" s="155"/>
      <c r="O138" s="155"/>
      <c r="P138" s="155"/>
      <c r="Q138" s="155"/>
      <c r="R138" s="155"/>
      <c r="S138" s="156"/>
      <c r="T138" s="156">
        <f t="shared" si="10"/>
        <v>0</v>
      </c>
      <c r="U138" s="156">
        <f t="shared" si="11"/>
        <v>0</v>
      </c>
      <c r="V138" s="157"/>
      <c r="Y138" s="166"/>
      <c r="Z138" s="166"/>
      <c r="AA138" s="166"/>
      <c r="AB138" s="166"/>
      <c r="AC138" s="167"/>
    </row>
    <row r="139" spans="1:29" s="165" customFormat="1" hidden="1" x14ac:dyDescent="0.4">
      <c r="A139" s="116">
        <v>131</v>
      </c>
      <c r="B139" s="116"/>
      <c r="C139" s="117"/>
      <c r="D139" s="118"/>
      <c r="E139" s="119"/>
      <c r="F139" s="120"/>
      <c r="G139" s="121"/>
      <c r="H139" s="125"/>
      <c r="I139" s="123"/>
      <c r="J139" s="123"/>
      <c r="K139" s="160"/>
      <c r="L139" s="155">
        <f t="shared" si="12"/>
        <v>0</v>
      </c>
      <c r="M139" s="156">
        <f t="shared" si="13"/>
        <v>0</v>
      </c>
      <c r="N139" s="155"/>
      <c r="O139" s="155"/>
      <c r="P139" s="155"/>
      <c r="Q139" s="155"/>
      <c r="R139" s="155"/>
      <c r="S139" s="156"/>
      <c r="T139" s="156">
        <f t="shared" si="10"/>
        <v>0</v>
      </c>
      <c r="U139" s="156">
        <f t="shared" si="11"/>
        <v>0</v>
      </c>
      <c r="V139" s="157"/>
      <c r="Y139" s="166"/>
      <c r="Z139" s="166"/>
      <c r="AA139" s="166"/>
      <c r="AB139" s="166"/>
      <c r="AC139" s="167"/>
    </row>
    <row r="140" spans="1:29" s="165" customFormat="1" hidden="1" x14ac:dyDescent="0.4">
      <c r="A140" s="116">
        <v>132</v>
      </c>
      <c r="B140" s="116"/>
      <c r="C140" s="117"/>
      <c r="D140" s="118"/>
      <c r="E140" s="119"/>
      <c r="F140" s="120"/>
      <c r="G140" s="121"/>
      <c r="H140" s="125"/>
      <c r="I140" s="123"/>
      <c r="J140" s="123"/>
      <c r="K140" s="160"/>
      <c r="L140" s="155">
        <f t="shared" si="12"/>
        <v>0</v>
      </c>
      <c r="M140" s="156">
        <f t="shared" si="13"/>
        <v>0</v>
      </c>
      <c r="N140" s="155"/>
      <c r="O140" s="155"/>
      <c r="P140" s="155"/>
      <c r="Q140" s="155"/>
      <c r="R140" s="155"/>
      <c r="S140" s="156"/>
      <c r="T140" s="156">
        <f t="shared" si="10"/>
        <v>0</v>
      </c>
      <c r="U140" s="156">
        <f t="shared" si="11"/>
        <v>0</v>
      </c>
      <c r="V140" s="157"/>
      <c r="Y140" s="166"/>
      <c r="Z140" s="166"/>
      <c r="AA140" s="166"/>
      <c r="AB140" s="166"/>
      <c r="AC140" s="167"/>
    </row>
    <row r="141" spans="1:29" s="165" customFormat="1" hidden="1" x14ac:dyDescent="0.4">
      <c r="A141" s="116">
        <v>133</v>
      </c>
      <c r="B141" s="116"/>
      <c r="C141" s="117"/>
      <c r="D141" s="118"/>
      <c r="E141" s="119"/>
      <c r="F141" s="120"/>
      <c r="G141" s="121"/>
      <c r="H141" s="125"/>
      <c r="I141" s="123"/>
      <c r="J141" s="123"/>
      <c r="K141" s="160"/>
      <c r="L141" s="155">
        <f t="shared" si="12"/>
        <v>0</v>
      </c>
      <c r="M141" s="156">
        <f t="shared" si="13"/>
        <v>0</v>
      </c>
      <c r="N141" s="155"/>
      <c r="O141" s="155"/>
      <c r="P141" s="155"/>
      <c r="Q141" s="155"/>
      <c r="R141" s="155"/>
      <c r="S141" s="156"/>
      <c r="T141" s="156">
        <f t="shared" si="10"/>
        <v>0</v>
      </c>
      <c r="U141" s="156">
        <f t="shared" si="11"/>
        <v>0</v>
      </c>
      <c r="V141" s="157"/>
      <c r="Y141" s="166"/>
      <c r="Z141" s="166"/>
      <c r="AA141" s="166"/>
      <c r="AB141" s="166"/>
      <c r="AC141" s="167"/>
    </row>
    <row r="142" spans="1:29" s="165" customFormat="1" hidden="1" x14ac:dyDescent="0.4">
      <c r="A142" s="116">
        <v>134</v>
      </c>
      <c r="B142" s="116"/>
      <c r="C142" s="117"/>
      <c r="D142" s="118"/>
      <c r="E142" s="119"/>
      <c r="F142" s="120"/>
      <c r="G142" s="121"/>
      <c r="H142" s="125"/>
      <c r="I142" s="123"/>
      <c r="J142" s="123"/>
      <c r="K142" s="160"/>
      <c r="L142" s="155">
        <f t="shared" si="12"/>
        <v>0</v>
      </c>
      <c r="M142" s="156">
        <f t="shared" si="13"/>
        <v>0</v>
      </c>
      <c r="N142" s="155"/>
      <c r="O142" s="155"/>
      <c r="P142" s="155"/>
      <c r="Q142" s="155"/>
      <c r="R142" s="155"/>
      <c r="S142" s="156"/>
      <c r="T142" s="156">
        <f t="shared" si="10"/>
        <v>0</v>
      </c>
      <c r="U142" s="156">
        <f t="shared" si="11"/>
        <v>0</v>
      </c>
      <c r="V142" s="157"/>
      <c r="Y142" s="166"/>
      <c r="Z142" s="166"/>
      <c r="AA142" s="166"/>
      <c r="AB142" s="166"/>
      <c r="AC142" s="167"/>
    </row>
    <row r="143" spans="1:29" s="165" customFormat="1" hidden="1" x14ac:dyDescent="0.4">
      <c r="A143" s="116">
        <v>135</v>
      </c>
      <c r="B143" s="116"/>
      <c r="C143" s="117"/>
      <c r="D143" s="118"/>
      <c r="E143" s="119"/>
      <c r="F143" s="120"/>
      <c r="G143" s="121"/>
      <c r="H143" s="125"/>
      <c r="I143" s="123"/>
      <c r="J143" s="123"/>
      <c r="K143" s="160"/>
      <c r="L143" s="155">
        <f t="shared" si="12"/>
        <v>0</v>
      </c>
      <c r="M143" s="156">
        <f t="shared" si="13"/>
        <v>0</v>
      </c>
      <c r="N143" s="155"/>
      <c r="O143" s="155"/>
      <c r="P143" s="155"/>
      <c r="Q143" s="155"/>
      <c r="R143" s="155"/>
      <c r="S143" s="156"/>
      <c r="T143" s="156">
        <f t="shared" si="10"/>
        <v>0</v>
      </c>
      <c r="U143" s="156">
        <f t="shared" si="11"/>
        <v>0</v>
      </c>
      <c r="V143" s="157"/>
      <c r="Y143" s="166"/>
      <c r="Z143" s="166"/>
      <c r="AA143" s="166"/>
      <c r="AB143" s="166"/>
      <c r="AC143" s="167"/>
    </row>
    <row r="144" spans="1:29" s="165" customFormat="1" hidden="1" x14ac:dyDescent="0.4">
      <c r="A144" s="116">
        <v>136</v>
      </c>
      <c r="B144" s="116"/>
      <c r="C144" s="117"/>
      <c r="D144" s="118"/>
      <c r="E144" s="119"/>
      <c r="F144" s="120"/>
      <c r="G144" s="121"/>
      <c r="H144" s="125"/>
      <c r="I144" s="123"/>
      <c r="J144" s="123"/>
      <c r="K144" s="160"/>
      <c r="L144" s="155">
        <f t="shared" si="12"/>
        <v>0</v>
      </c>
      <c r="M144" s="156">
        <f t="shared" si="13"/>
        <v>0</v>
      </c>
      <c r="N144" s="155"/>
      <c r="O144" s="155"/>
      <c r="P144" s="155"/>
      <c r="Q144" s="155"/>
      <c r="R144" s="155"/>
      <c r="S144" s="156"/>
      <c r="T144" s="156">
        <f t="shared" si="10"/>
        <v>0</v>
      </c>
      <c r="U144" s="156">
        <f t="shared" si="11"/>
        <v>0</v>
      </c>
      <c r="V144" s="157"/>
      <c r="Y144" s="166"/>
      <c r="Z144" s="166"/>
      <c r="AA144" s="166"/>
      <c r="AB144" s="166"/>
      <c r="AC144" s="167"/>
    </row>
    <row r="145" spans="1:29" s="165" customFormat="1" hidden="1" x14ac:dyDescent="0.4">
      <c r="A145" s="116">
        <v>137</v>
      </c>
      <c r="B145" s="116"/>
      <c r="C145" s="117"/>
      <c r="D145" s="118"/>
      <c r="E145" s="119"/>
      <c r="F145" s="120"/>
      <c r="G145" s="121"/>
      <c r="H145" s="125"/>
      <c r="I145" s="123"/>
      <c r="J145" s="123"/>
      <c r="K145" s="160"/>
      <c r="L145" s="155">
        <f t="shared" si="12"/>
        <v>0</v>
      </c>
      <c r="M145" s="156">
        <f t="shared" si="13"/>
        <v>0</v>
      </c>
      <c r="N145" s="155"/>
      <c r="O145" s="155"/>
      <c r="P145" s="155"/>
      <c r="Q145" s="155"/>
      <c r="R145" s="155"/>
      <c r="S145" s="156"/>
      <c r="T145" s="156">
        <f t="shared" si="10"/>
        <v>0</v>
      </c>
      <c r="U145" s="156">
        <f t="shared" si="11"/>
        <v>0</v>
      </c>
      <c r="V145" s="157"/>
      <c r="Y145" s="166"/>
      <c r="Z145" s="166"/>
      <c r="AA145" s="166"/>
      <c r="AB145" s="166"/>
      <c r="AC145" s="167"/>
    </row>
    <row r="146" spans="1:29" s="165" customFormat="1" hidden="1" x14ac:dyDescent="0.4">
      <c r="A146" s="116">
        <v>138</v>
      </c>
      <c r="B146" s="116"/>
      <c r="C146" s="117"/>
      <c r="D146" s="118"/>
      <c r="E146" s="119"/>
      <c r="F146" s="120"/>
      <c r="G146" s="121"/>
      <c r="H146" s="125"/>
      <c r="I146" s="123"/>
      <c r="J146" s="123"/>
      <c r="K146" s="160"/>
      <c r="L146" s="155">
        <f t="shared" si="12"/>
        <v>0</v>
      </c>
      <c r="M146" s="156">
        <f t="shared" si="13"/>
        <v>0</v>
      </c>
      <c r="N146" s="155"/>
      <c r="O146" s="155"/>
      <c r="P146" s="155"/>
      <c r="Q146" s="155"/>
      <c r="R146" s="155"/>
      <c r="S146" s="156"/>
      <c r="T146" s="156">
        <f t="shared" si="10"/>
        <v>0</v>
      </c>
      <c r="U146" s="156">
        <f t="shared" si="11"/>
        <v>0</v>
      </c>
      <c r="V146" s="157"/>
      <c r="Y146" s="166"/>
      <c r="Z146" s="166"/>
      <c r="AA146" s="166"/>
      <c r="AB146" s="166"/>
      <c r="AC146" s="167"/>
    </row>
    <row r="147" spans="1:29" s="165" customFormat="1" hidden="1" x14ac:dyDescent="0.4">
      <c r="A147" s="116">
        <v>139</v>
      </c>
      <c r="B147" s="116"/>
      <c r="C147" s="117"/>
      <c r="D147" s="118"/>
      <c r="E147" s="119"/>
      <c r="F147" s="120"/>
      <c r="G147" s="121"/>
      <c r="H147" s="125"/>
      <c r="I147" s="123"/>
      <c r="J147" s="123"/>
      <c r="K147" s="160"/>
      <c r="L147" s="155">
        <f t="shared" si="12"/>
        <v>0</v>
      </c>
      <c r="M147" s="156">
        <f t="shared" si="13"/>
        <v>0</v>
      </c>
      <c r="N147" s="155"/>
      <c r="O147" s="155"/>
      <c r="P147" s="155"/>
      <c r="Q147" s="155"/>
      <c r="R147" s="155"/>
      <c r="S147" s="156"/>
      <c r="T147" s="156">
        <f t="shared" si="10"/>
        <v>0</v>
      </c>
      <c r="U147" s="156">
        <f t="shared" si="11"/>
        <v>0</v>
      </c>
      <c r="V147" s="157"/>
      <c r="Y147" s="166"/>
      <c r="Z147" s="166"/>
      <c r="AA147" s="166"/>
      <c r="AB147" s="166"/>
      <c r="AC147" s="167"/>
    </row>
    <row r="148" spans="1:29" s="165" customFormat="1" hidden="1" x14ac:dyDescent="0.4">
      <c r="A148" s="116">
        <v>140</v>
      </c>
      <c r="B148" s="116"/>
      <c r="C148" s="117"/>
      <c r="D148" s="118"/>
      <c r="E148" s="119"/>
      <c r="F148" s="120"/>
      <c r="G148" s="121"/>
      <c r="H148" s="125"/>
      <c r="I148" s="123"/>
      <c r="J148" s="123"/>
      <c r="K148" s="160"/>
      <c r="L148" s="155">
        <f t="shared" si="12"/>
        <v>0</v>
      </c>
      <c r="M148" s="156">
        <f t="shared" si="13"/>
        <v>0</v>
      </c>
      <c r="N148" s="155"/>
      <c r="O148" s="155"/>
      <c r="P148" s="155"/>
      <c r="Q148" s="155"/>
      <c r="R148" s="155"/>
      <c r="S148" s="156"/>
      <c r="T148" s="156">
        <f t="shared" si="10"/>
        <v>0</v>
      </c>
      <c r="U148" s="156">
        <f t="shared" si="11"/>
        <v>0</v>
      </c>
      <c r="V148" s="157"/>
      <c r="Y148" s="166"/>
      <c r="Z148" s="166"/>
      <c r="AA148" s="166"/>
      <c r="AB148" s="166"/>
      <c r="AC148" s="167"/>
    </row>
    <row r="149" spans="1:29" s="165" customFormat="1" hidden="1" x14ac:dyDescent="0.4">
      <c r="A149" s="116">
        <v>141</v>
      </c>
      <c r="B149" s="116"/>
      <c r="C149" s="117"/>
      <c r="D149" s="118"/>
      <c r="E149" s="119"/>
      <c r="F149" s="120"/>
      <c r="G149" s="121"/>
      <c r="H149" s="125"/>
      <c r="I149" s="123"/>
      <c r="J149" s="123"/>
      <c r="K149" s="160"/>
      <c r="L149" s="155">
        <f t="shared" si="12"/>
        <v>0</v>
      </c>
      <c r="M149" s="156">
        <f t="shared" si="13"/>
        <v>0</v>
      </c>
      <c r="N149" s="155"/>
      <c r="O149" s="155"/>
      <c r="P149" s="155"/>
      <c r="Q149" s="155"/>
      <c r="R149" s="155"/>
      <c r="S149" s="156"/>
      <c r="T149" s="156">
        <f t="shared" si="10"/>
        <v>0</v>
      </c>
      <c r="U149" s="156">
        <f t="shared" si="11"/>
        <v>0</v>
      </c>
      <c r="V149" s="157"/>
      <c r="Y149" s="166"/>
      <c r="Z149" s="166"/>
      <c r="AA149" s="166"/>
      <c r="AB149" s="166"/>
      <c r="AC149" s="167"/>
    </row>
    <row r="150" spans="1:29" s="165" customFormat="1" hidden="1" x14ac:dyDescent="0.4">
      <c r="A150" s="116">
        <v>142</v>
      </c>
      <c r="B150" s="116"/>
      <c r="C150" s="117"/>
      <c r="D150" s="118"/>
      <c r="E150" s="119"/>
      <c r="F150" s="120"/>
      <c r="G150" s="121"/>
      <c r="H150" s="125"/>
      <c r="I150" s="123"/>
      <c r="J150" s="123"/>
      <c r="K150" s="160"/>
      <c r="L150" s="155">
        <f t="shared" si="12"/>
        <v>0</v>
      </c>
      <c r="M150" s="156">
        <f t="shared" si="13"/>
        <v>0</v>
      </c>
      <c r="N150" s="155"/>
      <c r="O150" s="155"/>
      <c r="P150" s="155"/>
      <c r="Q150" s="155"/>
      <c r="R150" s="155"/>
      <c r="S150" s="156"/>
      <c r="T150" s="156">
        <f t="shared" si="10"/>
        <v>0</v>
      </c>
      <c r="U150" s="156">
        <f t="shared" si="11"/>
        <v>0</v>
      </c>
      <c r="V150" s="157"/>
      <c r="Y150" s="166"/>
      <c r="Z150" s="166"/>
      <c r="AA150" s="166"/>
      <c r="AB150" s="166"/>
      <c r="AC150" s="167"/>
    </row>
    <row r="151" spans="1:29" s="165" customFormat="1" hidden="1" x14ac:dyDescent="0.4">
      <c r="A151" s="116">
        <v>143</v>
      </c>
      <c r="B151" s="116"/>
      <c r="C151" s="117"/>
      <c r="D151" s="118"/>
      <c r="E151" s="119"/>
      <c r="F151" s="120"/>
      <c r="G151" s="121"/>
      <c r="H151" s="125"/>
      <c r="I151" s="123"/>
      <c r="J151" s="123"/>
      <c r="K151" s="160"/>
      <c r="L151" s="155">
        <f t="shared" si="12"/>
        <v>0</v>
      </c>
      <c r="M151" s="156">
        <f t="shared" si="13"/>
        <v>0</v>
      </c>
      <c r="N151" s="155"/>
      <c r="O151" s="155"/>
      <c r="P151" s="155"/>
      <c r="Q151" s="155"/>
      <c r="R151" s="155"/>
      <c r="S151" s="156"/>
      <c r="T151" s="156">
        <f t="shared" si="10"/>
        <v>0</v>
      </c>
      <c r="U151" s="156">
        <f t="shared" si="11"/>
        <v>0</v>
      </c>
      <c r="V151" s="157"/>
      <c r="Y151" s="166"/>
      <c r="Z151" s="166"/>
      <c r="AA151" s="166"/>
      <c r="AB151" s="166"/>
      <c r="AC151" s="167"/>
    </row>
    <row r="152" spans="1:29" s="165" customFormat="1" hidden="1" x14ac:dyDescent="0.4">
      <c r="A152" s="116">
        <v>144</v>
      </c>
      <c r="B152" s="116"/>
      <c r="C152" s="117"/>
      <c r="D152" s="118"/>
      <c r="E152" s="119"/>
      <c r="F152" s="120"/>
      <c r="G152" s="121"/>
      <c r="H152" s="125"/>
      <c r="I152" s="123"/>
      <c r="J152" s="123"/>
      <c r="K152" s="160"/>
      <c r="L152" s="155">
        <f t="shared" si="12"/>
        <v>0</v>
      </c>
      <c r="M152" s="156">
        <f t="shared" si="13"/>
        <v>0</v>
      </c>
      <c r="N152" s="155"/>
      <c r="O152" s="155"/>
      <c r="P152" s="155"/>
      <c r="Q152" s="155"/>
      <c r="R152" s="155"/>
      <c r="S152" s="156"/>
      <c r="T152" s="156">
        <f t="shared" si="10"/>
        <v>0</v>
      </c>
      <c r="U152" s="156">
        <f t="shared" si="11"/>
        <v>0</v>
      </c>
      <c r="V152" s="157"/>
      <c r="Y152" s="166"/>
      <c r="Z152" s="166"/>
      <c r="AA152" s="166"/>
      <c r="AB152" s="166"/>
      <c r="AC152" s="167"/>
    </row>
    <row r="153" spans="1:29" s="165" customFormat="1" hidden="1" x14ac:dyDescent="0.4">
      <c r="A153" s="116">
        <v>145</v>
      </c>
      <c r="B153" s="116"/>
      <c r="C153" s="117"/>
      <c r="D153" s="118"/>
      <c r="E153" s="119"/>
      <c r="F153" s="120"/>
      <c r="G153" s="121"/>
      <c r="H153" s="125"/>
      <c r="I153" s="123"/>
      <c r="J153" s="123"/>
      <c r="K153" s="160"/>
      <c r="L153" s="155">
        <f t="shared" si="12"/>
        <v>0</v>
      </c>
      <c r="M153" s="156">
        <f t="shared" si="13"/>
        <v>0</v>
      </c>
      <c r="N153" s="155"/>
      <c r="O153" s="155"/>
      <c r="P153" s="155"/>
      <c r="Q153" s="155"/>
      <c r="R153" s="155"/>
      <c r="S153" s="156"/>
      <c r="T153" s="156">
        <f t="shared" si="10"/>
        <v>0</v>
      </c>
      <c r="U153" s="156">
        <f t="shared" si="11"/>
        <v>0</v>
      </c>
      <c r="V153" s="157"/>
      <c r="Y153" s="166"/>
      <c r="Z153" s="166"/>
      <c r="AA153" s="166"/>
      <c r="AB153" s="166"/>
      <c r="AC153" s="167"/>
    </row>
    <row r="154" spans="1:29" s="165" customFormat="1" hidden="1" x14ac:dyDescent="0.4">
      <c r="A154" s="116">
        <v>146</v>
      </c>
      <c r="B154" s="116"/>
      <c r="C154" s="117"/>
      <c r="D154" s="118"/>
      <c r="E154" s="119"/>
      <c r="F154" s="120"/>
      <c r="G154" s="121"/>
      <c r="H154" s="125"/>
      <c r="I154" s="123"/>
      <c r="J154" s="123"/>
      <c r="K154" s="160"/>
      <c r="L154" s="155">
        <f t="shared" si="12"/>
        <v>0</v>
      </c>
      <c r="M154" s="156">
        <f t="shared" si="13"/>
        <v>0</v>
      </c>
      <c r="N154" s="155"/>
      <c r="O154" s="155"/>
      <c r="P154" s="155"/>
      <c r="Q154" s="155"/>
      <c r="R154" s="155"/>
      <c r="S154" s="156"/>
      <c r="T154" s="156">
        <f t="shared" si="10"/>
        <v>0</v>
      </c>
      <c r="U154" s="156">
        <f t="shared" si="11"/>
        <v>0</v>
      </c>
      <c r="V154" s="157"/>
      <c r="Y154" s="166"/>
      <c r="Z154" s="166"/>
      <c r="AA154" s="166"/>
      <c r="AB154" s="166"/>
      <c r="AC154" s="167"/>
    </row>
    <row r="155" spans="1:29" s="165" customFormat="1" hidden="1" x14ac:dyDescent="0.4">
      <c r="A155" s="116">
        <v>147</v>
      </c>
      <c r="B155" s="116"/>
      <c r="C155" s="117"/>
      <c r="D155" s="118"/>
      <c r="E155" s="119"/>
      <c r="F155" s="120"/>
      <c r="G155" s="121"/>
      <c r="H155" s="125"/>
      <c r="I155" s="123"/>
      <c r="J155" s="123"/>
      <c r="K155" s="160"/>
      <c r="L155" s="155">
        <f t="shared" si="12"/>
        <v>0</v>
      </c>
      <c r="M155" s="156">
        <f t="shared" si="13"/>
        <v>0</v>
      </c>
      <c r="N155" s="155"/>
      <c r="O155" s="155"/>
      <c r="P155" s="155"/>
      <c r="Q155" s="155"/>
      <c r="R155" s="155"/>
      <c r="S155" s="156"/>
      <c r="T155" s="156">
        <f t="shared" si="10"/>
        <v>0</v>
      </c>
      <c r="U155" s="156">
        <f t="shared" si="11"/>
        <v>0</v>
      </c>
      <c r="V155" s="157"/>
      <c r="Y155" s="166"/>
      <c r="Z155" s="166"/>
      <c r="AA155" s="166"/>
      <c r="AB155" s="166"/>
      <c r="AC155" s="167"/>
    </row>
    <row r="156" spans="1:29" s="165" customFormat="1" hidden="1" x14ac:dyDescent="0.4">
      <c r="A156" s="116">
        <v>148</v>
      </c>
      <c r="B156" s="116"/>
      <c r="C156" s="117"/>
      <c r="D156" s="118"/>
      <c r="E156" s="119"/>
      <c r="F156" s="120"/>
      <c r="G156" s="121"/>
      <c r="H156" s="125"/>
      <c r="I156" s="123"/>
      <c r="J156" s="123"/>
      <c r="K156" s="160"/>
      <c r="L156" s="155">
        <f t="shared" si="12"/>
        <v>0</v>
      </c>
      <c r="M156" s="156">
        <f t="shared" si="13"/>
        <v>0</v>
      </c>
      <c r="N156" s="155"/>
      <c r="O156" s="155"/>
      <c r="P156" s="155"/>
      <c r="Q156" s="155"/>
      <c r="R156" s="155"/>
      <c r="S156" s="156"/>
      <c r="T156" s="156">
        <f t="shared" si="10"/>
        <v>0</v>
      </c>
      <c r="U156" s="156">
        <f t="shared" si="11"/>
        <v>0</v>
      </c>
      <c r="V156" s="157"/>
      <c r="Y156" s="166"/>
      <c r="Z156" s="166"/>
      <c r="AA156" s="166"/>
      <c r="AB156" s="166"/>
      <c r="AC156" s="167"/>
    </row>
    <row r="157" spans="1:29" s="165" customFormat="1" hidden="1" x14ac:dyDescent="0.4">
      <c r="A157" s="116">
        <v>149</v>
      </c>
      <c r="B157" s="116"/>
      <c r="C157" s="117"/>
      <c r="D157" s="118"/>
      <c r="E157" s="119"/>
      <c r="F157" s="120"/>
      <c r="G157" s="121"/>
      <c r="H157" s="125"/>
      <c r="I157" s="123"/>
      <c r="J157" s="123"/>
      <c r="K157" s="160"/>
      <c r="L157" s="155">
        <f t="shared" si="12"/>
        <v>0</v>
      </c>
      <c r="M157" s="156">
        <f t="shared" si="13"/>
        <v>0</v>
      </c>
      <c r="N157" s="155"/>
      <c r="O157" s="155"/>
      <c r="P157" s="155"/>
      <c r="Q157" s="155"/>
      <c r="R157" s="155"/>
      <c r="S157" s="156"/>
      <c r="T157" s="156">
        <f t="shared" si="10"/>
        <v>0</v>
      </c>
      <c r="U157" s="156">
        <f t="shared" si="11"/>
        <v>0</v>
      </c>
      <c r="V157" s="157"/>
      <c r="Y157" s="166"/>
      <c r="Z157" s="166"/>
      <c r="AA157" s="166"/>
      <c r="AB157" s="166"/>
      <c r="AC157" s="167"/>
    </row>
    <row r="158" spans="1:29" s="165" customFormat="1" hidden="1" x14ac:dyDescent="0.4">
      <c r="A158" s="116">
        <v>150</v>
      </c>
      <c r="B158" s="116"/>
      <c r="C158" s="117"/>
      <c r="D158" s="118"/>
      <c r="E158" s="119"/>
      <c r="F158" s="120"/>
      <c r="G158" s="121"/>
      <c r="H158" s="125"/>
      <c r="I158" s="123"/>
      <c r="J158" s="123"/>
      <c r="K158" s="160"/>
      <c r="L158" s="155">
        <f t="shared" si="12"/>
        <v>0</v>
      </c>
      <c r="M158" s="156">
        <f t="shared" si="13"/>
        <v>0</v>
      </c>
      <c r="N158" s="155"/>
      <c r="O158" s="155"/>
      <c r="P158" s="155"/>
      <c r="Q158" s="155"/>
      <c r="R158" s="155"/>
      <c r="S158" s="156"/>
      <c r="T158" s="156">
        <f t="shared" si="10"/>
        <v>0</v>
      </c>
      <c r="U158" s="156">
        <f t="shared" si="11"/>
        <v>0</v>
      </c>
      <c r="V158" s="157"/>
      <c r="Y158" s="166"/>
      <c r="Z158" s="166"/>
      <c r="AA158" s="166"/>
      <c r="AB158" s="166"/>
      <c r="AC158" s="167"/>
    </row>
    <row r="159" spans="1:29" s="165" customFormat="1" hidden="1" x14ac:dyDescent="0.4">
      <c r="A159" s="116">
        <v>151</v>
      </c>
      <c r="B159" s="116"/>
      <c r="C159" s="117"/>
      <c r="D159" s="118"/>
      <c r="E159" s="119"/>
      <c r="F159" s="120"/>
      <c r="G159" s="121"/>
      <c r="H159" s="125"/>
      <c r="I159" s="123"/>
      <c r="J159" s="123"/>
      <c r="K159" s="160"/>
      <c r="L159" s="155">
        <f t="shared" si="12"/>
        <v>0</v>
      </c>
      <c r="M159" s="156">
        <f t="shared" si="13"/>
        <v>0</v>
      </c>
      <c r="N159" s="155"/>
      <c r="O159" s="155"/>
      <c r="P159" s="155"/>
      <c r="Q159" s="155"/>
      <c r="R159" s="155"/>
      <c r="S159" s="156"/>
      <c r="T159" s="156">
        <f t="shared" si="10"/>
        <v>0</v>
      </c>
      <c r="U159" s="156">
        <f t="shared" si="11"/>
        <v>0</v>
      </c>
      <c r="V159" s="157"/>
      <c r="Y159" s="166"/>
      <c r="Z159" s="166"/>
      <c r="AA159" s="166"/>
      <c r="AB159" s="166"/>
      <c r="AC159" s="167"/>
    </row>
    <row r="160" spans="1:29" s="165" customFormat="1" hidden="1" x14ac:dyDescent="0.4">
      <c r="A160" s="116">
        <v>152</v>
      </c>
      <c r="B160" s="116"/>
      <c r="C160" s="117"/>
      <c r="D160" s="118"/>
      <c r="E160" s="119"/>
      <c r="F160" s="120"/>
      <c r="G160" s="121"/>
      <c r="H160" s="125"/>
      <c r="I160" s="123"/>
      <c r="J160" s="123"/>
      <c r="K160" s="160"/>
      <c r="L160" s="155">
        <f t="shared" si="12"/>
        <v>0</v>
      </c>
      <c r="M160" s="156">
        <f t="shared" si="13"/>
        <v>0</v>
      </c>
      <c r="N160" s="155"/>
      <c r="O160" s="155"/>
      <c r="P160" s="155"/>
      <c r="Q160" s="155"/>
      <c r="R160" s="155"/>
      <c r="S160" s="156"/>
      <c r="T160" s="156">
        <f t="shared" si="10"/>
        <v>0</v>
      </c>
      <c r="U160" s="156">
        <f t="shared" si="11"/>
        <v>0</v>
      </c>
      <c r="V160" s="157"/>
      <c r="Y160" s="166"/>
      <c r="Z160" s="166"/>
      <c r="AA160" s="166"/>
      <c r="AB160" s="166"/>
      <c r="AC160" s="167"/>
    </row>
    <row r="161" spans="1:29" s="165" customFormat="1" hidden="1" x14ac:dyDescent="0.4">
      <c r="A161" s="116">
        <v>153</v>
      </c>
      <c r="B161" s="116"/>
      <c r="C161" s="117"/>
      <c r="D161" s="118"/>
      <c r="E161" s="119"/>
      <c r="F161" s="120"/>
      <c r="G161" s="121"/>
      <c r="H161" s="125"/>
      <c r="I161" s="123"/>
      <c r="J161" s="123"/>
      <c r="K161" s="160"/>
      <c r="L161" s="155">
        <f t="shared" si="12"/>
        <v>0</v>
      </c>
      <c r="M161" s="156">
        <f t="shared" si="13"/>
        <v>0</v>
      </c>
      <c r="N161" s="155"/>
      <c r="O161" s="155"/>
      <c r="P161" s="155"/>
      <c r="Q161" s="155"/>
      <c r="R161" s="155"/>
      <c r="S161" s="156"/>
      <c r="T161" s="156">
        <f t="shared" si="10"/>
        <v>0</v>
      </c>
      <c r="U161" s="156">
        <f t="shared" si="11"/>
        <v>0</v>
      </c>
      <c r="V161" s="157"/>
      <c r="Y161" s="166"/>
      <c r="Z161" s="166"/>
      <c r="AA161" s="166"/>
      <c r="AB161" s="166"/>
      <c r="AC161" s="167"/>
    </row>
    <row r="162" spans="1:29" s="165" customFormat="1" hidden="1" x14ac:dyDescent="0.4">
      <c r="A162" s="116">
        <v>154</v>
      </c>
      <c r="B162" s="116"/>
      <c r="C162" s="117"/>
      <c r="D162" s="118"/>
      <c r="E162" s="119"/>
      <c r="F162" s="120"/>
      <c r="G162" s="121"/>
      <c r="H162" s="125"/>
      <c r="I162" s="123"/>
      <c r="J162" s="123"/>
      <c r="K162" s="160"/>
      <c r="L162" s="155">
        <f t="shared" si="12"/>
        <v>0</v>
      </c>
      <c r="M162" s="156">
        <f t="shared" si="13"/>
        <v>0</v>
      </c>
      <c r="N162" s="155"/>
      <c r="O162" s="155"/>
      <c r="P162" s="155"/>
      <c r="Q162" s="155"/>
      <c r="R162" s="155"/>
      <c r="S162" s="156"/>
      <c r="T162" s="156">
        <f t="shared" si="10"/>
        <v>0</v>
      </c>
      <c r="U162" s="156">
        <f t="shared" si="11"/>
        <v>0</v>
      </c>
      <c r="V162" s="157"/>
      <c r="Y162" s="166"/>
      <c r="Z162" s="166"/>
      <c r="AA162" s="166"/>
      <c r="AB162" s="166"/>
      <c r="AC162" s="167"/>
    </row>
    <row r="163" spans="1:29" s="165" customFormat="1" hidden="1" x14ac:dyDescent="0.4">
      <c r="A163" s="116">
        <v>155</v>
      </c>
      <c r="B163" s="116"/>
      <c r="C163" s="117"/>
      <c r="D163" s="118"/>
      <c r="E163" s="119"/>
      <c r="F163" s="120"/>
      <c r="G163" s="121"/>
      <c r="H163" s="125"/>
      <c r="I163" s="123"/>
      <c r="J163" s="123"/>
      <c r="K163" s="160"/>
      <c r="L163" s="155">
        <f t="shared" si="12"/>
        <v>0</v>
      </c>
      <c r="M163" s="156">
        <f t="shared" si="13"/>
        <v>0</v>
      </c>
      <c r="N163" s="155"/>
      <c r="O163" s="155"/>
      <c r="P163" s="155"/>
      <c r="Q163" s="155"/>
      <c r="R163" s="155"/>
      <c r="S163" s="156"/>
      <c r="T163" s="156">
        <f t="shared" si="10"/>
        <v>0</v>
      </c>
      <c r="U163" s="156">
        <f t="shared" si="11"/>
        <v>0</v>
      </c>
      <c r="V163" s="157"/>
      <c r="Y163" s="166"/>
      <c r="Z163" s="166"/>
      <c r="AA163" s="166"/>
      <c r="AB163" s="166"/>
      <c r="AC163" s="167"/>
    </row>
    <row r="164" spans="1:29" s="165" customFormat="1" hidden="1" x14ac:dyDescent="0.4">
      <c r="A164" s="116">
        <v>156</v>
      </c>
      <c r="B164" s="116"/>
      <c r="C164" s="117"/>
      <c r="D164" s="118"/>
      <c r="E164" s="119"/>
      <c r="F164" s="120"/>
      <c r="G164" s="121"/>
      <c r="H164" s="125"/>
      <c r="I164" s="123"/>
      <c r="J164" s="123"/>
      <c r="K164" s="160"/>
      <c r="L164" s="155">
        <f t="shared" si="12"/>
        <v>0</v>
      </c>
      <c r="M164" s="156">
        <f t="shared" si="13"/>
        <v>0</v>
      </c>
      <c r="N164" s="155"/>
      <c r="O164" s="155"/>
      <c r="P164" s="155"/>
      <c r="Q164" s="155"/>
      <c r="R164" s="155"/>
      <c r="S164" s="156"/>
      <c r="T164" s="156">
        <f t="shared" si="10"/>
        <v>0</v>
      </c>
      <c r="U164" s="156">
        <f t="shared" si="11"/>
        <v>0</v>
      </c>
      <c r="V164" s="157"/>
      <c r="Y164" s="166"/>
      <c r="Z164" s="166"/>
      <c r="AA164" s="166"/>
      <c r="AB164" s="166"/>
      <c r="AC164" s="167"/>
    </row>
    <row r="165" spans="1:29" s="165" customFormat="1" hidden="1" x14ac:dyDescent="0.4">
      <c r="A165" s="116">
        <v>157</v>
      </c>
      <c r="B165" s="116"/>
      <c r="C165" s="117"/>
      <c r="D165" s="118"/>
      <c r="E165" s="119"/>
      <c r="F165" s="120"/>
      <c r="G165" s="121"/>
      <c r="H165" s="125"/>
      <c r="I165" s="123"/>
      <c r="J165" s="123"/>
      <c r="K165" s="160"/>
      <c r="L165" s="155">
        <f t="shared" si="12"/>
        <v>0</v>
      </c>
      <c r="M165" s="156">
        <f t="shared" si="13"/>
        <v>0</v>
      </c>
      <c r="N165" s="155"/>
      <c r="O165" s="155"/>
      <c r="P165" s="155"/>
      <c r="Q165" s="155"/>
      <c r="R165" s="155"/>
      <c r="S165" s="156"/>
      <c r="T165" s="156">
        <f t="shared" si="10"/>
        <v>0</v>
      </c>
      <c r="U165" s="156">
        <f t="shared" si="11"/>
        <v>0</v>
      </c>
      <c r="V165" s="157"/>
      <c r="Y165" s="166"/>
      <c r="Z165" s="166"/>
      <c r="AA165" s="166"/>
      <c r="AB165" s="166"/>
      <c r="AC165" s="167"/>
    </row>
    <row r="166" spans="1:29" s="165" customFormat="1" hidden="1" x14ac:dyDescent="0.4">
      <c r="A166" s="116">
        <v>158</v>
      </c>
      <c r="B166" s="116"/>
      <c r="C166" s="117"/>
      <c r="D166" s="118"/>
      <c r="E166" s="119"/>
      <c r="F166" s="120"/>
      <c r="G166" s="121"/>
      <c r="H166" s="125"/>
      <c r="I166" s="123"/>
      <c r="J166" s="123"/>
      <c r="K166" s="160"/>
      <c r="L166" s="155">
        <f t="shared" si="12"/>
        <v>0</v>
      </c>
      <c r="M166" s="156">
        <f t="shared" si="13"/>
        <v>0</v>
      </c>
      <c r="N166" s="155"/>
      <c r="O166" s="155"/>
      <c r="P166" s="155"/>
      <c r="Q166" s="155"/>
      <c r="R166" s="155"/>
      <c r="S166" s="156"/>
      <c r="T166" s="156">
        <f t="shared" si="10"/>
        <v>0</v>
      </c>
      <c r="U166" s="156">
        <f t="shared" si="11"/>
        <v>0</v>
      </c>
      <c r="V166" s="157"/>
      <c r="Y166" s="166"/>
      <c r="Z166" s="166"/>
      <c r="AA166" s="166"/>
      <c r="AB166" s="166"/>
      <c r="AC166" s="167"/>
    </row>
    <row r="167" spans="1:29" s="165" customFormat="1" hidden="1" x14ac:dyDescent="0.4">
      <c r="A167" s="116">
        <v>159</v>
      </c>
      <c r="B167" s="116"/>
      <c r="C167" s="117"/>
      <c r="D167" s="118"/>
      <c r="E167" s="119"/>
      <c r="F167" s="120"/>
      <c r="G167" s="121"/>
      <c r="H167" s="125"/>
      <c r="I167" s="123"/>
      <c r="J167" s="123"/>
      <c r="K167" s="160"/>
      <c r="L167" s="155">
        <f t="shared" si="12"/>
        <v>0</v>
      </c>
      <c r="M167" s="156">
        <f t="shared" si="13"/>
        <v>0</v>
      </c>
      <c r="N167" s="155"/>
      <c r="O167" s="155"/>
      <c r="P167" s="155"/>
      <c r="Q167" s="155"/>
      <c r="R167" s="155"/>
      <c r="S167" s="156"/>
      <c r="T167" s="156">
        <f t="shared" si="10"/>
        <v>0</v>
      </c>
      <c r="U167" s="156">
        <f t="shared" si="11"/>
        <v>0</v>
      </c>
      <c r="V167" s="157"/>
      <c r="Y167" s="166"/>
      <c r="Z167" s="166"/>
      <c r="AA167" s="166"/>
      <c r="AB167" s="166"/>
      <c r="AC167" s="167"/>
    </row>
    <row r="168" spans="1:29" s="165" customFormat="1" hidden="1" x14ac:dyDescent="0.4">
      <c r="A168" s="116">
        <v>160</v>
      </c>
      <c r="B168" s="116"/>
      <c r="C168" s="117"/>
      <c r="D168" s="118"/>
      <c r="E168" s="119"/>
      <c r="F168" s="120"/>
      <c r="G168" s="121"/>
      <c r="H168" s="125"/>
      <c r="I168" s="123"/>
      <c r="J168" s="123"/>
      <c r="K168" s="160"/>
      <c r="L168" s="155">
        <f t="shared" si="12"/>
        <v>0</v>
      </c>
      <c r="M168" s="156">
        <f t="shared" si="13"/>
        <v>0</v>
      </c>
      <c r="N168" s="155"/>
      <c r="O168" s="155"/>
      <c r="P168" s="155"/>
      <c r="Q168" s="155"/>
      <c r="R168" s="155"/>
      <c r="S168" s="156"/>
      <c r="T168" s="156">
        <f t="shared" si="10"/>
        <v>0</v>
      </c>
      <c r="U168" s="156">
        <f t="shared" si="11"/>
        <v>0</v>
      </c>
      <c r="V168" s="157"/>
      <c r="Y168" s="166"/>
      <c r="Z168" s="166"/>
      <c r="AA168" s="166"/>
      <c r="AB168" s="166"/>
      <c r="AC168" s="167"/>
    </row>
    <row r="169" spans="1:29" s="165" customFormat="1" hidden="1" x14ac:dyDescent="0.4">
      <c r="A169" s="116">
        <v>161</v>
      </c>
      <c r="B169" s="116"/>
      <c r="C169" s="117"/>
      <c r="D169" s="118"/>
      <c r="E169" s="119"/>
      <c r="F169" s="120"/>
      <c r="G169" s="121"/>
      <c r="H169" s="125"/>
      <c r="I169" s="123"/>
      <c r="J169" s="123"/>
      <c r="K169" s="160"/>
      <c r="L169" s="155">
        <f t="shared" si="12"/>
        <v>0</v>
      </c>
      <c r="M169" s="156">
        <f t="shared" si="13"/>
        <v>0</v>
      </c>
      <c r="N169" s="155"/>
      <c r="O169" s="155"/>
      <c r="P169" s="155"/>
      <c r="Q169" s="155"/>
      <c r="R169" s="155"/>
      <c r="S169" s="156"/>
      <c r="T169" s="156">
        <f t="shared" si="10"/>
        <v>0</v>
      </c>
      <c r="U169" s="156">
        <f t="shared" si="11"/>
        <v>0</v>
      </c>
      <c r="V169" s="157"/>
      <c r="Y169" s="166"/>
      <c r="Z169" s="166"/>
      <c r="AA169" s="166"/>
      <c r="AB169" s="166"/>
      <c r="AC169" s="167"/>
    </row>
    <row r="170" spans="1:29" s="165" customFormat="1" hidden="1" x14ac:dyDescent="0.4">
      <c r="A170" s="116">
        <v>162</v>
      </c>
      <c r="B170" s="116"/>
      <c r="C170" s="117"/>
      <c r="D170" s="118"/>
      <c r="E170" s="119"/>
      <c r="F170" s="120"/>
      <c r="G170" s="121"/>
      <c r="H170" s="125"/>
      <c r="I170" s="123"/>
      <c r="J170" s="123"/>
      <c r="K170" s="160"/>
      <c r="L170" s="155">
        <f t="shared" si="12"/>
        <v>0</v>
      </c>
      <c r="M170" s="156">
        <f t="shared" si="13"/>
        <v>0</v>
      </c>
      <c r="N170" s="155"/>
      <c r="O170" s="155"/>
      <c r="P170" s="155"/>
      <c r="Q170" s="155"/>
      <c r="R170" s="155"/>
      <c r="S170" s="156"/>
      <c r="T170" s="156">
        <f t="shared" si="10"/>
        <v>0</v>
      </c>
      <c r="U170" s="156">
        <f t="shared" si="11"/>
        <v>0</v>
      </c>
      <c r="V170" s="157"/>
      <c r="Y170" s="166"/>
      <c r="Z170" s="166"/>
      <c r="AA170" s="166"/>
      <c r="AB170" s="166"/>
      <c r="AC170" s="167"/>
    </row>
    <row r="171" spans="1:29" s="165" customFormat="1" hidden="1" x14ac:dyDescent="0.4">
      <c r="A171" s="116">
        <v>163</v>
      </c>
      <c r="B171" s="116"/>
      <c r="C171" s="117"/>
      <c r="D171" s="118"/>
      <c r="E171" s="119"/>
      <c r="F171" s="120"/>
      <c r="G171" s="121"/>
      <c r="H171" s="125"/>
      <c r="I171" s="123"/>
      <c r="J171" s="123"/>
      <c r="K171" s="160"/>
      <c r="L171" s="155">
        <f t="shared" si="12"/>
        <v>0</v>
      </c>
      <c r="M171" s="156">
        <f t="shared" si="13"/>
        <v>0</v>
      </c>
      <c r="N171" s="155"/>
      <c r="O171" s="155"/>
      <c r="P171" s="155"/>
      <c r="Q171" s="155"/>
      <c r="R171" s="155"/>
      <c r="S171" s="156"/>
      <c r="T171" s="156">
        <f t="shared" si="10"/>
        <v>0</v>
      </c>
      <c r="U171" s="156">
        <f t="shared" si="11"/>
        <v>0</v>
      </c>
      <c r="V171" s="157"/>
      <c r="Y171" s="166"/>
      <c r="Z171" s="166"/>
      <c r="AA171" s="166"/>
      <c r="AB171" s="166"/>
      <c r="AC171" s="167"/>
    </row>
    <row r="172" spans="1:29" s="165" customFormat="1" hidden="1" x14ac:dyDescent="0.4">
      <c r="A172" s="116">
        <v>164</v>
      </c>
      <c r="B172" s="116"/>
      <c r="C172" s="117"/>
      <c r="D172" s="118"/>
      <c r="E172" s="119"/>
      <c r="F172" s="120"/>
      <c r="G172" s="121"/>
      <c r="H172" s="125"/>
      <c r="I172" s="123"/>
      <c r="J172" s="123"/>
      <c r="K172" s="160"/>
      <c r="L172" s="155">
        <f t="shared" si="12"/>
        <v>0</v>
      </c>
      <c r="M172" s="156">
        <f t="shared" si="13"/>
        <v>0</v>
      </c>
      <c r="N172" s="155"/>
      <c r="O172" s="155"/>
      <c r="P172" s="155"/>
      <c r="Q172" s="155"/>
      <c r="R172" s="155"/>
      <c r="S172" s="156"/>
      <c r="T172" s="156">
        <f t="shared" si="10"/>
        <v>0</v>
      </c>
      <c r="U172" s="156">
        <f t="shared" si="11"/>
        <v>0</v>
      </c>
      <c r="V172" s="157"/>
      <c r="Y172" s="166"/>
      <c r="Z172" s="166"/>
      <c r="AA172" s="166"/>
      <c r="AB172" s="166"/>
      <c r="AC172" s="167"/>
    </row>
    <row r="173" spans="1:29" s="165" customFormat="1" hidden="1" x14ac:dyDescent="0.4">
      <c r="A173" s="116">
        <v>165</v>
      </c>
      <c r="B173" s="116"/>
      <c r="C173" s="117"/>
      <c r="D173" s="118"/>
      <c r="E173" s="119"/>
      <c r="F173" s="120"/>
      <c r="G173" s="121"/>
      <c r="H173" s="125"/>
      <c r="I173" s="123"/>
      <c r="J173" s="123"/>
      <c r="K173" s="160"/>
      <c r="L173" s="155">
        <f t="shared" si="12"/>
        <v>0</v>
      </c>
      <c r="M173" s="156">
        <f t="shared" si="13"/>
        <v>0</v>
      </c>
      <c r="N173" s="155"/>
      <c r="O173" s="155"/>
      <c r="P173" s="155"/>
      <c r="Q173" s="155"/>
      <c r="R173" s="155"/>
      <c r="S173" s="156"/>
      <c r="T173" s="156">
        <f t="shared" si="10"/>
        <v>0</v>
      </c>
      <c r="U173" s="156">
        <f t="shared" si="11"/>
        <v>0</v>
      </c>
      <c r="V173" s="157"/>
      <c r="Y173" s="166"/>
      <c r="Z173" s="166"/>
      <c r="AA173" s="166"/>
      <c r="AB173" s="166"/>
      <c r="AC173" s="167"/>
    </row>
    <row r="174" spans="1:29" s="165" customFormat="1" hidden="1" x14ac:dyDescent="0.4">
      <c r="A174" s="116">
        <v>166</v>
      </c>
      <c r="B174" s="116"/>
      <c r="C174" s="117"/>
      <c r="D174" s="118"/>
      <c r="E174" s="119"/>
      <c r="F174" s="120"/>
      <c r="G174" s="121"/>
      <c r="H174" s="125"/>
      <c r="I174" s="123"/>
      <c r="J174" s="123"/>
      <c r="K174" s="160"/>
      <c r="L174" s="155">
        <f t="shared" si="12"/>
        <v>0</v>
      </c>
      <c r="M174" s="156">
        <f t="shared" si="13"/>
        <v>0</v>
      </c>
      <c r="N174" s="155"/>
      <c r="O174" s="155"/>
      <c r="P174" s="155"/>
      <c r="Q174" s="155"/>
      <c r="R174" s="155"/>
      <c r="S174" s="156"/>
      <c r="T174" s="156">
        <f t="shared" si="10"/>
        <v>0</v>
      </c>
      <c r="U174" s="156">
        <f t="shared" si="11"/>
        <v>0</v>
      </c>
      <c r="V174" s="157"/>
      <c r="Y174" s="166"/>
      <c r="Z174" s="166"/>
      <c r="AA174" s="166"/>
      <c r="AB174" s="166"/>
      <c r="AC174" s="167"/>
    </row>
    <row r="175" spans="1:29" s="165" customFormat="1" hidden="1" x14ac:dyDescent="0.4">
      <c r="A175" s="116">
        <v>167</v>
      </c>
      <c r="B175" s="116"/>
      <c r="C175" s="117"/>
      <c r="D175" s="118"/>
      <c r="E175" s="119"/>
      <c r="F175" s="120"/>
      <c r="G175" s="121"/>
      <c r="H175" s="125"/>
      <c r="I175" s="123"/>
      <c r="J175" s="123"/>
      <c r="K175" s="160"/>
      <c r="L175" s="155">
        <f t="shared" si="12"/>
        <v>0</v>
      </c>
      <c r="M175" s="156">
        <f t="shared" si="13"/>
        <v>0</v>
      </c>
      <c r="N175" s="155"/>
      <c r="O175" s="155"/>
      <c r="P175" s="155"/>
      <c r="Q175" s="155"/>
      <c r="R175" s="155"/>
      <c r="S175" s="156"/>
      <c r="T175" s="156">
        <f t="shared" si="10"/>
        <v>0</v>
      </c>
      <c r="U175" s="156">
        <f t="shared" si="11"/>
        <v>0</v>
      </c>
      <c r="V175" s="157"/>
      <c r="Y175" s="166"/>
      <c r="Z175" s="166"/>
      <c r="AA175" s="166"/>
      <c r="AB175" s="166"/>
      <c r="AC175" s="167"/>
    </row>
    <row r="176" spans="1:29" s="165" customFormat="1" hidden="1" x14ac:dyDescent="0.4">
      <c r="A176" s="116">
        <v>168</v>
      </c>
      <c r="B176" s="116"/>
      <c r="C176" s="117"/>
      <c r="D176" s="118"/>
      <c r="E176" s="119"/>
      <c r="F176" s="120"/>
      <c r="G176" s="121"/>
      <c r="H176" s="125"/>
      <c r="I176" s="123"/>
      <c r="J176" s="123"/>
      <c r="K176" s="160"/>
      <c r="L176" s="155">
        <f t="shared" si="12"/>
        <v>0</v>
      </c>
      <c r="M176" s="156">
        <f t="shared" si="13"/>
        <v>0</v>
      </c>
      <c r="N176" s="155"/>
      <c r="O176" s="155"/>
      <c r="P176" s="155"/>
      <c r="Q176" s="155"/>
      <c r="R176" s="155"/>
      <c r="S176" s="156"/>
      <c r="T176" s="156">
        <f t="shared" si="10"/>
        <v>0</v>
      </c>
      <c r="U176" s="156">
        <f t="shared" si="11"/>
        <v>0</v>
      </c>
      <c r="V176" s="157"/>
      <c r="Y176" s="166"/>
      <c r="Z176" s="166"/>
      <c r="AA176" s="166"/>
      <c r="AB176" s="166"/>
      <c r="AC176" s="167"/>
    </row>
    <row r="177" spans="1:29" s="165" customFormat="1" hidden="1" x14ac:dyDescent="0.4">
      <c r="A177" s="116">
        <v>169</v>
      </c>
      <c r="B177" s="116"/>
      <c r="C177" s="117"/>
      <c r="D177" s="118"/>
      <c r="E177" s="119"/>
      <c r="F177" s="120"/>
      <c r="G177" s="121"/>
      <c r="H177" s="125"/>
      <c r="I177" s="123"/>
      <c r="J177" s="123"/>
      <c r="K177" s="160"/>
      <c r="L177" s="155">
        <f t="shared" si="12"/>
        <v>0</v>
      </c>
      <c r="M177" s="156">
        <f t="shared" si="13"/>
        <v>0</v>
      </c>
      <c r="N177" s="155"/>
      <c r="O177" s="155"/>
      <c r="P177" s="155"/>
      <c r="Q177" s="155"/>
      <c r="R177" s="155"/>
      <c r="S177" s="156"/>
      <c r="T177" s="156">
        <f t="shared" si="10"/>
        <v>0</v>
      </c>
      <c r="U177" s="156">
        <f t="shared" si="11"/>
        <v>0</v>
      </c>
      <c r="V177" s="157"/>
      <c r="Y177" s="166"/>
      <c r="Z177" s="166"/>
      <c r="AA177" s="166"/>
      <c r="AB177" s="166"/>
      <c r="AC177" s="167"/>
    </row>
    <row r="178" spans="1:29" s="165" customFormat="1" hidden="1" x14ac:dyDescent="0.4">
      <c r="A178" s="116">
        <v>170</v>
      </c>
      <c r="B178" s="116"/>
      <c r="C178" s="117"/>
      <c r="D178" s="118"/>
      <c r="E178" s="119"/>
      <c r="F178" s="120"/>
      <c r="G178" s="121"/>
      <c r="H178" s="125"/>
      <c r="I178" s="123"/>
      <c r="J178" s="123"/>
      <c r="K178" s="160"/>
      <c r="L178" s="155">
        <f t="shared" si="12"/>
        <v>0</v>
      </c>
      <c r="M178" s="156">
        <f t="shared" si="13"/>
        <v>0</v>
      </c>
      <c r="N178" s="155"/>
      <c r="O178" s="155"/>
      <c r="P178" s="155"/>
      <c r="Q178" s="155"/>
      <c r="R178" s="155"/>
      <c r="S178" s="156"/>
      <c r="T178" s="156">
        <f t="shared" si="10"/>
        <v>0</v>
      </c>
      <c r="U178" s="156">
        <f t="shared" si="11"/>
        <v>0</v>
      </c>
      <c r="V178" s="157"/>
      <c r="Y178" s="166"/>
      <c r="Z178" s="166"/>
      <c r="AA178" s="166"/>
      <c r="AB178" s="166"/>
      <c r="AC178" s="167"/>
    </row>
    <row r="179" spans="1:29" s="165" customFormat="1" hidden="1" x14ac:dyDescent="0.4">
      <c r="A179" s="116">
        <v>171</v>
      </c>
      <c r="B179" s="116"/>
      <c r="C179" s="117"/>
      <c r="D179" s="118"/>
      <c r="E179" s="119"/>
      <c r="F179" s="120"/>
      <c r="G179" s="121"/>
      <c r="H179" s="125"/>
      <c r="I179" s="123"/>
      <c r="J179" s="123"/>
      <c r="K179" s="160"/>
      <c r="L179" s="155">
        <f t="shared" si="12"/>
        <v>0</v>
      </c>
      <c r="M179" s="156">
        <f t="shared" si="13"/>
        <v>0</v>
      </c>
      <c r="N179" s="155"/>
      <c r="O179" s="155"/>
      <c r="P179" s="155"/>
      <c r="Q179" s="155"/>
      <c r="R179" s="155"/>
      <c r="S179" s="156"/>
      <c r="T179" s="156">
        <f t="shared" si="10"/>
        <v>0</v>
      </c>
      <c r="U179" s="156">
        <f t="shared" si="11"/>
        <v>0</v>
      </c>
      <c r="V179" s="157"/>
      <c r="Y179" s="166"/>
      <c r="Z179" s="166"/>
      <c r="AA179" s="166"/>
      <c r="AB179" s="166"/>
      <c r="AC179" s="167"/>
    </row>
    <row r="180" spans="1:29" s="165" customFormat="1" hidden="1" x14ac:dyDescent="0.4">
      <c r="A180" s="116">
        <v>172</v>
      </c>
      <c r="B180" s="116"/>
      <c r="C180" s="117"/>
      <c r="D180" s="118"/>
      <c r="E180" s="119"/>
      <c r="F180" s="120"/>
      <c r="G180" s="121"/>
      <c r="H180" s="125"/>
      <c r="I180" s="123"/>
      <c r="J180" s="123"/>
      <c r="K180" s="160"/>
      <c r="L180" s="155">
        <f t="shared" si="12"/>
        <v>0</v>
      </c>
      <c r="M180" s="156">
        <f t="shared" si="13"/>
        <v>0</v>
      </c>
      <c r="N180" s="155"/>
      <c r="O180" s="155"/>
      <c r="P180" s="155"/>
      <c r="Q180" s="155"/>
      <c r="R180" s="155"/>
      <c r="S180" s="156"/>
      <c r="T180" s="156">
        <f t="shared" si="10"/>
        <v>0</v>
      </c>
      <c r="U180" s="156">
        <f t="shared" si="11"/>
        <v>0</v>
      </c>
      <c r="V180" s="157"/>
      <c r="Y180" s="166"/>
      <c r="Z180" s="166"/>
      <c r="AA180" s="166"/>
      <c r="AB180" s="166"/>
      <c r="AC180" s="167"/>
    </row>
    <row r="181" spans="1:29" s="165" customFormat="1" hidden="1" x14ac:dyDescent="0.4">
      <c r="A181" s="116">
        <v>173</v>
      </c>
      <c r="B181" s="116"/>
      <c r="C181" s="117"/>
      <c r="D181" s="118"/>
      <c r="E181" s="119"/>
      <c r="F181" s="120"/>
      <c r="G181" s="121"/>
      <c r="H181" s="125"/>
      <c r="I181" s="123"/>
      <c r="J181" s="123"/>
      <c r="K181" s="160"/>
      <c r="L181" s="155">
        <f t="shared" si="12"/>
        <v>0</v>
      </c>
      <c r="M181" s="156">
        <f t="shared" si="13"/>
        <v>0</v>
      </c>
      <c r="N181" s="155"/>
      <c r="O181" s="155"/>
      <c r="P181" s="155"/>
      <c r="Q181" s="155"/>
      <c r="R181" s="155"/>
      <c r="S181" s="156"/>
      <c r="T181" s="156">
        <f t="shared" si="10"/>
        <v>0</v>
      </c>
      <c r="U181" s="156">
        <f t="shared" si="11"/>
        <v>0</v>
      </c>
      <c r="V181" s="157"/>
      <c r="Y181" s="166"/>
      <c r="Z181" s="166"/>
      <c r="AA181" s="166"/>
      <c r="AB181" s="166"/>
      <c r="AC181" s="167"/>
    </row>
    <row r="182" spans="1:29" s="165" customFormat="1" hidden="1" x14ac:dyDescent="0.4">
      <c r="A182" s="116">
        <v>174</v>
      </c>
      <c r="B182" s="116"/>
      <c r="C182" s="117"/>
      <c r="D182" s="118"/>
      <c r="E182" s="119"/>
      <c r="F182" s="120"/>
      <c r="G182" s="121"/>
      <c r="H182" s="125"/>
      <c r="I182" s="123"/>
      <c r="J182" s="123"/>
      <c r="K182" s="160"/>
      <c r="L182" s="155">
        <f t="shared" si="12"/>
        <v>0</v>
      </c>
      <c r="M182" s="156">
        <f t="shared" si="13"/>
        <v>0</v>
      </c>
      <c r="N182" s="155"/>
      <c r="O182" s="155"/>
      <c r="P182" s="155"/>
      <c r="Q182" s="155"/>
      <c r="R182" s="155"/>
      <c r="S182" s="156"/>
      <c r="T182" s="156">
        <f t="shared" si="10"/>
        <v>0</v>
      </c>
      <c r="U182" s="156">
        <f t="shared" si="11"/>
        <v>0</v>
      </c>
      <c r="V182" s="157"/>
      <c r="Y182" s="166"/>
      <c r="Z182" s="166"/>
      <c r="AA182" s="166"/>
      <c r="AB182" s="166"/>
      <c r="AC182" s="167"/>
    </row>
    <row r="183" spans="1:29" s="165" customFormat="1" hidden="1" x14ac:dyDescent="0.4">
      <c r="A183" s="116">
        <v>175</v>
      </c>
      <c r="B183" s="116"/>
      <c r="C183" s="117"/>
      <c r="D183" s="118"/>
      <c r="E183" s="119"/>
      <c r="F183" s="120"/>
      <c r="G183" s="121"/>
      <c r="H183" s="125"/>
      <c r="I183" s="123"/>
      <c r="J183" s="123"/>
      <c r="K183" s="160"/>
      <c r="L183" s="155">
        <f t="shared" si="12"/>
        <v>0</v>
      </c>
      <c r="M183" s="156">
        <f t="shared" si="13"/>
        <v>0</v>
      </c>
      <c r="N183" s="155"/>
      <c r="O183" s="155"/>
      <c r="P183" s="155"/>
      <c r="Q183" s="155"/>
      <c r="R183" s="155"/>
      <c r="S183" s="156"/>
      <c r="T183" s="156">
        <f t="shared" si="10"/>
        <v>0</v>
      </c>
      <c r="U183" s="156">
        <f t="shared" si="11"/>
        <v>0</v>
      </c>
      <c r="V183" s="157"/>
      <c r="Y183" s="166"/>
      <c r="Z183" s="166"/>
      <c r="AA183" s="166"/>
      <c r="AB183" s="166"/>
      <c r="AC183" s="167"/>
    </row>
    <row r="184" spans="1:29" s="165" customFormat="1" hidden="1" x14ac:dyDescent="0.4">
      <c r="A184" s="116">
        <v>176</v>
      </c>
      <c r="B184" s="116"/>
      <c r="C184" s="117"/>
      <c r="D184" s="118"/>
      <c r="E184" s="119"/>
      <c r="F184" s="120"/>
      <c r="G184" s="121"/>
      <c r="H184" s="125"/>
      <c r="I184" s="123"/>
      <c r="J184" s="123"/>
      <c r="K184" s="160"/>
      <c r="L184" s="155">
        <f t="shared" si="12"/>
        <v>0</v>
      </c>
      <c r="M184" s="156">
        <f t="shared" si="13"/>
        <v>0</v>
      </c>
      <c r="N184" s="155"/>
      <c r="O184" s="155"/>
      <c r="P184" s="155"/>
      <c r="Q184" s="155"/>
      <c r="R184" s="155"/>
      <c r="S184" s="156"/>
      <c r="T184" s="156">
        <f t="shared" si="10"/>
        <v>0</v>
      </c>
      <c r="U184" s="156">
        <f t="shared" si="11"/>
        <v>0</v>
      </c>
      <c r="V184" s="157"/>
      <c r="Y184" s="166"/>
      <c r="Z184" s="166"/>
      <c r="AA184" s="166"/>
      <c r="AB184" s="166"/>
      <c r="AC184" s="167"/>
    </row>
    <row r="185" spans="1:29" s="165" customFormat="1" hidden="1" x14ac:dyDescent="0.4">
      <c r="A185" s="116">
        <v>177</v>
      </c>
      <c r="B185" s="116"/>
      <c r="C185" s="117"/>
      <c r="D185" s="118"/>
      <c r="E185" s="119"/>
      <c r="F185" s="120"/>
      <c r="G185" s="121"/>
      <c r="H185" s="125"/>
      <c r="I185" s="123"/>
      <c r="J185" s="123"/>
      <c r="K185" s="160"/>
      <c r="L185" s="155">
        <f t="shared" si="12"/>
        <v>0</v>
      </c>
      <c r="M185" s="156">
        <f t="shared" si="13"/>
        <v>0</v>
      </c>
      <c r="N185" s="155"/>
      <c r="O185" s="155"/>
      <c r="P185" s="155"/>
      <c r="Q185" s="155"/>
      <c r="R185" s="155"/>
      <c r="S185" s="156"/>
      <c r="T185" s="156">
        <f t="shared" si="10"/>
        <v>0</v>
      </c>
      <c r="U185" s="156">
        <f t="shared" si="11"/>
        <v>0</v>
      </c>
      <c r="V185" s="157"/>
      <c r="Y185" s="166"/>
      <c r="Z185" s="166"/>
      <c r="AA185" s="166"/>
      <c r="AB185" s="166"/>
      <c r="AC185" s="167"/>
    </row>
    <row r="186" spans="1:29" s="165" customFormat="1" hidden="1" x14ac:dyDescent="0.4">
      <c r="A186" s="116">
        <v>178</v>
      </c>
      <c r="B186" s="116"/>
      <c r="C186" s="117"/>
      <c r="D186" s="118"/>
      <c r="E186" s="119"/>
      <c r="F186" s="120"/>
      <c r="G186" s="121"/>
      <c r="H186" s="125"/>
      <c r="I186" s="123"/>
      <c r="J186" s="123"/>
      <c r="K186" s="160"/>
      <c r="L186" s="155">
        <f t="shared" si="12"/>
        <v>0</v>
      </c>
      <c r="M186" s="156">
        <f t="shared" si="13"/>
        <v>0</v>
      </c>
      <c r="N186" s="155"/>
      <c r="O186" s="155"/>
      <c r="P186" s="155"/>
      <c r="Q186" s="155"/>
      <c r="R186" s="155"/>
      <c r="S186" s="156"/>
      <c r="T186" s="156">
        <f t="shared" si="10"/>
        <v>0</v>
      </c>
      <c r="U186" s="156">
        <f t="shared" si="11"/>
        <v>0</v>
      </c>
      <c r="V186" s="157"/>
      <c r="Y186" s="166"/>
      <c r="Z186" s="166"/>
      <c r="AA186" s="166"/>
      <c r="AB186" s="166"/>
      <c r="AC186" s="167"/>
    </row>
    <row r="187" spans="1:29" s="165" customFormat="1" hidden="1" x14ac:dyDescent="0.4">
      <c r="A187" s="116">
        <v>179</v>
      </c>
      <c r="B187" s="116"/>
      <c r="C187" s="117"/>
      <c r="D187" s="118"/>
      <c r="E187" s="119"/>
      <c r="F187" s="120"/>
      <c r="G187" s="121"/>
      <c r="H187" s="125"/>
      <c r="I187" s="123"/>
      <c r="J187" s="123"/>
      <c r="K187" s="160"/>
      <c r="L187" s="155">
        <f t="shared" si="12"/>
        <v>0</v>
      </c>
      <c r="M187" s="156">
        <f t="shared" si="13"/>
        <v>0</v>
      </c>
      <c r="N187" s="155"/>
      <c r="O187" s="155"/>
      <c r="P187" s="155"/>
      <c r="Q187" s="155"/>
      <c r="R187" s="155"/>
      <c r="S187" s="156"/>
      <c r="T187" s="156">
        <f t="shared" si="10"/>
        <v>0</v>
      </c>
      <c r="U187" s="156">
        <f t="shared" si="11"/>
        <v>0</v>
      </c>
      <c r="V187" s="157"/>
      <c r="Y187" s="166"/>
      <c r="Z187" s="166"/>
      <c r="AA187" s="166"/>
      <c r="AB187" s="166"/>
      <c r="AC187" s="167"/>
    </row>
    <row r="188" spans="1:29" s="165" customFormat="1" hidden="1" x14ac:dyDescent="0.4">
      <c r="A188" s="116">
        <v>180</v>
      </c>
      <c r="B188" s="116"/>
      <c r="C188" s="117"/>
      <c r="D188" s="118"/>
      <c r="E188" s="119"/>
      <c r="F188" s="120"/>
      <c r="G188" s="121"/>
      <c r="H188" s="125"/>
      <c r="I188" s="123"/>
      <c r="J188" s="123"/>
      <c r="K188" s="160"/>
      <c r="L188" s="155">
        <f t="shared" si="12"/>
        <v>0</v>
      </c>
      <c r="M188" s="156">
        <f t="shared" si="13"/>
        <v>0</v>
      </c>
      <c r="N188" s="155"/>
      <c r="O188" s="155"/>
      <c r="P188" s="155"/>
      <c r="Q188" s="155"/>
      <c r="R188" s="155"/>
      <c r="S188" s="156"/>
      <c r="T188" s="156">
        <f t="shared" si="10"/>
        <v>0</v>
      </c>
      <c r="U188" s="156">
        <f t="shared" si="11"/>
        <v>0</v>
      </c>
      <c r="V188" s="157"/>
      <c r="Y188" s="166"/>
      <c r="Z188" s="166"/>
      <c r="AA188" s="166"/>
      <c r="AB188" s="166"/>
      <c r="AC188" s="167"/>
    </row>
    <row r="189" spans="1:29" s="165" customFormat="1" hidden="1" x14ac:dyDescent="0.4">
      <c r="A189" s="116">
        <v>181</v>
      </c>
      <c r="B189" s="116"/>
      <c r="C189" s="117"/>
      <c r="D189" s="118"/>
      <c r="E189" s="119"/>
      <c r="F189" s="120"/>
      <c r="G189" s="121"/>
      <c r="H189" s="125"/>
      <c r="I189" s="123"/>
      <c r="J189" s="123"/>
      <c r="K189" s="160"/>
      <c r="L189" s="155">
        <f t="shared" si="12"/>
        <v>0</v>
      </c>
      <c r="M189" s="156">
        <f t="shared" si="13"/>
        <v>0</v>
      </c>
      <c r="N189" s="155"/>
      <c r="O189" s="155"/>
      <c r="P189" s="155"/>
      <c r="Q189" s="155"/>
      <c r="R189" s="155"/>
      <c r="S189" s="156"/>
      <c r="T189" s="156">
        <f t="shared" si="10"/>
        <v>0</v>
      </c>
      <c r="U189" s="156">
        <f t="shared" si="11"/>
        <v>0</v>
      </c>
      <c r="V189" s="157"/>
      <c r="Y189" s="166"/>
      <c r="Z189" s="166"/>
      <c r="AA189" s="166"/>
      <c r="AB189" s="166"/>
      <c r="AC189" s="167"/>
    </row>
    <row r="190" spans="1:29" s="165" customFormat="1" hidden="1" x14ac:dyDescent="0.4">
      <c r="A190" s="116">
        <v>182</v>
      </c>
      <c r="B190" s="116"/>
      <c r="C190" s="117"/>
      <c r="D190" s="118"/>
      <c r="E190" s="119"/>
      <c r="F190" s="120"/>
      <c r="G190" s="121"/>
      <c r="H190" s="125"/>
      <c r="I190" s="123"/>
      <c r="J190" s="123"/>
      <c r="K190" s="160"/>
      <c r="L190" s="155">
        <f t="shared" si="12"/>
        <v>0</v>
      </c>
      <c r="M190" s="156">
        <f t="shared" si="13"/>
        <v>0</v>
      </c>
      <c r="N190" s="155"/>
      <c r="O190" s="155"/>
      <c r="P190" s="155"/>
      <c r="Q190" s="155"/>
      <c r="R190" s="155"/>
      <c r="S190" s="156"/>
      <c r="T190" s="156">
        <f t="shared" si="10"/>
        <v>0</v>
      </c>
      <c r="U190" s="156">
        <f t="shared" si="11"/>
        <v>0</v>
      </c>
      <c r="V190" s="157"/>
      <c r="Y190" s="166"/>
      <c r="Z190" s="166"/>
      <c r="AA190" s="166"/>
      <c r="AB190" s="166"/>
      <c r="AC190" s="167"/>
    </row>
    <row r="191" spans="1:29" s="165" customFormat="1" hidden="1" x14ac:dyDescent="0.4">
      <c r="A191" s="116">
        <v>183</v>
      </c>
      <c r="B191" s="116"/>
      <c r="C191" s="117"/>
      <c r="D191" s="118"/>
      <c r="E191" s="119"/>
      <c r="F191" s="120"/>
      <c r="G191" s="121"/>
      <c r="H191" s="125"/>
      <c r="I191" s="123"/>
      <c r="J191" s="123"/>
      <c r="K191" s="160"/>
      <c r="L191" s="155">
        <f t="shared" si="12"/>
        <v>0</v>
      </c>
      <c r="M191" s="156">
        <f t="shared" si="13"/>
        <v>0</v>
      </c>
      <c r="N191" s="155"/>
      <c r="O191" s="155"/>
      <c r="P191" s="155"/>
      <c r="Q191" s="155"/>
      <c r="R191" s="155"/>
      <c r="S191" s="156"/>
      <c r="T191" s="156">
        <f t="shared" si="10"/>
        <v>0</v>
      </c>
      <c r="U191" s="156">
        <f t="shared" si="11"/>
        <v>0</v>
      </c>
      <c r="V191" s="157"/>
      <c r="Y191" s="166"/>
      <c r="Z191" s="166"/>
      <c r="AA191" s="166"/>
      <c r="AB191" s="166"/>
      <c r="AC191" s="167"/>
    </row>
    <row r="192" spans="1:29" s="165" customFormat="1" hidden="1" x14ac:dyDescent="0.4">
      <c r="A192" s="116">
        <v>184</v>
      </c>
      <c r="B192" s="116"/>
      <c r="C192" s="117"/>
      <c r="D192" s="118"/>
      <c r="E192" s="119"/>
      <c r="F192" s="120"/>
      <c r="G192" s="121"/>
      <c r="H192" s="125"/>
      <c r="I192" s="123"/>
      <c r="J192" s="123"/>
      <c r="K192" s="160"/>
      <c r="L192" s="155">
        <f t="shared" si="12"/>
        <v>0</v>
      </c>
      <c r="M192" s="156">
        <f t="shared" si="13"/>
        <v>0</v>
      </c>
      <c r="N192" s="155"/>
      <c r="O192" s="155"/>
      <c r="P192" s="155"/>
      <c r="Q192" s="155"/>
      <c r="R192" s="155"/>
      <c r="S192" s="156"/>
      <c r="T192" s="156">
        <f t="shared" si="10"/>
        <v>0</v>
      </c>
      <c r="U192" s="156">
        <f t="shared" si="11"/>
        <v>0</v>
      </c>
      <c r="V192" s="157"/>
      <c r="Y192" s="166"/>
      <c r="Z192" s="166"/>
      <c r="AA192" s="166"/>
      <c r="AB192" s="166"/>
      <c r="AC192" s="167"/>
    </row>
    <row r="193" spans="1:29" s="165" customFormat="1" hidden="1" x14ac:dyDescent="0.4">
      <c r="A193" s="116">
        <v>185</v>
      </c>
      <c r="B193" s="116"/>
      <c r="C193" s="117"/>
      <c r="D193" s="118"/>
      <c r="E193" s="119"/>
      <c r="F193" s="120"/>
      <c r="G193" s="121"/>
      <c r="H193" s="125"/>
      <c r="I193" s="123"/>
      <c r="J193" s="123"/>
      <c r="K193" s="160"/>
      <c r="L193" s="155">
        <f t="shared" si="12"/>
        <v>0</v>
      </c>
      <c r="M193" s="156">
        <f t="shared" si="13"/>
        <v>0</v>
      </c>
      <c r="N193" s="155"/>
      <c r="O193" s="155"/>
      <c r="P193" s="155"/>
      <c r="Q193" s="155"/>
      <c r="R193" s="155"/>
      <c r="S193" s="156"/>
      <c r="T193" s="156">
        <f t="shared" si="10"/>
        <v>0</v>
      </c>
      <c r="U193" s="156">
        <f t="shared" si="11"/>
        <v>0</v>
      </c>
      <c r="V193" s="157"/>
      <c r="Y193" s="166"/>
      <c r="Z193" s="166"/>
      <c r="AA193" s="166"/>
      <c r="AB193" s="166"/>
      <c r="AC193" s="167"/>
    </row>
    <row r="194" spans="1:29" s="165" customFormat="1" hidden="1" x14ac:dyDescent="0.4">
      <c r="A194" s="116">
        <v>186</v>
      </c>
      <c r="B194" s="116"/>
      <c r="C194" s="117"/>
      <c r="D194" s="118"/>
      <c r="E194" s="119"/>
      <c r="F194" s="120"/>
      <c r="G194" s="121"/>
      <c r="H194" s="125"/>
      <c r="I194" s="123"/>
      <c r="J194" s="123"/>
      <c r="K194" s="160"/>
      <c r="L194" s="155">
        <f t="shared" si="12"/>
        <v>0</v>
      </c>
      <c r="M194" s="156">
        <f t="shared" si="13"/>
        <v>0</v>
      </c>
      <c r="N194" s="155"/>
      <c r="O194" s="155"/>
      <c r="P194" s="155"/>
      <c r="Q194" s="155"/>
      <c r="R194" s="155"/>
      <c r="S194" s="156"/>
      <c r="T194" s="156">
        <f t="shared" si="10"/>
        <v>0</v>
      </c>
      <c r="U194" s="156">
        <f t="shared" si="11"/>
        <v>0</v>
      </c>
      <c r="V194" s="157"/>
      <c r="Y194" s="166"/>
      <c r="Z194" s="166"/>
      <c r="AA194" s="166"/>
      <c r="AB194" s="166"/>
      <c r="AC194" s="167"/>
    </row>
    <row r="195" spans="1:29" s="165" customFormat="1" hidden="1" x14ac:dyDescent="0.4">
      <c r="A195" s="116">
        <v>187</v>
      </c>
      <c r="B195" s="116"/>
      <c r="C195" s="117"/>
      <c r="D195" s="118"/>
      <c r="E195" s="119"/>
      <c r="F195" s="120"/>
      <c r="G195" s="121"/>
      <c r="H195" s="125"/>
      <c r="I195" s="123"/>
      <c r="J195" s="123"/>
      <c r="K195" s="160"/>
      <c r="L195" s="155">
        <f t="shared" si="12"/>
        <v>0</v>
      </c>
      <c r="M195" s="156">
        <f t="shared" si="13"/>
        <v>0</v>
      </c>
      <c r="N195" s="155"/>
      <c r="O195" s="155"/>
      <c r="P195" s="155"/>
      <c r="Q195" s="155"/>
      <c r="R195" s="155"/>
      <c r="S195" s="156"/>
      <c r="T195" s="156">
        <f t="shared" si="10"/>
        <v>0</v>
      </c>
      <c r="U195" s="156">
        <f t="shared" si="11"/>
        <v>0</v>
      </c>
      <c r="V195" s="157"/>
      <c r="Y195" s="166"/>
      <c r="Z195" s="166"/>
      <c r="AA195" s="166"/>
      <c r="AB195" s="166"/>
      <c r="AC195" s="167"/>
    </row>
    <row r="196" spans="1:29" s="165" customFormat="1" hidden="1" x14ac:dyDescent="0.4">
      <c r="A196" s="116">
        <v>188</v>
      </c>
      <c r="B196" s="116"/>
      <c r="C196" s="117"/>
      <c r="D196" s="118"/>
      <c r="E196" s="119"/>
      <c r="F196" s="120"/>
      <c r="G196" s="121"/>
      <c r="H196" s="125"/>
      <c r="I196" s="123"/>
      <c r="J196" s="123"/>
      <c r="K196" s="160"/>
      <c r="L196" s="155">
        <f t="shared" si="12"/>
        <v>0</v>
      </c>
      <c r="M196" s="156">
        <f t="shared" si="13"/>
        <v>0</v>
      </c>
      <c r="N196" s="155"/>
      <c r="O196" s="155"/>
      <c r="P196" s="155"/>
      <c r="Q196" s="155"/>
      <c r="R196" s="155"/>
      <c r="S196" s="156"/>
      <c r="T196" s="156">
        <f t="shared" si="10"/>
        <v>0</v>
      </c>
      <c r="U196" s="156">
        <f t="shared" si="11"/>
        <v>0</v>
      </c>
      <c r="V196" s="157"/>
      <c r="Y196" s="166"/>
      <c r="Z196" s="166"/>
      <c r="AA196" s="166"/>
      <c r="AB196" s="166"/>
      <c r="AC196" s="167"/>
    </row>
    <row r="197" spans="1:29" s="165" customFormat="1" hidden="1" x14ac:dyDescent="0.4">
      <c r="A197" s="116">
        <v>189</v>
      </c>
      <c r="B197" s="116"/>
      <c r="C197" s="117"/>
      <c r="D197" s="118"/>
      <c r="E197" s="119"/>
      <c r="F197" s="120"/>
      <c r="G197" s="121"/>
      <c r="H197" s="125"/>
      <c r="I197" s="123"/>
      <c r="J197" s="123"/>
      <c r="K197" s="160"/>
      <c r="L197" s="155">
        <f t="shared" si="12"/>
        <v>0</v>
      </c>
      <c r="M197" s="156">
        <f t="shared" si="13"/>
        <v>0</v>
      </c>
      <c r="N197" s="155"/>
      <c r="O197" s="155"/>
      <c r="P197" s="155"/>
      <c r="Q197" s="155"/>
      <c r="R197" s="155"/>
      <c r="S197" s="156"/>
      <c r="T197" s="156">
        <f t="shared" si="10"/>
        <v>0</v>
      </c>
      <c r="U197" s="156">
        <f t="shared" si="11"/>
        <v>0</v>
      </c>
      <c r="V197" s="157"/>
      <c r="Y197" s="166"/>
      <c r="Z197" s="166"/>
      <c r="AA197" s="166"/>
      <c r="AB197" s="166"/>
      <c r="AC197" s="167"/>
    </row>
    <row r="198" spans="1:29" s="165" customFormat="1" hidden="1" x14ac:dyDescent="0.4">
      <c r="A198" s="116">
        <v>190</v>
      </c>
      <c r="B198" s="116"/>
      <c r="C198" s="117"/>
      <c r="D198" s="118"/>
      <c r="E198" s="119"/>
      <c r="F198" s="120"/>
      <c r="G198" s="121"/>
      <c r="H198" s="125"/>
      <c r="I198" s="123"/>
      <c r="J198" s="123"/>
      <c r="K198" s="160"/>
      <c r="L198" s="155">
        <f t="shared" si="12"/>
        <v>0</v>
      </c>
      <c r="M198" s="156">
        <f t="shared" si="13"/>
        <v>0</v>
      </c>
      <c r="N198" s="155"/>
      <c r="O198" s="155"/>
      <c r="P198" s="155"/>
      <c r="Q198" s="155"/>
      <c r="R198" s="155"/>
      <c r="S198" s="156"/>
      <c r="T198" s="156">
        <f t="shared" si="10"/>
        <v>0</v>
      </c>
      <c r="U198" s="156">
        <f t="shared" si="11"/>
        <v>0</v>
      </c>
      <c r="V198" s="157"/>
      <c r="Y198" s="166"/>
      <c r="Z198" s="166"/>
      <c r="AA198" s="166"/>
      <c r="AB198" s="166"/>
      <c r="AC198" s="167"/>
    </row>
    <row r="199" spans="1:29" s="165" customFormat="1" hidden="1" x14ac:dyDescent="0.4">
      <c r="A199" s="116">
        <v>191</v>
      </c>
      <c r="B199" s="116"/>
      <c r="C199" s="117"/>
      <c r="D199" s="118"/>
      <c r="E199" s="119"/>
      <c r="F199" s="120"/>
      <c r="G199" s="121"/>
      <c r="H199" s="125"/>
      <c r="I199" s="123"/>
      <c r="J199" s="123"/>
      <c r="K199" s="160"/>
      <c r="L199" s="155">
        <f t="shared" si="12"/>
        <v>0</v>
      </c>
      <c r="M199" s="156">
        <f t="shared" si="13"/>
        <v>0</v>
      </c>
      <c r="N199" s="155"/>
      <c r="O199" s="155"/>
      <c r="P199" s="155"/>
      <c r="Q199" s="155"/>
      <c r="R199" s="155"/>
      <c r="S199" s="156"/>
      <c r="T199" s="156">
        <f t="shared" si="10"/>
        <v>0</v>
      </c>
      <c r="U199" s="156">
        <f t="shared" si="11"/>
        <v>0</v>
      </c>
      <c r="V199" s="158"/>
      <c r="Y199" s="166"/>
      <c r="Z199" s="166"/>
      <c r="AA199" s="166"/>
      <c r="AB199" s="166"/>
      <c r="AC199" s="168"/>
    </row>
    <row r="200" spans="1:29" s="165" customFormat="1" hidden="1" x14ac:dyDescent="0.4">
      <c r="A200" s="116">
        <v>192</v>
      </c>
      <c r="B200" s="116"/>
      <c r="C200" s="117"/>
      <c r="D200" s="118"/>
      <c r="E200" s="119"/>
      <c r="F200" s="120"/>
      <c r="G200" s="121"/>
      <c r="H200" s="125"/>
      <c r="I200" s="123"/>
      <c r="J200" s="123"/>
      <c r="K200" s="160"/>
      <c r="L200" s="155">
        <f t="shared" si="12"/>
        <v>0</v>
      </c>
      <c r="M200" s="156">
        <f t="shared" si="13"/>
        <v>0</v>
      </c>
      <c r="N200" s="155"/>
      <c r="O200" s="155"/>
      <c r="P200" s="155"/>
      <c r="Q200" s="155"/>
      <c r="R200" s="155"/>
      <c r="S200" s="156"/>
      <c r="T200" s="156">
        <f t="shared" si="10"/>
        <v>0</v>
      </c>
      <c r="U200" s="156">
        <f t="shared" si="11"/>
        <v>0</v>
      </c>
      <c r="V200" s="157"/>
      <c r="Y200" s="166"/>
      <c r="Z200" s="166"/>
      <c r="AA200" s="166"/>
      <c r="AB200" s="166"/>
      <c r="AC200" s="167"/>
    </row>
    <row r="201" spans="1:29" s="165" customFormat="1" hidden="1" x14ac:dyDescent="0.4">
      <c r="A201" s="116">
        <v>193</v>
      </c>
      <c r="B201" s="116"/>
      <c r="C201" s="117"/>
      <c r="D201" s="118"/>
      <c r="E201" s="119"/>
      <c r="F201" s="120"/>
      <c r="G201" s="121"/>
      <c r="H201" s="125"/>
      <c r="I201" s="123"/>
      <c r="J201" s="123"/>
      <c r="K201" s="160"/>
      <c r="L201" s="155">
        <f t="shared" si="12"/>
        <v>0</v>
      </c>
      <c r="M201" s="156">
        <f t="shared" si="13"/>
        <v>0</v>
      </c>
      <c r="N201" s="155"/>
      <c r="O201" s="155"/>
      <c r="P201" s="155"/>
      <c r="Q201" s="155"/>
      <c r="R201" s="155"/>
      <c r="S201" s="156"/>
      <c r="T201" s="156">
        <f t="shared" ref="T201:T264" si="14">IFERROR(S201*R201,"－")</f>
        <v>0</v>
      </c>
      <c r="U201" s="156">
        <f t="shared" ref="U201:U264" si="15">IFERROR(T201*H201/1000,"－")</f>
        <v>0</v>
      </c>
      <c r="V201" s="157"/>
      <c r="Y201" s="166"/>
      <c r="Z201" s="166"/>
      <c r="AA201" s="166"/>
      <c r="AB201" s="166"/>
      <c r="AC201" s="167"/>
    </row>
    <row r="202" spans="1:29" s="165" customFormat="1" hidden="1" x14ac:dyDescent="0.4">
      <c r="A202" s="116">
        <v>194</v>
      </c>
      <c r="B202" s="116"/>
      <c r="C202" s="117"/>
      <c r="D202" s="118"/>
      <c r="E202" s="119"/>
      <c r="F202" s="120"/>
      <c r="G202" s="121"/>
      <c r="H202" s="125"/>
      <c r="I202" s="123"/>
      <c r="J202" s="123"/>
      <c r="K202" s="160"/>
      <c r="L202" s="155">
        <f t="shared" ref="L202:L265" si="16">IFERROR(I202*J202*K202,"ー")</f>
        <v>0</v>
      </c>
      <c r="M202" s="156">
        <f t="shared" ref="M202:M265" si="17">IFERROR(L202*H202/1000,"ー")</f>
        <v>0</v>
      </c>
      <c r="N202" s="155"/>
      <c r="O202" s="155"/>
      <c r="P202" s="155"/>
      <c r="Q202" s="155"/>
      <c r="R202" s="155"/>
      <c r="S202" s="156"/>
      <c r="T202" s="156">
        <f t="shared" si="14"/>
        <v>0</v>
      </c>
      <c r="U202" s="156">
        <f t="shared" si="15"/>
        <v>0</v>
      </c>
      <c r="V202" s="157"/>
      <c r="Y202" s="166"/>
      <c r="Z202" s="166"/>
      <c r="AA202" s="166"/>
      <c r="AB202" s="166"/>
      <c r="AC202" s="167"/>
    </row>
    <row r="203" spans="1:29" s="165" customFormat="1" hidden="1" x14ac:dyDescent="0.4">
      <c r="A203" s="116">
        <v>195</v>
      </c>
      <c r="B203" s="116"/>
      <c r="C203" s="117"/>
      <c r="D203" s="118"/>
      <c r="E203" s="119"/>
      <c r="F203" s="120"/>
      <c r="G203" s="121"/>
      <c r="H203" s="125"/>
      <c r="I203" s="123"/>
      <c r="J203" s="123"/>
      <c r="K203" s="160"/>
      <c r="L203" s="155">
        <f t="shared" si="16"/>
        <v>0</v>
      </c>
      <c r="M203" s="156">
        <f t="shared" si="17"/>
        <v>0</v>
      </c>
      <c r="N203" s="155"/>
      <c r="O203" s="155"/>
      <c r="P203" s="155"/>
      <c r="Q203" s="155"/>
      <c r="R203" s="155"/>
      <c r="S203" s="156"/>
      <c r="T203" s="156">
        <f t="shared" si="14"/>
        <v>0</v>
      </c>
      <c r="U203" s="156">
        <f t="shared" si="15"/>
        <v>0</v>
      </c>
      <c r="V203" s="157"/>
      <c r="Y203" s="166"/>
      <c r="Z203" s="166"/>
      <c r="AA203" s="166"/>
      <c r="AB203" s="166"/>
      <c r="AC203" s="167"/>
    </row>
    <row r="204" spans="1:29" s="165" customFormat="1" hidden="1" x14ac:dyDescent="0.4">
      <c r="A204" s="116">
        <v>196</v>
      </c>
      <c r="B204" s="116"/>
      <c r="C204" s="117"/>
      <c r="D204" s="118"/>
      <c r="E204" s="119"/>
      <c r="F204" s="120"/>
      <c r="G204" s="121"/>
      <c r="H204" s="125"/>
      <c r="I204" s="123"/>
      <c r="J204" s="123"/>
      <c r="K204" s="160"/>
      <c r="L204" s="155">
        <f t="shared" si="16"/>
        <v>0</v>
      </c>
      <c r="M204" s="156">
        <f t="shared" si="17"/>
        <v>0</v>
      </c>
      <c r="N204" s="155"/>
      <c r="O204" s="155"/>
      <c r="P204" s="155"/>
      <c r="Q204" s="155"/>
      <c r="R204" s="155"/>
      <c r="S204" s="156"/>
      <c r="T204" s="156">
        <f t="shared" si="14"/>
        <v>0</v>
      </c>
      <c r="U204" s="156">
        <f t="shared" si="15"/>
        <v>0</v>
      </c>
      <c r="V204" s="157"/>
      <c r="Y204" s="166"/>
      <c r="Z204" s="166"/>
      <c r="AA204" s="166"/>
      <c r="AB204" s="166"/>
      <c r="AC204" s="167"/>
    </row>
    <row r="205" spans="1:29" s="165" customFormat="1" hidden="1" x14ac:dyDescent="0.4">
      <c r="A205" s="116">
        <v>197</v>
      </c>
      <c r="B205" s="116"/>
      <c r="C205" s="117"/>
      <c r="D205" s="118"/>
      <c r="E205" s="119"/>
      <c r="F205" s="120"/>
      <c r="G205" s="121"/>
      <c r="H205" s="125"/>
      <c r="I205" s="123"/>
      <c r="J205" s="123"/>
      <c r="K205" s="160"/>
      <c r="L205" s="155">
        <f t="shared" si="16"/>
        <v>0</v>
      </c>
      <c r="M205" s="156">
        <f t="shared" si="17"/>
        <v>0</v>
      </c>
      <c r="N205" s="155"/>
      <c r="O205" s="155"/>
      <c r="P205" s="155"/>
      <c r="Q205" s="155"/>
      <c r="R205" s="155"/>
      <c r="S205" s="156"/>
      <c r="T205" s="156">
        <f t="shared" si="14"/>
        <v>0</v>
      </c>
      <c r="U205" s="156">
        <f t="shared" si="15"/>
        <v>0</v>
      </c>
      <c r="V205" s="157"/>
      <c r="Y205" s="166"/>
      <c r="Z205" s="166"/>
      <c r="AA205" s="166"/>
      <c r="AB205" s="166"/>
      <c r="AC205" s="167"/>
    </row>
    <row r="206" spans="1:29" s="165" customFormat="1" hidden="1" x14ac:dyDescent="0.4">
      <c r="A206" s="116">
        <v>198</v>
      </c>
      <c r="B206" s="116"/>
      <c r="C206" s="117"/>
      <c r="D206" s="118"/>
      <c r="E206" s="119"/>
      <c r="F206" s="120"/>
      <c r="G206" s="121"/>
      <c r="H206" s="125"/>
      <c r="I206" s="123"/>
      <c r="J206" s="123"/>
      <c r="K206" s="160"/>
      <c r="L206" s="155">
        <f t="shared" si="16"/>
        <v>0</v>
      </c>
      <c r="M206" s="156">
        <f t="shared" si="17"/>
        <v>0</v>
      </c>
      <c r="N206" s="155"/>
      <c r="O206" s="155"/>
      <c r="P206" s="155"/>
      <c r="Q206" s="155"/>
      <c r="R206" s="155"/>
      <c r="S206" s="156"/>
      <c r="T206" s="156">
        <f t="shared" si="14"/>
        <v>0</v>
      </c>
      <c r="U206" s="156">
        <f t="shared" si="15"/>
        <v>0</v>
      </c>
      <c r="V206" s="157"/>
      <c r="Y206" s="166"/>
      <c r="Z206" s="166"/>
      <c r="AA206" s="166"/>
      <c r="AB206" s="166"/>
      <c r="AC206" s="167"/>
    </row>
    <row r="207" spans="1:29" s="165" customFormat="1" hidden="1" x14ac:dyDescent="0.4">
      <c r="A207" s="116">
        <v>199</v>
      </c>
      <c r="B207" s="116"/>
      <c r="C207" s="117"/>
      <c r="D207" s="118"/>
      <c r="E207" s="119"/>
      <c r="F207" s="120"/>
      <c r="G207" s="121"/>
      <c r="H207" s="125"/>
      <c r="I207" s="123"/>
      <c r="J207" s="123"/>
      <c r="K207" s="160"/>
      <c r="L207" s="155">
        <f t="shared" si="16"/>
        <v>0</v>
      </c>
      <c r="M207" s="156">
        <f t="shared" si="17"/>
        <v>0</v>
      </c>
      <c r="N207" s="155"/>
      <c r="O207" s="155"/>
      <c r="P207" s="155"/>
      <c r="Q207" s="155"/>
      <c r="R207" s="155"/>
      <c r="S207" s="156"/>
      <c r="T207" s="156">
        <f t="shared" si="14"/>
        <v>0</v>
      </c>
      <c r="U207" s="156">
        <f t="shared" si="15"/>
        <v>0</v>
      </c>
      <c r="V207" s="157"/>
      <c r="Y207" s="166"/>
      <c r="Z207" s="166"/>
      <c r="AA207" s="166"/>
      <c r="AB207" s="166"/>
      <c r="AC207" s="167"/>
    </row>
    <row r="208" spans="1:29" s="165" customFormat="1" hidden="1" x14ac:dyDescent="0.4">
      <c r="A208" s="116">
        <v>200</v>
      </c>
      <c r="B208" s="116"/>
      <c r="C208" s="117"/>
      <c r="D208" s="118"/>
      <c r="E208" s="119"/>
      <c r="F208" s="120"/>
      <c r="G208" s="121"/>
      <c r="H208" s="125"/>
      <c r="I208" s="123"/>
      <c r="J208" s="123"/>
      <c r="K208" s="160"/>
      <c r="L208" s="155">
        <f t="shared" si="16"/>
        <v>0</v>
      </c>
      <c r="M208" s="156">
        <f t="shared" si="17"/>
        <v>0</v>
      </c>
      <c r="N208" s="155"/>
      <c r="O208" s="155"/>
      <c r="P208" s="155"/>
      <c r="Q208" s="155"/>
      <c r="R208" s="155"/>
      <c r="S208" s="156"/>
      <c r="T208" s="156">
        <f t="shared" si="14"/>
        <v>0</v>
      </c>
      <c r="U208" s="156">
        <f t="shared" si="15"/>
        <v>0</v>
      </c>
      <c r="V208" s="157"/>
      <c r="Y208" s="166"/>
      <c r="Z208" s="166"/>
      <c r="AA208" s="166"/>
      <c r="AB208" s="166"/>
      <c r="AC208" s="167"/>
    </row>
    <row r="209" spans="1:29" s="165" customFormat="1" hidden="1" x14ac:dyDescent="0.4">
      <c r="A209" s="116">
        <v>201</v>
      </c>
      <c r="B209" s="116"/>
      <c r="C209" s="117"/>
      <c r="D209" s="118"/>
      <c r="E209" s="119"/>
      <c r="F209" s="120"/>
      <c r="G209" s="121"/>
      <c r="H209" s="125"/>
      <c r="I209" s="123"/>
      <c r="J209" s="123"/>
      <c r="K209" s="160"/>
      <c r="L209" s="155">
        <f t="shared" si="16"/>
        <v>0</v>
      </c>
      <c r="M209" s="156">
        <f t="shared" si="17"/>
        <v>0</v>
      </c>
      <c r="N209" s="155"/>
      <c r="O209" s="155"/>
      <c r="P209" s="155"/>
      <c r="Q209" s="155"/>
      <c r="R209" s="155"/>
      <c r="S209" s="156"/>
      <c r="T209" s="156">
        <f t="shared" si="14"/>
        <v>0</v>
      </c>
      <c r="U209" s="156">
        <f t="shared" si="15"/>
        <v>0</v>
      </c>
      <c r="V209" s="157"/>
      <c r="Y209" s="166"/>
      <c r="Z209" s="166"/>
      <c r="AA209" s="166"/>
      <c r="AB209" s="166"/>
      <c r="AC209" s="167"/>
    </row>
    <row r="210" spans="1:29" s="165" customFormat="1" hidden="1" x14ac:dyDescent="0.4">
      <c r="A210" s="116">
        <v>202</v>
      </c>
      <c r="B210" s="116"/>
      <c r="C210" s="117"/>
      <c r="D210" s="118"/>
      <c r="E210" s="119"/>
      <c r="F210" s="120"/>
      <c r="G210" s="121"/>
      <c r="H210" s="125"/>
      <c r="I210" s="123"/>
      <c r="J210" s="123"/>
      <c r="K210" s="160"/>
      <c r="L210" s="155">
        <f t="shared" si="16"/>
        <v>0</v>
      </c>
      <c r="M210" s="156">
        <f t="shared" si="17"/>
        <v>0</v>
      </c>
      <c r="N210" s="155"/>
      <c r="O210" s="155"/>
      <c r="P210" s="155"/>
      <c r="Q210" s="155"/>
      <c r="R210" s="155"/>
      <c r="S210" s="156"/>
      <c r="T210" s="156">
        <f t="shared" si="14"/>
        <v>0</v>
      </c>
      <c r="U210" s="156">
        <f t="shared" si="15"/>
        <v>0</v>
      </c>
      <c r="V210" s="157"/>
      <c r="Y210" s="166"/>
      <c r="Z210" s="166"/>
      <c r="AA210" s="166"/>
      <c r="AB210" s="166"/>
      <c r="AC210" s="167"/>
    </row>
    <row r="211" spans="1:29" s="165" customFormat="1" hidden="1" x14ac:dyDescent="0.4">
      <c r="A211" s="116">
        <v>203</v>
      </c>
      <c r="B211" s="116"/>
      <c r="C211" s="117"/>
      <c r="D211" s="118"/>
      <c r="E211" s="119"/>
      <c r="F211" s="120"/>
      <c r="G211" s="121"/>
      <c r="H211" s="125"/>
      <c r="I211" s="123"/>
      <c r="J211" s="123"/>
      <c r="K211" s="160"/>
      <c r="L211" s="155">
        <f t="shared" si="16"/>
        <v>0</v>
      </c>
      <c r="M211" s="156">
        <f t="shared" si="17"/>
        <v>0</v>
      </c>
      <c r="N211" s="155"/>
      <c r="O211" s="155"/>
      <c r="P211" s="155"/>
      <c r="Q211" s="155"/>
      <c r="R211" s="155"/>
      <c r="S211" s="156"/>
      <c r="T211" s="156">
        <f t="shared" si="14"/>
        <v>0</v>
      </c>
      <c r="U211" s="156">
        <f t="shared" si="15"/>
        <v>0</v>
      </c>
      <c r="V211" s="157"/>
      <c r="Y211" s="166"/>
      <c r="Z211" s="166"/>
      <c r="AA211" s="166"/>
      <c r="AB211" s="166"/>
      <c r="AC211" s="167"/>
    </row>
    <row r="212" spans="1:29" s="165" customFormat="1" hidden="1" x14ac:dyDescent="0.4">
      <c r="A212" s="116">
        <v>204</v>
      </c>
      <c r="B212" s="116"/>
      <c r="C212" s="117"/>
      <c r="D212" s="118"/>
      <c r="E212" s="119"/>
      <c r="F212" s="120"/>
      <c r="G212" s="121"/>
      <c r="H212" s="125"/>
      <c r="I212" s="123"/>
      <c r="J212" s="123"/>
      <c r="K212" s="160"/>
      <c r="L212" s="155">
        <f t="shared" si="16"/>
        <v>0</v>
      </c>
      <c r="M212" s="156">
        <f t="shared" si="17"/>
        <v>0</v>
      </c>
      <c r="N212" s="155"/>
      <c r="O212" s="155"/>
      <c r="P212" s="155"/>
      <c r="Q212" s="155"/>
      <c r="R212" s="155"/>
      <c r="S212" s="156"/>
      <c r="T212" s="156">
        <f t="shared" si="14"/>
        <v>0</v>
      </c>
      <c r="U212" s="156">
        <f t="shared" si="15"/>
        <v>0</v>
      </c>
      <c r="V212" s="157"/>
      <c r="Y212" s="166"/>
      <c r="Z212" s="166"/>
      <c r="AA212" s="166"/>
      <c r="AB212" s="166"/>
      <c r="AC212" s="167"/>
    </row>
    <row r="213" spans="1:29" s="165" customFormat="1" hidden="1" x14ac:dyDescent="0.4">
      <c r="A213" s="116">
        <v>205</v>
      </c>
      <c r="B213" s="116"/>
      <c r="C213" s="117"/>
      <c r="D213" s="118"/>
      <c r="E213" s="119"/>
      <c r="F213" s="120"/>
      <c r="G213" s="121"/>
      <c r="H213" s="125"/>
      <c r="I213" s="123"/>
      <c r="J213" s="123"/>
      <c r="K213" s="160"/>
      <c r="L213" s="155">
        <f t="shared" si="16"/>
        <v>0</v>
      </c>
      <c r="M213" s="156">
        <f t="shared" si="17"/>
        <v>0</v>
      </c>
      <c r="N213" s="155"/>
      <c r="O213" s="155"/>
      <c r="P213" s="155"/>
      <c r="Q213" s="155"/>
      <c r="R213" s="155"/>
      <c r="S213" s="156"/>
      <c r="T213" s="156">
        <f t="shared" si="14"/>
        <v>0</v>
      </c>
      <c r="U213" s="156">
        <f t="shared" si="15"/>
        <v>0</v>
      </c>
      <c r="V213" s="157"/>
      <c r="Y213" s="166"/>
      <c r="Z213" s="166"/>
      <c r="AA213" s="166"/>
      <c r="AB213" s="166"/>
      <c r="AC213" s="167"/>
    </row>
    <row r="214" spans="1:29" s="165" customFormat="1" hidden="1" x14ac:dyDescent="0.4">
      <c r="A214" s="116">
        <v>206</v>
      </c>
      <c r="B214" s="116"/>
      <c r="C214" s="117"/>
      <c r="D214" s="118"/>
      <c r="E214" s="119"/>
      <c r="F214" s="120"/>
      <c r="G214" s="121"/>
      <c r="H214" s="125"/>
      <c r="I214" s="123"/>
      <c r="J214" s="123"/>
      <c r="K214" s="160"/>
      <c r="L214" s="155">
        <f t="shared" si="16"/>
        <v>0</v>
      </c>
      <c r="M214" s="156">
        <f t="shared" si="17"/>
        <v>0</v>
      </c>
      <c r="N214" s="155"/>
      <c r="O214" s="155"/>
      <c r="P214" s="155"/>
      <c r="Q214" s="155"/>
      <c r="R214" s="155"/>
      <c r="S214" s="156"/>
      <c r="T214" s="156">
        <f t="shared" si="14"/>
        <v>0</v>
      </c>
      <c r="U214" s="156">
        <f t="shared" si="15"/>
        <v>0</v>
      </c>
      <c r="V214" s="157"/>
      <c r="Y214" s="166"/>
      <c r="Z214" s="166"/>
      <c r="AA214" s="166"/>
      <c r="AB214" s="166"/>
      <c r="AC214" s="167"/>
    </row>
    <row r="215" spans="1:29" s="165" customFormat="1" hidden="1" x14ac:dyDescent="0.4">
      <c r="A215" s="116">
        <v>207</v>
      </c>
      <c r="B215" s="116"/>
      <c r="C215" s="117"/>
      <c r="D215" s="118"/>
      <c r="E215" s="119"/>
      <c r="F215" s="120"/>
      <c r="G215" s="121"/>
      <c r="H215" s="125"/>
      <c r="I215" s="123"/>
      <c r="J215" s="123"/>
      <c r="K215" s="160"/>
      <c r="L215" s="155">
        <f t="shared" si="16"/>
        <v>0</v>
      </c>
      <c r="M215" s="156">
        <f t="shared" si="17"/>
        <v>0</v>
      </c>
      <c r="N215" s="155"/>
      <c r="O215" s="155"/>
      <c r="P215" s="155"/>
      <c r="Q215" s="155"/>
      <c r="R215" s="155"/>
      <c r="S215" s="156"/>
      <c r="T215" s="156">
        <f t="shared" si="14"/>
        <v>0</v>
      </c>
      <c r="U215" s="156">
        <f t="shared" si="15"/>
        <v>0</v>
      </c>
      <c r="V215" s="157"/>
      <c r="Y215" s="166"/>
      <c r="Z215" s="166"/>
      <c r="AA215" s="166"/>
      <c r="AB215" s="166"/>
      <c r="AC215" s="167"/>
    </row>
    <row r="216" spans="1:29" s="165" customFormat="1" hidden="1" x14ac:dyDescent="0.4">
      <c r="A216" s="116">
        <v>208</v>
      </c>
      <c r="B216" s="116"/>
      <c r="C216" s="117"/>
      <c r="D216" s="118"/>
      <c r="E216" s="119"/>
      <c r="F216" s="120"/>
      <c r="G216" s="121"/>
      <c r="H216" s="125"/>
      <c r="I216" s="123"/>
      <c r="J216" s="123"/>
      <c r="K216" s="160"/>
      <c r="L216" s="155">
        <f t="shared" si="16"/>
        <v>0</v>
      </c>
      <c r="M216" s="156">
        <f t="shared" si="17"/>
        <v>0</v>
      </c>
      <c r="N216" s="155"/>
      <c r="O216" s="155"/>
      <c r="P216" s="155"/>
      <c r="Q216" s="155"/>
      <c r="R216" s="155"/>
      <c r="S216" s="156"/>
      <c r="T216" s="156">
        <f t="shared" si="14"/>
        <v>0</v>
      </c>
      <c r="U216" s="156">
        <f t="shared" si="15"/>
        <v>0</v>
      </c>
      <c r="V216" s="157"/>
      <c r="Y216" s="166"/>
      <c r="Z216" s="166"/>
      <c r="AA216" s="166"/>
      <c r="AB216" s="166"/>
      <c r="AC216" s="167"/>
    </row>
    <row r="217" spans="1:29" s="165" customFormat="1" hidden="1" x14ac:dyDescent="0.4">
      <c r="A217" s="116">
        <v>209</v>
      </c>
      <c r="B217" s="116"/>
      <c r="C217" s="117"/>
      <c r="D217" s="118"/>
      <c r="E217" s="119"/>
      <c r="F217" s="120"/>
      <c r="G217" s="121"/>
      <c r="H217" s="125"/>
      <c r="I217" s="123"/>
      <c r="J217" s="123"/>
      <c r="K217" s="160"/>
      <c r="L217" s="155">
        <f t="shared" si="16"/>
        <v>0</v>
      </c>
      <c r="M217" s="156">
        <f t="shared" si="17"/>
        <v>0</v>
      </c>
      <c r="N217" s="155"/>
      <c r="O217" s="155"/>
      <c r="P217" s="155"/>
      <c r="Q217" s="155"/>
      <c r="R217" s="155"/>
      <c r="S217" s="156"/>
      <c r="T217" s="156">
        <f t="shared" si="14"/>
        <v>0</v>
      </c>
      <c r="U217" s="156">
        <f t="shared" si="15"/>
        <v>0</v>
      </c>
      <c r="V217" s="157"/>
      <c r="Y217" s="166"/>
      <c r="Z217" s="166"/>
      <c r="AA217" s="166"/>
      <c r="AB217" s="166"/>
      <c r="AC217" s="167"/>
    </row>
    <row r="218" spans="1:29" s="165" customFormat="1" hidden="1" x14ac:dyDescent="0.4">
      <c r="A218" s="116">
        <v>210</v>
      </c>
      <c r="B218" s="116"/>
      <c r="C218" s="117"/>
      <c r="D218" s="118"/>
      <c r="E218" s="119"/>
      <c r="F218" s="120"/>
      <c r="G218" s="121"/>
      <c r="H218" s="125"/>
      <c r="I218" s="123"/>
      <c r="J218" s="123"/>
      <c r="K218" s="160"/>
      <c r="L218" s="155">
        <f t="shared" si="16"/>
        <v>0</v>
      </c>
      <c r="M218" s="156">
        <f t="shared" si="17"/>
        <v>0</v>
      </c>
      <c r="N218" s="155"/>
      <c r="O218" s="155"/>
      <c r="P218" s="155"/>
      <c r="Q218" s="155"/>
      <c r="R218" s="155"/>
      <c r="S218" s="156"/>
      <c r="T218" s="156">
        <f t="shared" si="14"/>
        <v>0</v>
      </c>
      <c r="U218" s="156">
        <f t="shared" si="15"/>
        <v>0</v>
      </c>
      <c r="V218" s="157"/>
      <c r="Y218" s="166"/>
      <c r="Z218" s="166"/>
      <c r="AA218" s="166"/>
      <c r="AB218" s="166"/>
      <c r="AC218" s="167"/>
    </row>
    <row r="219" spans="1:29" s="165" customFormat="1" hidden="1" x14ac:dyDescent="0.4">
      <c r="A219" s="116">
        <v>211</v>
      </c>
      <c r="B219" s="116"/>
      <c r="C219" s="117"/>
      <c r="D219" s="118"/>
      <c r="E219" s="119"/>
      <c r="F219" s="120"/>
      <c r="G219" s="121"/>
      <c r="H219" s="125"/>
      <c r="I219" s="123"/>
      <c r="J219" s="123"/>
      <c r="K219" s="160"/>
      <c r="L219" s="155">
        <f t="shared" si="16"/>
        <v>0</v>
      </c>
      <c r="M219" s="156">
        <f t="shared" si="17"/>
        <v>0</v>
      </c>
      <c r="N219" s="155"/>
      <c r="O219" s="155"/>
      <c r="P219" s="155"/>
      <c r="Q219" s="155"/>
      <c r="R219" s="155"/>
      <c r="S219" s="156"/>
      <c r="T219" s="156">
        <f t="shared" si="14"/>
        <v>0</v>
      </c>
      <c r="U219" s="156">
        <f t="shared" si="15"/>
        <v>0</v>
      </c>
      <c r="V219" s="157"/>
      <c r="Y219" s="166"/>
      <c r="Z219" s="166"/>
      <c r="AA219" s="166"/>
      <c r="AB219" s="166"/>
      <c r="AC219" s="167"/>
    </row>
    <row r="220" spans="1:29" s="165" customFormat="1" hidden="1" x14ac:dyDescent="0.4">
      <c r="A220" s="116">
        <v>212</v>
      </c>
      <c r="B220" s="116"/>
      <c r="C220" s="117"/>
      <c r="D220" s="118"/>
      <c r="E220" s="119"/>
      <c r="F220" s="120"/>
      <c r="G220" s="121"/>
      <c r="H220" s="125"/>
      <c r="I220" s="123"/>
      <c r="J220" s="123"/>
      <c r="K220" s="160"/>
      <c r="L220" s="155">
        <f t="shared" si="16"/>
        <v>0</v>
      </c>
      <c r="M220" s="156">
        <f t="shared" si="17"/>
        <v>0</v>
      </c>
      <c r="N220" s="155"/>
      <c r="O220" s="155"/>
      <c r="P220" s="155"/>
      <c r="Q220" s="155"/>
      <c r="R220" s="155"/>
      <c r="S220" s="156"/>
      <c r="T220" s="156">
        <f t="shared" si="14"/>
        <v>0</v>
      </c>
      <c r="U220" s="156">
        <f t="shared" si="15"/>
        <v>0</v>
      </c>
      <c r="V220" s="157"/>
      <c r="Y220" s="166"/>
      <c r="Z220" s="166"/>
      <c r="AA220" s="166"/>
      <c r="AB220" s="166"/>
      <c r="AC220" s="167"/>
    </row>
    <row r="221" spans="1:29" s="16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60"/>
      <c r="L221" s="155">
        <f t="shared" si="16"/>
        <v>0</v>
      </c>
      <c r="M221" s="156">
        <f t="shared" si="17"/>
        <v>0</v>
      </c>
      <c r="N221" s="155"/>
      <c r="O221" s="155"/>
      <c r="P221" s="155"/>
      <c r="Q221" s="155"/>
      <c r="R221" s="155"/>
      <c r="S221" s="156"/>
      <c r="T221" s="156">
        <f t="shared" si="14"/>
        <v>0</v>
      </c>
      <c r="U221" s="156">
        <f t="shared" si="15"/>
        <v>0</v>
      </c>
      <c r="V221" s="158"/>
      <c r="Y221" s="166"/>
      <c r="Z221" s="166"/>
      <c r="AA221" s="166"/>
      <c r="AB221" s="166"/>
      <c r="AC221" s="168"/>
    </row>
    <row r="222" spans="1:29" s="16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60"/>
      <c r="L222" s="155">
        <f t="shared" si="16"/>
        <v>0</v>
      </c>
      <c r="M222" s="156">
        <f t="shared" si="17"/>
        <v>0</v>
      </c>
      <c r="N222" s="155"/>
      <c r="O222" s="155"/>
      <c r="P222" s="155"/>
      <c r="Q222" s="155"/>
      <c r="R222" s="155"/>
      <c r="S222" s="156"/>
      <c r="T222" s="156">
        <f t="shared" si="14"/>
        <v>0</v>
      </c>
      <c r="U222" s="156">
        <f t="shared" si="15"/>
        <v>0</v>
      </c>
      <c r="V222" s="157"/>
      <c r="Y222" s="166"/>
      <c r="Z222" s="166"/>
      <c r="AA222" s="166"/>
      <c r="AB222" s="166"/>
      <c r="AC222" s="167"/>
    </row>
    <row r="223" spans="1:29" s="165" customFormat="1" hidden="1" x14ac:dyDescent="0.4">
      <c r="A223" s="116">
        <v>215</v>
      </c>
      <c r="B223" s="116"/>
      <c r="C223" s="117"/>
      <c r="D223" s="118"/>
      <c r="E223" s="119"/>
      <c r="F223" s="120"/>
      <c r="G223" s="121"/>
      <c r="H223" s="125"/>
      <c r="I223" s="123"/>
      <c r="J223" s="123"/>
      <c r="K223" s="160"/>
      <c r="L223" s="155">
        <f t="shared" si="16"/>
        <v>0</v>
      </c>
      <c r="M223" s="156">
        <f t="shared" si="17"/>
        <v>0</v>
      </c>
      <c r="N223" s="155"/>
      <c r="O223" s="155"/>
      <c r="P223" s="155"/>
      <c r="Q223" s="155"/>
      <c r="R223" s="155"/>
      <c r="S223" s="156"/>
      <c r="T223" s="156">
        <f t="shared" si="14"/>
        <v>0</v>
      </c>
      <c r="U223" s="156">
        <f t="shared" si="15"/>
        <v>0</v>
      </c>
      <c r="V223" s="157"/>
      <c r="Y223" s="166"/>
      <c r="Z223" s="166"/>
      <c r="AA223" s="166"/>
      <c r="AB223" s="166"/>
      <c r="AC223" s="167"/>
    </row>
    <row r="224" spans="1:29" s="16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60"/>
      <c r="L224" s="155">
        <f t="shared" si="16"/>
        <v>0</v>
      </c>
      <c r="M224" s="156">
        <f t="shared" si="17"/>
        <v>0</v>
      </c>
      <c r="N224" s="155"/>
      <c r="O224" s="155"/>
      <c r="P224" s="155"/>
      <c r="Q224" s="155"/>
      <c r="R224" s="155"/>
      <c r="S224" s="156"/>
      <c r="T224" s="156">
        <f t="shared" si="14"/>
        <v>0</v>
      </c>
      <c r="U224" s="156">
        <f t="shared" si="15"/>
        <v>0</v>
      </c>
      <c r="V224" s="157"/>
      <c r="Y224" s="166"/>
      <c r="Z224" s="166"/>
      <c r="AA224" s="166"/>
      <c r="AB224" s="166"/>
      <c r="AC224" s="167"/>
    </row>
    <row r="225" spans="1:29" s="16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60"/>
      <c r="L225" s="155">
        <f t="shared" si="16"/>
        <v>0</v>
      </c>
      <c r="M225" s="156">
        <f t="shared" si="17"/>
        <v>0</v>
      </c>
      <c r="N225" s="155"/>
      <c r="O225" s="155"/>
      <c r="P225" s="155"/>
      <c r="Q225" s="155"/>
      <c r="R225" s="155"/>
      <c r="S225" s="156"/>
      <c r="T225" s="156">
        <f t="shared" si="14"/>
        <v>0</v>
      </c>
      <c r="U225" s="156">
        <f t="shared" si="15"/>
        <v>0</v>
      </c>
      <c r="V225" s="157"/>
      <c r="Y225" s="166"/>
      <c r="Z225" s="166"/>
      <c r="AA225" s="166"/>
      <c r="AB225" s="166"/>
      <c r="AC225" s="167"/>
    </row>
    <row r="226" spans="1:29" s="16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60"/>
      <c r="L226" s="155">
        <f t="shared" si="16"/>
        <v>0</v>
      </c>
      <c r="M226" s="156">
        <f t="shared" si="17"/>
        <v>0</v>
      </c>
      <c r="N226" s="155"/>
      <c r="O226" s="155"/>
      <c r="P226" s="155"/>
      <c r="Q226" s="155"/>
      <c r="R226" s="155"/>
      <c r="S226" s="156"/>
      <c r="T226" s="156">
        <f t="shared" si="14"/>
        <v>0</v>
      </c>
      <c r="U226" s="156">
        <f t="shared" si="15"/>
        <v>0</v>
      </c>
      <c r="V226" s="157"/>
      <c r="Y226" s="166"/>
      <c r="Z226" s="166"/>
      <c r="AA226" s="166"/>
      <c r="AB226" s="166"/>
      <c r="AC226" s="167"/>
    </row>
    <row r="227" spans="1:29" s="16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60"/>
      <c r="L227" s="155">
        <f t="shared" si="16"/>
        <v>0</v>
      </c>
      <c r="M227" s="156">
        <f t="shared" si="17"/>
        <v>0</v>
      </c>
      <c r="N227" s="155"/>
      <c r="O227" s="155"/>
      <c r="P227" s="155"/>
      <c r="Q227" s="155"/>
      <c r="R227" s="155"/>
      <c r="S227" s="156"/>
      <c r="T227" s="156">
        <f t="shared" si="14"/>
        <v>0</v>
      </c>
      <c r="U227" s="156">
        <f t="shared" si="15"/>
        <v>0</v>
      </c>
      <c r="V227" s="157"/>
      <c r="Y227" s="166"/>
      <c r="Z227" s="166"/>
      <c r="AA227" s="166"/>
      <c r="AB227" s="166"/>
      <c r="AC227" s="167"/>
    </row>
    <row r="228" spans="1:29" s="16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60"/>
      <c r="L228" s="155">
        <f t="shared" si="16"/>
        <v>0</v>
      </c>
      <c r="M228" s="156">
        <f t="shared" si="17"/>
        <v>0</v>
      </c>
      <c r="N228" s="155"/>
      <c r="O228" s="155"/>
      <c r="P228" s="155"/>
      <c r="Q228" s="155"/>
      <c r="R228" s="155"/>
      <c r="S228" s="156"/>
      <c r="T228" s="156">
        <f t="shared" si="14"/>
        <v>0</v>
      </c>
      <c r="U228" s="156">
        <f t="shared" si="15"/>
        <v>0</v>
      </c>
      <c r="V228" s="158"/>
      <c r="Y228" s="166"/>
      <c r="Z228" s="166"/>
      <c r="AA228" s="166"/>
      <c r="AB228" s="166"/>
      <c r="AC228" s="168"/>
    </row>
    <row r="229" spans="1:29" s="16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60"/>
      <c r="L229" s="155">
        <f t="shared" si="16"/>
        <v>0</v>
      </c>
      <c r="M229" s="156">
        <f t="shared" si="17"/>
        <v>0</v>
      </c>
      <c r="N229" s="155"/>
      <c r="O229" s="155"/>
      <c r="P229" s="155"/>
      <c r="Q229" s="155"/>
      <c r="R229" s="155"/>
      <c r="S229" s="156"/>
      <c r="T229" s="156">
        <f t="shared" si="14"/>
        <v>0</v>
      </c>
      <c r="U229" s="156">
        <f t="shared" si="15"/>
        <v>0</v>
      </c>
      <c r="V229" s="158"/>
      <c r="Y229" s="166"/>
      <c r="Z229" s="166"/>
      <c r="AA229" s="166"/>
      <c r="AB229" s="166"/>
      <c r="AC229" s="168"/>
    </row>
    <row r="230" spans="1:29" s="16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60"/>
      <c r="L230" s="155">
        <f t="shared" si="16"/>
        <v>0</v>
      </c>
      <c r="M230" s="156">
        <f t="shared" si="17"/>
        <v>0</v>
      </c>
      <c r="N230" s="155"/>
      <c r="O230" s="155"/>
      <c r="P230" s="155"/>
      <c r="Q230" s="155"/>
      <c r="R230" s="155"/>
      <c r="S230" s="156"/>
      <c r="T230" s="156">
        <f t="shared" si="14"/>
        <v>0</v>
      </c>
      <c r="U230" s="156">
        <f t="shared" si="15"/>
        <v>0</v>
      </c>
      <c r="V230" s="157"/>
      <c r="Y230" s="166"/>
      <c r="Z230" s="166"/>
      <c r="AA230" s="166"/>
      <c r="AB230" s="166"/>
      <c r="AC230" s="167"/>
    </row>
    <row r="231" spans="1:29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60"/>
      <c r="L231" s="155">
        <f t="shared" si="16"/>
        <v>0</v>
      </c>
      <c r="M231" s="156">
        <f t="shared" si="17"/>
        <v>0</v>
      </c>
      <c r="N231" s="155"/>
      <c r="O231" s="155"/>
      <c r="P231" s="155"/>
      <c r="Q231" s="155"/>
      <c r="R231" s="155"/>
      <c r="S231" s="156"/>
      <c r="T231" s="156">
        <f t="shared" si="14"/>
        <v>0</v>
      </c>
      <c r="U231" s="156">
        <f t="shared" si="15"/>
        <v>0</v>
      </c>
      <c r="V231" s="157"/>
      <c r="Y231" s="166"/>
      <c r="Z231" s="166"/>
      <c r="AA231" s="166"/>
      <c r="AB231" s="166"/>
      <c r="AC231" s="167"/>
    </row>
    <row r="232" spans="1:29" s="165" customFormat="1" hidden="1" x14ac:dyDescent="0.4">
      <c r="A232" s="116">
        <v>224</v>
      </c>
      <c r="B232" s="116"/>
      <c r="C232" s="117"/>
      <c r="D232" s="118"/>
      <c r="E232" s="119"/>
      <c r="F232" s="120"/>
      <c r="G232" s="121"/>
      <c r="H232" s="125"/>
      <c r="I232" s="123"/>
      <c r="J232" s="123"/>
      <c r="K232" s="160"/>
      <c r="L232" s="155">
        <f t="shared" si="16"/>
        <v>0</v>
      </c>
      <c r="M232" s="156">
        <f t="shared" si="17"/>
        <v>0</v>
      </c>
      <c r="N232" s="155"/>
      <c r="O232" s="155"/>
      <c r="P232" s="155"/>
      <c r="Q232" s="155"/>
      <c r="R232" s="155"/>
      <c r="S232" s="156"/>
      <c r="T232" s="156">
        <f t="shared" si="14"/>
        <v>0</v>
      </c>
      <c r="U232" s="156">
        <f t="shared" si="15"/>
        <v>0</v>
      </c>
      <c r="V232" s="157"/>
      <c r="Y232" s="166"/>
      <c r="Z232" s="166"/>
      <c r="AA232" s="166"/>
      <c r="AB232" s="166"/>
      <c r="AC232" s="167"/>
    </row>
    <row r="233" spans="1:29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60"/>
      <c r="L233" s="155">
        <f t="shared" si="16"/>
        <v>0</v>
      </c>
      <c r="M233" s="156">
        <f t="shared" si="17"/>
        <v>0</v>
      </c>
      <c r="N233" s="155"/>
      <c r="O233" s="155"/>
      <c r="P233" s="155"/>
      <c r="Q233" s="155"/>
      <c r="R233" s="155"/>
      <c r="S233" s="156"/>
      <c r="T233" s="156">
        <f t="shared" si="14"/>
        <v>0</v>
      </c>
      <c r="U233" s="156">
        <f t="shared" si="15"/>
        <v>0</v>
      </c>
      <c r="V233" s="157"/>
      <c r="Y233" s="166"/>
      <c r="Z233" s="166"/>
      <c r="AA233" s="166"/>
      <c r="AB233" s="166"/>
      <c r="AC233" s="167"/>
    </row>
    <row r="234" spans="1:29" s="165" customFormat="1" hidden="1" x14ac:dyDescent="0.4">
      <c r="A234" s="116">
        <v>226</v>
      </c>
      <c r="B234" s="116"/>
      <c r="C234" s="117"/>
      <c r="D234" s="118"/>
      <c r="E234" s="119"/>
      <c r="F234" s="120"/>
      <c r="G234" s="121"/>
      <c r="H234" s="125"/>
      <c r="I234" s="123"/>
      <c r="J234" s="123"/>
      <c r="K234" s="160"/>
      <c r="L234" s="155">
        <f t="shared" si="16"/>
        <v>0</v>
      </c>
      <c r="M234" s="156">
        <f t="shared" si="17"/>
        <v>0</v>
      </c>
      <c r="N234" s="155"/>
      <c r="O234" s="155"/>
      <c r="P234" s="155"/>
      <c r="Q234" s="155"/>
      <c r="R234" s="155"/>
      <c r="S234" s="156"/>
      <c r="T234" s="156">
        <f t="shared" si="14"/>
        <v>0</v>
      </c>
      <c r="U234" s="156">
        <f t="shared" si="15"/>
        <v>0</v>
      </c>
      <c r="V234" s="157"/>
      <c r="Y234" s="166"/>
      <c r="Z234" s="166"/>
      <c r="AA234" s="166"/>
      <c r="AB234" s="166"/>
      <c r="AC234" s="167"/>
    </row>
    <row r="235" spans="1:29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60"/>
      <c r="L235" s="155">
        <f t="shared" si="16"/>
        <v>0</v>
      </c>
      <c r="M235" s="156">
        <f t="shared" si="17"/>
        <v>0</v>
      </c>
      <c r="N235" s="155"/>
      <c r="O235" s="155"/>
      <c r="P235" s="155"/>
      <c r="Q235" s="155"/>
      <c r="R235" s="155"/>
      <c r="S235" s="156"/>
      <c r="T235" s="156">
        <f t="shared" si="14"/>
        <v>0</v>
      </c>
      <c r="U235" s="156">
        <f t="shared" si="15"/>
        <v>0</v>
      </c>
      <c r="V235" s="157"/>
      <c r="Y235" s="166"/>
      <c r="Z235" s="166"/>
      <c r="AA235" s="166"/>
      <c r="AB235" s="166"/>
      <c r="AC235" s="167"/>
    </row>
    <row r="236" spans="1:29" s="165" customFormat="1" hidden="1" x14ac:dyDescent="0.4">
      <c r="A236" s="116">
        <v>228</v>
      </c>
      <c r="B236" s="116"/>
      <c r="C236" s="117"/>
      <c r="D236" s="118"/>
      <c r="E236" s="119"/>
      <c r="F236" s="120"/>
      <c r="G236" s="121"/>
      <c r="H236" s="125"/>
      <c r="I236" s="123"/>
      <c r="J236" s="123"/>
      <c r="K236" s="160"/>
      <c r="L236" s="155">
        <f t="shared" si="16"/>
        <v>0</v>
      </c>
      <c r="M236" s="156">
        <f t="shared" si="17"/>
        <v>0</v>
      </c>
      <c r="N236" s="155"/>
      <c r="O236" s="155"/>
      <c r="P236" s="155"/>
      <c r="Q236" s="155"/>
      <c r="R236" s="155"/>
      <c r="S236" s="156"/>
      <c r="T236" s="156">
        <f t="shared" si="14"/>
        <v>0</v>
      </c>
      <c r="U236" s="156">
        <f t="shared" si="15"/>
        <v>0</v>
      </c>
      <c r="V236" s="157"/>
      <c r="Y236" s="166"/>
      <c r="Z236" s="166"/>
      <c r="AA236" s="166"/>
      <c r="AB236" s="166"/>
      <c r="AC236" s="167"/>
    </row>
    <row r="237" spans="1:29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60"/>
      <c r="L237" s="155">
        <f t="shared" si="16"/>
        <v>0</v>
      </c>
      <c r="M237" s="156">
        <f t="shared" si="17"/>
        <v>0</v>
      </c>
      <c r="N237" s="155"/>
      <c r="O237" s="155"/>
      <c r="P237" s="155"/>
      <c r="Q237" s="155"/>
      <c r="R237" s="155"/>
      <c r="S237" s="156"/>
      <c r="T237" s="156">
        <f t="shared" si="14"/>
        <v>0</v>
      </c>
      <c r="U237" s="156">
        <f t="shared" si="15"/>
        <v>0</v>
      </c>
      <c r="V237" s="157"/>
      <c r="Y237" s="166"/>
      <c r="Z237" s="166"/>
      <c r="AA237" s="166"/>
      <c r="AB237" s="166"/>
      <c r="AC237" s="167"/>
    </row>
    <row r="238" spans="1:29" s="165" customFormat="1" hidden="1" x14ac:dyDescent="0.4">
      <c r="A238" s="116">
        <v>230</v>
      </c>
      <c r="B238" s="116"/>
      <c r="C238" s="117"/>
      <c r="D238" s="118"/>
      <c r="E238" s="119"/>
      <c r="F238" s="120"/>
      <c r="G238" s="121"/>
      <c r="H238" s="125"/>
      <c r="I238" s="123"/>
      <c r="J238" s="123"/>
      <c r="K238" s="160"/>
      <c r="L238" s="155">
        <f t="shared" si="16"/>
        <v>0</v>
      </c>
      <c r="M238" s="156">
        <f t="shared" si="17"/>
        <v>0</v>
      </c>
      <c r="N238" s="155"/>
      <c r="O238" s="155"/>
      <c r="P238" s="155"/>
      <c r="Q238" s="155"/>
      <c r="R238" s="155"/>
      <c r="S238" s="156"/>
      <c r="T238" s="156">
        <f t="shared" si="14"/>
        <v>0</v>
      </c>
      <c r="U238" s="156">
        <f t="shared" si="15"/>
        <v>0</v>
      </c>
      <c r="V238" s="157"/>
      <c r="Y238" s="166"/>
      <c r="Z238" s="166"/>
      <c r="AA238" s="166"/>
      <c r="AB238" s="166"/>
      <c r="AC238" s="167"/>
    </row>
    <row r="239" spans="1:29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60"/>
      <c r="L239" s="155">
        <f t="shared" si="16"/>
        <v>0</v>
      </c>
      <c r="M239" s="156">
        <f t="shared" si="17"/>
        <v>0</v>
      </c>
      <c r="N239" s="155"/>
      <c r="O239" s="155"/>
      <c r="P239" s="155"/>
      <c r="Q239" s="155"/>
      <c r="R239" s="155"/>
      <c r="S239" s="156"/>
      <c r="T239" s="156">
        <f t="shared" si="14"/>
        <v>0</v>
      </c>
      <c r="U239" s="156">
        <f t="shared" si="15"/>
        <v>0</v>
      </c>
      <c r="V239" s="157"/>
      <c r="Y239" s="166"/>
      <c r="Z239" s="166"/>
      <c r="AA239" s="166"/>
      <c r="AB239" s="166"/>
      <c r="AC239" s="167"/>
    </row>
    <row r="240" spans="1:29" s="16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60"/>
      <c r="L240" s="155">
        <f t="shared" si="16"/>
        <v>0</v>
      </c>
      <c r="M240" s="156">
        <f t="shared" si="17"/>
        <v>0</v>
      </c>
      <c r="N240" s="155"/>
      <c r="O240" s="155"/>
      <c r="P240" s="155"/>
      <c r="Q240" s="155"/>
      <c r="R240" s="155"/>
      <c r="S240" s="156"/>
      <c r="T240" s="156">
        <f t="shared" si="14"/>
        <v>0</v>
      </c>
      <c r="U240" s="156">
        <f t="shared" si="15"/>
        <v>0</v>
      </c>
      <c r="V240" s="157"/>
      <c r="Y240" s="166"/>
      <c r="Z240" s="166"/>
      <c r="AA240" s="166"/>
      <c r="AB240" s="166"/>
      <c r="AC240" s="167"/>
    </row>
    <row r="241" spans="1:29" s="16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60"/>
      <c r="L241" s="155">
        <f t="shared" si="16"/>
        <v>0</v>
      </c>
      <c r="M241" s="156">
        <f t="shared" si="17"/>
        <v>0</v>
      </c>
      <c r="N241" s="155"/>
      <c r="O241" s="155"/>
      <c r="P241" s="155"/>
      <c r="Q241" s="155"/>
      <c r="R241" s="155"/>
      <c r="S241" s="156"/>
      <c r="T241" s="156">
        <f t="shared" si="14"/>
        <v>0</v>
      </c>
      <c r="U241" s="156">
        <f t="shared" si="15"/>
        <v>0</v>
      </c>
      <c r="V241" s="157"/>
      <c r="Y241" s="166"/>
      <c r="Z241" s="166"/>
      <c r="AA241" s="166"/>
      <c r="AB241" s="166"/>
      <c r="AC241" s="167"/>
    </row>
    <row r="242" spans="1:29" s="16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60"/>
      <c r="L242" s="155">
        <f t="shared" si="16"/>
        <v>0</v>
      </c>
      <c r="M242" s="156">
        <f t="shared" si="17"/>
        <v>0</v>
      </c>
      <c r="N242" s="155"/>
      <c r="O242" s="155"/>
      <c r="P242" s="155"/>
      <c r="Q242" s="155"/>
      <c r="R242" s="155"/>
      <c r="S242" s="156"/>
      <c r="T242" s="156">
        <f t="shared" si="14"/>
        <v>0</v>
      </c>
      <c r="U242" s="156">
        <f t="shared" si="15"/>
        <v>0</v>
      </c>
      <c r="V242" s="157"/>
      <c r="Y242" s="166"/>
      <c r="Z242" s="166"/>
      <c r="AA242" s="166"/>
      <c r="AB242" s="166"/>
      <c r="AC242" s="167"/>
    </row>
    <row r="243" spans="1:29" s="16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60"/>
      <c r="L243" s="155">
        <f t="shared" si="16"/>
        <v>0</v>
      </c>
      <c r="M243" s="156">
        <f t="shared" si="17"/>
        <v>0</v>
      </c>
      <c r="N243" s="155"/>
      <c r="O243" s="155"/>
      <c r="P243" s="155"/>
      <c r="Q243" s="155"/>
      <c r="R243" s="155"/>
      <c r="S243" s="156"/>
      <c r="T243" s="156">
        <f t="shared" si="14"/>
        <v>0</v>
      </c>
      <c r="U243" s="156">
        <f t="shared" si="15"/>
        <v>0</v>
      </c>
      <c r="V243" s="157"/>
      <c r="Y243" s="166"/>
      <c r="Z243" s="166"/>
      <c r="AA243" s="166"/>
      <c r="AB243" s="166"/>
      <c r="AC243" s="167"/>
    </row>
    <row r="244" spans="1:29" s="16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60"/>
      <c r="L244" s="155">
        <f t="shared" si="16"/>
        <v>0</v>
      </c>
      <c r="M244" s="156">
        <f t="shared" si="17"/>
        <v>0</v>
      </c>
      <c r="N244" s="155"/>
      <c r="O244" s="155"/>
      <c r="P244" s="155"/>
      <c r="Q244" s="155"/>
      <c r="R244" s="155"/>
      <c r="S244" s="156"/>
      <c r="T244" s="156">
        <f t="shared" si="14"/>
        <v>0</v>
      </c>
      <c r="U244" s="156">
        <f t="shared" si="15"/>
        <v>0</v>
      </c>
      <c r="V244" s="157"/>
      <c r="Y244" s="166"/>
      <c r="Z244" s="166"/>
      <c r="AA244" s="166"/>
      <c r="AB244" s="166"/>
      <c r="AC244" s="167"/>
    </row>
    <row r="245" spans="1:29" s="16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60"/>
      <c r="L245" s="155">
        <f t="shared" si="16"/>
        <v>0</v>
      </c>
      <c r="M245" s="156">
        <f t="shared" si="17"/>
        <v>0</v>
      </c>
      <c r="N245" s="155"/>
      <c r="O245" s="155"/>
      <c r="P245" s="155"/>
      <c r="Q245" s="155"/>
      <c r="R245" s="155"/>
      <c r="S245" s="156"/>
      <c r="T245" s="156">
        <f t="shared" si="14"/>
        <v>0</v>
      </c>
      <c r="U245" s="156">
        <f t="shared" si="15"/>
        <v>0</v>
      </c>
      <c r="V245" s="157"/>
      <c r="Y245" s="166"/>
      <c r="Z245" s="166"/>
      <c r="AA245" s="166"/>
      <c r="AB245" s="166"/>
      <c r="AC245" s="167"/>
    </row>
    <row r="246" spans="1:29" s="16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60"/>
      <c r="L246" s="155">
        <f t="shared" si="16"/>
        <v>0</v>
      </c>
      <c r="M246" s="156">
        <f t="shared" si="17"/>
        <v>0</v>
      </c>
      <c r="N246" s="155"/>
      <c r="O246" s="155"/>
      <c r="P246" s="155"/>
      <c r="Q246" s="155"/>
      <c r="R246" s="155"/>
      <c r="S246" s="156"/>
      <c r="T246" s="156">
        <f t="shared" si="14"/>
        <v>0</v>
      </c>
      <c r="U246" s="156">
        <f t="shared" si="15"/>
        <v>0</v>
      </c>
      <c r="V246" s="157"/>
      <c r="Y246" s="166"/>
      <c r="Z246" s="166"/>
      <c r="AA246" s="166"/>
      <c r="AB246" s="166"/>
      <c r="AC246" s="167"/>
    </row>
    <row r="247" spans="1:29" s="16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60"/>
      <c r="L247" s="155">
        <f t="shared" si="16"/>
        <v>0</v>
      </c>
      <c r="M247" s="156">
        <f t="shared" si="17"/>
        <v>0</v>
      </c>
      <c r="N247" s="155"/>
      <c r="O247" s="155"/>
      <c r="P247" s="155"/>
      <c r="Q247" s="155"/>
      <c r="R247" s="155"/>
      <c r="S247" s="156"/>
      <c r="T247" s="156">
        <f t="shared" si="14"/>
        <v>0</v>
      </c>
      <c r="U247" s="156">
        <f t="shared" si="15"/>
        <v>0</v>
      </c>
      <c r="V247" s="157"/>
      <c r="Y247" s="166"/>
      <c r="Z247" s="166"/>
      <c r="AA247" s="166"/>
      <c r="AB247" s="166"/>
      <c r="AC247" s="167"/>
    </row>
    <row r="248" spans="1:29" s="16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60"/>
      <c r="L248" s="155">
        <f t="shared" si="16"/>
        <v>0</v>
      </c>
      <c r="M248" s="156">
        <f t="shared" si="17"/>
        <v>0</v>
      </c>
      <c r="N248" s="155"/>
      <c r="O248" s="155"/>
      <c r="P248" s="155"/>
      <c r="Q248" s="155"/>
      <c r="R248" s="155"/>
      <c r="S248" s="156"/>
      <c r="T248" s="156">
        <f t="shared" si="14"/>
        <v>0</v>
      </c>
      <c r="U248" s="156">
        <f t="shared" si="15"/>
        <v>0</v>
      </c>
      <c r="V248" s="157"/>
      <c r="Y248" s="166"/>
      <c r="Z248" s="166"/>
      <c r="AA248" s="166"/>
      <c r="AB248" s="166"/>
      <c r="AC248" s="167"/>
    </row>
    <row r="249" spans="1:29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60"/>
      <c r="L249" s="155">
        <f t="shared" si="16"/>
        <v>0</v>
      </c>
      <c r="M249" s="156">
        <f t="shared" si="17"/>
        <v>0</v>
      </c>
      <c r="N249" s="155"/>
      <c r="O249" s="155"/>
      <c r="P249" s="155"/>
      <c r="Q249" s="155"/>
      <c r="R249" s="155"/>
      <c r="S249" s="156"/>
      <c r="T249" s="156">
        <f t="shared" si="14"/>
        <v>0</v>
      </c>
      <c r="U249" s="156">
        <f t="shared" si="15"/>
        <v>0</v>
      </c>
      <c r="V249" s="157"/>
      <c r="Y249" s="166"/>
      <c r="Z249" s="166"/>
      <c r="AA249" s="166"/>
      <c r="AB249" s="166"/>
      <c r="AC249" s="167"/>
    </row>
    <row r="250" spans="1:29" s="165" customFormat="1" hidden="1" x14ac:dyDescent="0.4">
      <c r="A250" s="116">
        <v>242</v>
      </c>
      <c r="B250" s="116"/>
      <c r="C250" s="117"/>
      <c r="D250" s="118"/>
      <c r="E250" s="119"/>
      <c r="F250" s="120"/>
      <c r="G250" s="121"/>
      <c r="H250" s="125"/>
      <c r="I250" s="123"/>
      <c r="J250" s="123"/>
      <c r="K250" s="160"/>
      <c r="L250" s="155">
        <f t="shared" si="16"/>
        <v>0</v>
      </c>
      <c r="M250" s="156">
        <f t="shared" si="17"/>
        <v>0</v>
      </c>
      <c r="N250" s="155"/>
      <c r="O250" s="155"/>
      <c r="P250" s="155"/>
      <c r="Q250" s="155"/>
      <c r="R250" s="155"/>
      <c r="S250" s="156"/>
      <c r="T250" s="156">
        <f t="shared" si="14"/>
        <v>0</v>
      </c>
      <c r="U250" s="156">
        <f t="shared" si="15"/>
        <v>0</v>
      </c>
      <c r="V250" s="157"/>
      <c r="Y250" s="166"/>
      <c r="Z250" s="166"/>
      <c r="AA250" s="166"/>
      <c r="AB250" s="166"/>
      <c r="AC250" s="167"/>
    </row>
    <row r="251" spans="1:29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60"/>
      <c r="L251" s="155">
        <f t="shared" si="16"/>
        <v>0</v>
      </c>
      <c r="M251" s="156">
        <f t="shared" si="17"/>
        <v>0</v>
      </c>
      <c r="N251" s="155"/>
      <c r="O251" s="155"/>
      <c r="P251" s="155"/>
      <c r="Q251" s="155"/>
      <c r="R251" s="155"/>
      <c r="S251" s="156"/>
      <c r="T251" s="156">
        <f t="shared" si="14"/>
        <v>0</v>
      </c>
      <c r="U251" s="156">
        <f t="shared" si="15"/>
        <v>0</v>
      </c>
      <c r="V251" s="157"/>
      <c r="Y251" s="166"/>
      <c r="Z251" s="166"/>
      <c r="AA251" s="166"/>
      <c r="AB251" s="166"/>
      <c r="AC251" s="167"/>
    </row>
    <row r="252" spans="1:29" s="165" customFormat="1" hidden="1" x14ac:dyDescent="0.4">
      <c r="A252" s="116">
        <v>244</v>
      </c>
      <c r="B252" s="116"/>
      <c r="C252" s="117"/>
      <c r="D252" s="118"/>
      <c r="E252" s="119"/>
      <c r="F252" s="120"/>
      <c r="G252" s="121"/>
      <c r="H252" s="125"/>
      <c r="I252" s="123"/>
      <c r="J252" s="123"/>
      <c r="K252" s="160"/>
      <c r="L252" s="155">
        <f t="shared" si="16"/>
        <v>0</v>
      </c>
      <c r="M252" s="156">
        <f t="shared" si="17"/>
        <v>0</v>
      </c>
      <c r="N252" s="155"/>
      <c r="O252" s="155"/>
      <c r="P252" s="155"/>
      <c r="Q252" s="155"/>
      <c r="R252" s="155"/>
      <c r="S252" s="156"/>
      <c r="T252" s="156">
        <f t="shared" si="14"/>
        <v>0</v>
      </c>
      <c r="U252" s="156">
        <f t="shared" si="15"/>
        <v>0</v>
      </c>
      <c r="V252" s="157"/>
      <c r="Y252" s="166"/>
      <c r="Z252" s="166"/>
      <c r="AA252" s="166"/>
      <c r="AB252" s="166"/>
      <c r="AC252" s="167"/>
    </row>
    <row r="253" spans="1:29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60"/>
      <c r="L253" s="155">
        <f t="shared" si="16"/>
        <v>0</v>
      </c>
      <c r="M253" s="156">
        <f t="shared" si="17"/>
        <v>0</v>
      </c>
      <c r="N253" s="155"/>
      <c r="O253" s="155"/>
      <c r="P253" s="155"/>
      <c r="Q253" s="155"/>
      <c r="R253" s="155"/>
      <c r="S253" s="156"/>
      <c r="T253" s="156">
        <f t="shared" si="14"/>
        <v>0</v>
      </c>
      <c r="U253" s="156">
        <f t="shared" si="15"/>
        <v>0</v>
      </c>
      <c r="V253" s="157"/>
      <c r="Y253" s="166"/>
      <c r="Z253" s="166"/>
      <c r="AA253" s="166"/>
      <c r="AB253" s="166"/>
      <c r="AC253" s="167"/>
    </row>
    <row r="254" spans="1:29" s="165" customFormat="1" hidden="1" x14ac:dyDescent="0.4">
      <c r="A254" s="116">
        <v>246</v>
      </c>
      <c r="B254" s="116"/>
      <c r="C254" s="117"/>
      <c r="D254" s="118"/>
      <c r="E254" s="119"/>
      <c r="F254" s="120"/>
      <c r="G254" s="121"/>
      <c r="H254" s="125"/>
      <c r="I254" s="123"/>
      <c r="J254" s="123"/>
      <c r="K254" s="160"/>
      <c r="L254" s="155">
        <f t="shared" si="16"/>
        <v>0</v>
      </c>
      <c r="M254" s="156">
        <f t="shared" si="17"/>
        <v>0</v>
      </c>
      <c r="N254" s="155"/>
      <c r="O254" s="155"/>
      <c r="P254" s="155"/>
      <c r="Q254" s="155"/>
      <c r="R254" s="155"/>
      <c r="S254" s="156"/>
      <c r="T254" s="156">
        <f t="shared" si="14"/>
        <v>0</v>
      </c>
      <c r="U254" s="156">
        <f t="shared" si="15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6"/>
        <v>0</v>
      </c>
      <c r="M255" s="156">
        <f t="shared" si="17"/>
        <v>0</v>
      </c>
      <c r="N255" s="155"/>
      <c r="O255" s="155"/>
      <c r="P255" s="155"/>
      <c r="Q255" s="155"/>
      <c r="R255" s="155"/>
      <c r="S255" s="156"/>
      <c r="T255" s="156">
        <f t="shared" si="14"/>
        <v>0</v>
      </c>
      <c r="U255" s="156">
        <f t="shared" si="15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16"/>
      <c r="C256" s="117"/>
      <c r="D256" s="118"/>
      <c r="E256" s="119"/>
      <c r="F256" s="120"/>
      <c r="G256" s="121"/>
      <c r="H256" s="125"/>
      <c r="I256" s="123"/>
      <c r="J256" s="123"/>
      <c r="K256" s="160"/>
      <c r="L256" s="155">
        <f t="shared" si="16"/>
        <v>0</v>
      </c>
      <c r="M256" s="156">
        <f t="shared" si="17"/>
        <v>0</v>
      </c>
      <c r="N256" s="155"/>
      <c r="O256" s="155"/>
      <c r="P256" s="155"/>
      <c r="Q256" s="155"/>
      <c r="R256" s="155"/>
      <c r="S256" s="156"/>
      <c r="T256" s="156">
        <f t="shared" si="14"/>
        <v>0</v>
      </c>
      <c r="U256" s="156">
        <f t="shared" si="15"/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si="16"/>
        <v>0</v>
      </c>
      <c r="M257" s="156">
        <f t="shared" si="17"/>
        <v>0</v>
      </c>
      <c r="N257" s="155"/>
      <c r="O257" s="155"/>
      <c r="P257" s="155"/>
      <c r="Q257" s="155"/>
      <c r="R257" s="155"/>
      <c r="S257" s="156"/>
      <c r="T257" s="156">
        <f t="shared" si="14"/>
        <v>0</v>
      </c>
      <c r="U257" s="156">
        <f t="shared" si="15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60"/>
      <c r="L258" s="155">
        <f t="shared" si="16"/>
        <v>0</v>
      </c>
      <c r="M258" s="156">
        <f t="shared" si="17"/>
        <v>0</v>
      </c>
      <c r="N258" s="155"/>
      <c r="O258" s="155"/>
      <c r="P258" s="155"/>
      <c r="Q258" s="155"/>
      <c r="R258" s="155"/>
      <c r="S258" s="156"/>
      <c r="T258" s="156">
        <f t="shared" si="14"/>
        <v>0</v>
      </c>
      <c r="U258" s="156">
        <f t="shared" si="15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60"/>
      <c r="L259" s="155">
        <f t="shared" si="16"/>
        <v>0</v>
      </c>
      <c r="M259" s="156">
        <f t="shared" si="17"/>
        <v>0</v>
      </c>
      <c r="N259" s="155"/>
      <c r="O259" s="155"/>
      <c r="P259" s="155"/>
      <c r="Q259" s="155"/>
      <c r="R259" s="155"/>
      <c r="S259" s="156"/>
      <c r="T259" s="156">
        <f t="shared" si="14"/>
        <v>0</v>
      </c>
      <c r="U259" s="156">
        <f t="shared" si="15"/>
        <v>0</v>
      </c>
      <c r="V259" s="157"/>
      <c r="Y259" s="166"/>
      <c r="Z259" s="166"/>
      <c r="AA259" s="166"/>
      <c r="AB259" s="166"/>
      <c r="AC259" s="167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60"/>
      <c r="L260" s="155">
        <f t="shared" si="16"/>
        <v>0</v>
      </c>
      <c r="M260" s="156">
        <f t="shared" si="17"/>
        <v>0</v>
      </c>
      <c r="N260" s="155"/>
      <c r="O260" s="155"/>
      <c r="P260" s="155"/>
      <c r="Q260" s="155"/>
      <c r="R260" s="155"/>
      <c r="S260" s="156"/>
      <c r="T260" s="156">
        <f t="shared" si="14"/>
        <v>0</v>
      </c>
      <c r="U260" s="156">
        <f t="shared" si="15"/>
        <v>0</v>
      </c>
      <c r="V260" s="158"/>
      <c r="Y260" s="166"/>
      <c r="Z260" s="166"/>
      <c r="AA260" s="166"/>
      <c r="AB260" s="166"/>
      <c r="AC260" s="168"/>
    </row>
    <row r="261" spans="1:29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60"/>
      <c r="L261" s="155">
        <f t="shared" si="16"/>
        <v>0</v>
      </c>
      <c r="M261" s="156">
        <f t="shared" si="17"/>
        <v>0</v>
      </c>
      <c r="N261" s="155"/>
      <c r="O261" s="155"/>
      <c r="P261" s="155"/>
      <c r="Q261" s="155"/>
      <c r="R261" s="155"/>
      <c r="S261" s="156"/>
      <c r="T261" s="156">
        <f t="shared" si="14"/>
        <v>0</v>
      </c>
      <c r="U261" s="156">
        <f t="shared" si="15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60"/>
      <c r="L262" s="155">
        <f t="shared" si="16"/>
        <v>0</v>
      </c>
      <c r="M262" s="156">
        <f t="shared" si="17"/>
        <v>0</v>
      </c>
      <c r="N262" s="155"/>
      <c r="O262" s="155"/>
      <c r="P262" s="155"/>
      <c r="Q262" s="155"/>
      <c r="R262" s="155"/>
      <c r="S262" s="156"/>
      <c r="T262" s="156">
        <f t="shared" si="14"/>
        <v>0</v>
      </c>
      <c r="U262" s="156">
        <f t="shared" si="15"/>
        <v>0</v>
      </c>
      <c r="V262" s="159"/>
      <c r="Y262" s="166"/>
      <c r="Z262" s="166"/>
      <c r="AA262" s="166"/>
      <c r="AB262" s="166"/>
      <c r="AC262" s="170"/>
    </row>
    <row r="263" spans="1:29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60"/>
      <c r="L263" s="155">
        <f t="shared" si="16"/>
        <v>0</v>
      </c>
      <c r="M263" s="156">
        <f t="shared" si="17"/>
        <v>0</v>
      </c>
      <c r="N263" s="155"/>
      <c r="O263" s="155"/>
      <c r="P263" s="155"/>
      <c r="Q263" s="155"/>
      <c r="R263" s="155"/>
      <c r="S263" s="156"/>
      <c r="T263" s="156">
        <f t="shared" si="14"/>
        <v>0</v>
      </c>
      <c r="U263" s="156">
        <f t="shared" si="15"/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60"/>
      <c r="L264" s="155">
        <f t="shared" si="16"/>
        <v>0</v>
      </c>
      <c r="M264" s="156">
        <f t="shared" si="17"/>
        <v>0</v>
      </c>
      <c r="N264" s="155"/>
      <c r="O264" s="155"/>
      <c r="P264" s="155"/>
      <c r="Q264" s="155"/>
      <c r="R264" s="155"/>
      <c r="S264" s="156"/>
      <c r="T264" s="156">
        <f t="shared" si="14"/>
        <v>0</v>
      </c>
      <c r="U264" s="156">
        <f t="shared" si="15"/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60"/>
      <c r="L265" s="155">
        <f t="shared" si="16"/>
        <v>0</v>
      </c>
      <c r="M265" s="156">
        <f t="shared" si="17"/>
        <v>0</v>
      </c>
      <c r="N265" s="155"/>
      <c r="O265" s="155"/>
      <c r="P265" s="155"/>
      <c r="Q265" s="155"/>
      <c r="R265" s="155"/>
      <c r="S265" s="156"/>
      <c r="T265" s="156">
        <f t="shared" ref="T265:T328" si="18">IFERROR(S265*R265,"－")</f>
        <v>0</v>
      </c>
      <c r="U265" s="156">
        <f t="shared" ref="U265:U328" si="19">IFERROR(T265*H265/1000,"－")</f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60"/>
      <c r="L266" s="155">
        <f t="shared" ref="L266:L329" si="20">IFERROR(I266*J266*K266,"ー")</f>
        <v>0</v>
      </c>
      <c r="M266" s="156">
        <f t="shared" ref="M266:M329" si="21">IFERROR(L266*H266/1000,"ー")</f>
        <v>0</v>
      </c>
      <c r="N266" s="155"/>
      <c r="O266" s="155"/>
      <c r="P266" s="155"/>
      <c r="Q266" s="155"/>
      <c r="R266" s="155"/>
      <c r="S266" s="156"/>
      <c r="T266" s="156">
        <f t="shared" si="18"/>
        <v>0</v>
      </c>
      <c r="U266" s="156">
        <f t="shared" si="19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20"/>
        <v>0</v>
      </c>
      <c r="M267" s="156">
        <f t="shared" si="21"/>
        <v>0</v>
      </c>
      <c r="N267" s="155"/>
      <c r="O267" s="155"/>
      <c r="P267" s="155"/>
      <c r="Q267" s="155"/>
      <c r="R267" s="155"/>
      <c r="S267" s="156"/>
      <c r="T267" s="156">
        <f t="shared" si="18"/>
        <v>0</v>
      </c>
      <c r="U267" s="156">
        <f t="shared" si="19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60"/>
      <c r="L268" s="155">
        <f t="shared" si="20"/>
        <v>0</v>
      </c>
      <c r="M268" s="156">
        <f t="shared" si="21"/>
        <v>0</v>
      </c>
      <c r="N268" s="155"/>
      <c r="O268" s="155"/>
      <c r="P268" s="155"/>
      <c r="Q268" s="155"/>
      <c r="R268" s="155"/>
      <c r="S268" s="156"/>
      <c r="T268" s="156">
        <f t="shared" si="18"/>
        <v>0</v>
      </c>
      <c r="U268" s="156">
        <f t="shared" si="19"/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60"/>
      <c r="L269" s="155">
        <f t="shared" si="20"/>
        <v>0</v>
      </c>
      <c r="M269" s="156">
        <f t="shared" si="21"/>
        <v>0</v>
      </c>
      <c r="N269" s="155"/>
      <c r="O269" s="155"/>
      <c r="P269" s="155"/>
      <c r="Q269" s="155"/>
      <c r="R269" s="155"/>
      <c r="S269" s="156"/>
      <c r="T269" s="156">
        <f t="shared" si="18"/>
        <v>0</v>
      </c>
      <c r="U269" s="156">
        <f t="shared" si="19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60"/>
      <c r="L270" s="155">
        <f t="shared" si="20"/>
        <v>0</v>
      </c>
      <c r="M270" s="156">
        <f t="shared" si="21"/>
        <v>0</v>
      </c>
      <c r="N270" s="155"/>
      <c r="O270" s="155"/>
      <c r="P270" s="155"/>
      <c r="Q270" s="155"/>
      <c r="R270" s="155"/>
      <c r="S270" s="156"/>
      <c r="T270" s="156">
        <f t="shared" si="18"/>
        <v>0</v>
      </c>
      <c r="U270" s="156">
        <f t="shared" si="19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60"/>
      <c r="L271" s="155">
        <f t="shared" si="20"/>
        <v>0</v>
      </c>
      <c r="M271" s="156">
        <f t="shared" si="21"/>
        <v>0</v>
      </c>
      <c r="N271" s="155"/>
      <c r="O271" s="155"/>
      <c r="P271" s="155"/>
      <c r="Q271" s="155"/>
      <c r="R271" s="155"/>
      <c r="S271" s="156"/>
      <c r="T271" s="156">
        <f t="shared" si="18"/>
        <v>0</v>
      </c>
      <c r="U271" s="156">
        <f t="shared" si="19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60"/>
      <c r="L272" s="155">
        <f t="shared" si="20"/>
        <v>0</v>
      </c>
      <c r="M272" s="156">
        <f t="shared" si="21"/>
        <v>0</v>
      </c>
      <c r="N272" s="155"/>
      <c r="O272" s="155"/>
      <c r="P272" s="155"/>
      <c r="Q272" s="155"/>
      <c r="R272" s="155"/>
      <c r="S272" s="156"/>
      <c r="T272" s="156">
        <f t="shared" si="18"/>
        <v>0</v>
      </c>
      <c r="U272" s="156">
        <f t="shared" si="19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60"/>
      <c r="L273" s="155">
        <f t="shared" si="20"/>
        <v>0</v>
      </c>
      <c r="M273" s="156">
        <f t="shared" si="21"/>
        <v>0</v>
      </c>
      <c r="N273" s="155"/>
      <c r="O273" s="155"/>
      <c r="P273" s="155"/>
      <c r="Q273" s="155"/>
      <c r="R273" s="155"/>
      <c r="S273" s="156"/>
      <c r="T273" s="156">
        <f t="shared" si="18"/>
        <v>0</v>
      </c>
      <c r="U273" s="156">
        <f t="shared" si="19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60"/>
      <c r="L274" s="155">
        <f t="shared" si="20"/>
        <v>0</v>
      </c>
      <c r="M274" s="156">
        <f t="shared" si="21"/>
        <v>0</v>
      </c>
      <c r="N274" s="155"/>
      <c r="O274" s="155"/>
      <c r="P274" s="155"/>
      <c r="Q274" s="155"/>
      <c r="R274" s="155"/>
      <c r="S274" s="156"/>
      <c r="T274" s="156">
        <f t="shared" si="18"/>
        <v>0</v>
      </c>
      <c r="U274" s="156">
        <f t="shared" si="19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60"/>
      <c r="L275" s="155">
        <f t="shared" si="20"/>
        <v>0</v>
      </c>
      <c r="M275" s="156">
        <f t="shared" si="21"/>
        <v>0</v>
      </c>
      <c r="N275" s="155"/>
      <c r="O275" s="155"/>
      <c r="P275" s="155"/>
      <c r="Q275" s="155"/>
      <c r="R275" s="155"/>
      <c r="S275" s="156"/>
      <c r="T275" s="156">
        <f t="shared" si="18"/>
        <v>0</v>
      </c>
      <c r="U275" s="156">
        <f t="shared" si="19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20"/>
        <v>0</v>
      </c>
      <c r="M276" s="156">
        <f t="shared" si="21"/>
        <v>0</v>
      </c>
      <c r="N276" s="155"/>
      <c r="O276" s="155"/>
      <c r="P276" s="155"/>
      <c r="Q276" s="155"/>
      <c r="R276" s="155"/>
      <c r="S276" s="156"/>
      <c r="T276" s="156">
        <f t="shared" si="18"/>
        <v>0</v>
      </c>
      <c r="U276" s="156">
        <f t="shared" si="19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60"/>
      <c r="L277" s="155">
        <f t="shared" si="20"/>
        <v>0</v>
      </c>
      <c r="M277" s="156">
        <f t="shared" si="21"/>
        <v>0</v>
      </c>
      <c r="N277" s="155"/>
      <c r="O277" s="155"/>
      <c r="P277" s="155"/>
      <c r="Q277" s="155"/>
      <c r="R277" s="155"/>
      <c r="S277" s="156"/>
      <c r="T277" s="156">
        <f t="shared" si="18"/>
        <v>0</v>
      </c>
      <c r="U277" s="156">
        <f t="shared" si="19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20"/>
        <v>0</v>
      </c>
      <c r="M278" s="156">
        <f t="shared" si="21"/>
        <v>0</v>
      </c>
      <c r="N278" s="155"/>
      <c r="O278" s="155"/>
      <c r="P278" s="155"/>
      <c r="Q278" s="155"/>
      <c r="R278" s="155"/>
      <c r="S278" s="156"/>
      <c r="T278" s="156">
        <f t="shared" si="18"/>
        <v>0</v>
      </c>
      <c r="U278" s="156">
        <f t="shared" si="19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60"/>
      <c r="L279" s="155">
        <f t="shared" si="20"/>
        <v>0</v>
      </c>
      <c r="M279" s="156">
        <f t="shared" si="21"/>
        <v>0</v>
      </c>
      <c r="N279" s="155"/>
      <c r="O279" s="155"/>
      <c r="P279" s="155"/>
      <c r="Q279" s="155"/>
      <c r="R279" s="155"/>
      <c r="S279" s="156"/>
      <c r="T279" s="156">
        <f t="shared" si="18"/>
        <v>0</v>
      </c>
      <c r="U279" s="156">
        <f t="shared" si="19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20"/>
        <v>0</v>
      </c>
      <c r="M280" s="156">
        <f t="shared" si="21"/>
        <v>0</v>
      </c>
      <c r="N280" s="155"/>
      <c r="O280" s="155"/>
      <c r="P280" s="155"/>
      <c r="Q280" s="155"/>
      <c r="R280" s="155"/>
      <c r="S280" s="156"/>
      <c r="T280" s="156">
        <f t="shared" si="18"/>
        <v>0</v>
      </c>
      <c r="U280" s="156">
        <f t="shared" si="19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60"/>
      <c r="L281" s="155">
        <f t="shared" si="20"/>
        <v>0</v>
      </c>
      <c r="M281" s="156">
        <f t="shared" si="21"/>
        <v>0</v>
      </c>
      <c r="N281" s="155"/>
      <c r="O281" s="155"/>
      <c r="P281" s="155"/>
      <c r="Q281" s="155"/>
      <c r="R281" s="155"/>
      <c r="S281" s="156"/>
      <c r="T281" s="156">
        <f t="shared" si="18"/>
        <v>0</v>
      </c>
      <c r="U281" s="156">
        <f t="shared" si="19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60"/>
      <c r="L282" s="155">
        <f t="shared" si="20"/>
        <v>0</v>
      </c>
      <c r="M282" s="156">
        <f t="shared" si="21"/>
        <v>0</v>
      </c>
      <c r="N282" s="155"/>
      <c r="O282" s="155"/>
      <c r="P282" s="155"/>
      <c r="Q282" s="155"/>
      <c r="R282" s="155"/>
      <c r="S282" s="156"/>
      <c r="T282" s="156">
        <f t="shared" si="18"/>
        <v>0</v>
      </c>
      <c r="U282" s="156">
        <f t="shared" si="19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60"/>
      <c r="L283" s="155">
        <f t="shared" si="20"/>
        <v>0</v>
      </c>
      <c r="M283" s="156">
        <f t="shared" si="21"/>
        <v>0</v>
      </c>
      <c r="N283" s="155"/>
      <c r="O283" s="155"/>
      <c r="P283" s="155"/>
      <c r="Q283" s="155"/>
      <c r="R283" s="155"/>
      <c r="S283" s="156"/>
      <c r="T283" s="156">
        <f t="shared" si="18"/>
        <v>0</v>
      </c>
      <c r="U283" s="156">
        <f t="shared" si="19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60"/>
      <c r="L284" s="155">
        <f t="shared" si="20"/>
        <v>0</v>
      </c>
      <c r="M284" s="156">
        <f t="shared" si="21"/>
        <v>0</v>
      </c>
      <c r="N284" s="155"/>
      <c r="O284" s="155"/>
      <c r="P284" s="155"/>
      <c r="Q284" s="155"/>
      <c r="R284" s="155"/>
      <c r="S284" s="156"/>
      <c r="T284" s="156">
        <f t="shared" si="18"/>
        <v>0</v>
      </c>
      <c r="U284" s="156">
        <f t="shared" si="19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20"/>
        <v>0</v>
      </c>
      <c r="M285" s="156">
        <f t="shared" si="21"/>
        <v>0</v>
      </c>
      <c r="N285" s="155"/>
      <c r="O285" s="155"/>
      <c r="P285" s="155"/>
      <c r="Q285" s="155"/>
      <c r="R285" s="155"/>
      <c r="S285" s="156"/>
      <c r="T285" s="156">
        <f t="shared" si="18"/>
        <v>0</v>
      </c>
      <c r="U285" s="156">
        <f t="shared" si="19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60"/>
      <c r="L286" s="155">
        <f t="shared" si="20"/>
        <v>0</v>
      </c>
      <c r="M286" s="156">
        <f t="shared" si="21"/>
        <v>0</v>
      </c>
      <c r="N286" s="155"/>
      <c r="O286" s="155"/>
      <c r="P286" s="155"/>
      <c r="Q286" s="155"/>
      <c r="R286" s="155"/>
      <c r="S286" s="156"/>
      <c r="T286" s="156">
        <f t="shared" si="18"/>
        <v>0</v>
      </c>
      <c r="U286" s="156">
        <f t="shared" si="19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20"/>
        <v>0</v>
      </c>
      <c r="M287" s="156">
        <f t="shared" si="21"/>
        <v>0</v>
      </c>
      <c r="N287" s="155"/>
      <c r="O287" s="155"/>
      <c r="P287" s="155"/>
      <c r="Q287" s="155"/>
      <c r="R287" s="155"/>
      <c r="S287" s="156"/>
      <c r="T287" s="156">
        <f t="shared" si="18"/>
        <v>0</v>
      </c>
      <c r="U287" s="156">
        <f t="shared" si="19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60"/>
      <c r="L288" s="155">
        <f t="shared" si="20"/>
        <v>0</v>
      </c>
      <c r="M288" s="156">
        <f t="shared" si="21"/>
        <v>0</v>
      </c>
      <c r="N288" s="155"/>
      <c r="O288" s="155"/>
      <c r="P288" s="155"/>
      <c r="Q288" s="155"/>
      <c r="R288" s="155"/>
      <c r="S288" s="156"/>
      <c r="T288" s="156">
        <f t="shared" si="18"/>
        <v>0</v>
      </c>
      <c r="U288" s="156">
        <f t="shared" si="19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20"/>
        <v>0</v>
      </c>
      <c r="M289" s="156">
        <f t="shared" si="21"/>
        <v>0</v>
      </c>
      <c r="N289" s="155"/>
      <c r="O289" s="155"/>
      <c r="P289" s="155"/>
      <c r="Q289" s="155"/>
      <c r="R289" s="155"/>
      <c r="S289" s="156"/>
      <c r="T289" s="156">
        <f t="shared" si="18"/>
        <v>0</v>
      </c>
      <c r="U289" s="156">
        <f t="shared" si="19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60"/>
      <c r="L290" s="155">
        <f t="shared" si="20"/>
        <v>0</v>
      </c>
      <c r="M290" s="156">
        <f t="shared" si="21"/>
        <v>0</v>
      </c>
      <c r="N290" s="155"/>
      <c r="O290" s="155"/>
      <c r="P290" s="155"/>
      <c r="Q290" s="155"/>
      <c r="R290" s="155"/>
      <c r="S290" s="156"/>
      <c r="T290" s="156">
        <f t="shared" si="18"/>
        <v>0</v>
      </c>
      <c r="U290" s="156">
        <f t="shared" si="19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20"/>
        <v>0</v>
      </c>
      <c r="M291" s="156">
        <f t="shared" si="21"/>
        <v>0</v>
      </c>
      <c r="N291" s="155"/>
      <c r="O291" s="155"/>
      <c r="P291" s="155"/>
      <c r="Q291" s="155"/>
      <c r="R291" s="155"/>
      <c r="S291" s="156"/>
      <c r="T291" s="156">
        <f t="shared" si="18"/>
        <v>0</v>
      </c>
      <c r="U291" s="156">
        <f t="shared" si="19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60"/>
      <c r="L292" s="155">
        <f t="shared" si="20"/>
        <v>0</v>
      </c>
      <c r="M292" s="156">
        <f t="shared" si="21"/>
        <v>0</v>
      </c>
      <c r="N292" s="155"/>
      <c r="O292" s="155"/>
      <c r="P292" s="155"/>
      <c r="Q292" s="155"/>
      <c r="R292" s="155"/>
      <c r="S292" s="156"/>
      <c r="T292" s="156">
        <f t="shared" si="18"/>
        <v>0</v>
      </c>
      <c r="U292" s="156">
        <f t="shared" si="19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20"/>
        <v>0</v>
      </c>
      <c r="M293" s="156">
        <f t="shared" si="21"/>
        <v>0</v>
      </c>
      <c r="N293" s="155"/>
      <c r="O293" s="155"/>
      <c r="P293" s="155"/>
      <c r="Q293" s="155"/>
      <c r="R293" s="155"/>
      <c r="S293" s="156"/>
      <c r="T293" s="156">
        <f t="shared" si="18"/>
        <v>0</v>
      </c>
      <c r="U293" s="156">
        <f t="shared" si="19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20"/>
        <v>0</v>
      </c>
      <c r="M294" s="156">
        <f t="shared" si="21"/>
        <v>0</v>
      </c>
      <c r="N294" s="155"/>
      <c r="O294" s="155"/>
      <c r="P294" s="155"/>
      <c r="Q294" s="155"/>
      <c r="R294" s="155"/>
      <c r="S294" s="156"/>
      <c r="T294" s="156">
        <f t="shared" si="18"/>
        <v>0</v>
      </c>
      <c r="U294" s="156">
        <f t="shared" si="19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60"/>
      <c r="L295" s="155">
        <f t="shared" si="20"/>
        <v>0</v>
      </c>
      <c r="M295" s="156">
        <f t="shared" si="21"/>
        <v>0</v>
      </c>
      <c r="N295" s="155"/>
      <c r="O295" s="155"/>
      <c r="P295" s="155"/>
      <c r="Q295" s="155"/>
      <c r="R295" s="155"/>
      <c r="S295" s="156"/>
      <c r="T295" s="156">
        <f t="shared" si="18"/>
        <v>0</v>
      </c>
      <c r="U295" s="156">
        <f t="shared" si="19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20"/>
        <v>0</v>
      </c>
      <c r="M296" s="156">
        <f t="shared" si="21"/>
        <v>0</v>
      </c>
      <c r="N296" s="155"/>
      <c r="O296" s="155"/>
      <c r="P296" s="155"/>
      <c r="Q296" s="155"/>
      <c r="R296" s="155"/>
      <c r="S296" s="156"/>
      <c r="T296" s="156">
        <f t="shared" si="18"/>
        <v>0</v>
      </c>
      <c r="U296" s="156">
        <f t="shared" si="19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60"/>
      <c r="L297" s="155">
        <f t="shared" si="20"/>
        <v>0</v>
      </c>
      <c r="M297" s="156">
        <f t="shared" si="21"/>
        <v>0</v>
      </c>
      <c r="N297" s="155"/>
      <c r="O297" s="155"/>
      <c r="P297" s="155"/>
      <c r="Q297" s="155"/>
      <c r="R297" s="155"/>
      <c r="S297" s="156"/>
      <c r="T297" s="156">
        <f t="shared" si="18"/>
        <v>0</v>
      </c>
      <c r="U297" s="156">
        <f t="shared" si="19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si="20"/>
        <v>0</v>
      </c>
      <c r="M298" s="156">
        <f t="shared" si="21"/>
        <v>0</v>
      </c>
      <c r="N298" s="155"/>
      <c r="O298" s="155"/>
      <c r="P298" s="155"/>
      <c r="Q298" s="155"/>
      <c r="R298" s="155"/>
      <c r="S298" s="156"/>
      <c r="T298" s="156">
        <f t="shared" si="18"/>
        <v>0</v>
      </c>
      <c r="U298" s="156">
        <f t="shared" si="19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60"/>
      <c r="L299" s="155">
        <f t="shared" si="20"/>
        <v>0</v>
      </c>
      <c r="M299" s="156">
        <f t="shared" si="21"/>
        <v>0</v>
      </c>
      <c r="N299" s="155"/>
      <c r="O299" s="155"/>
      <c r="P299" s="155"/>
      <c r="Q299" s="155"/>
      <c r="R299" s="155"/>
      <c r="S299" s="156"/>
      <c r="T299" s="156">
        <f t="shared" si="18"/>
        <v>0</v>
      </c>
      <c r="U299" s="156">
        <f t="shared" si="19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20"/>
        <v>0</v>
      </c>
      <c r="M300" s="156">
        <f t="shared" si="21"/>
        <v>0</v>
      </c>
      <c r="N300" s="155"/>
      <c r="O300" s="155"/>
      <c r="P300" s="155"/>
      <c r="Q300" s="155"/>
      <c r="R300" s="155"/>
      <c r="S300" s="156"/>
      <c r="T300" s="156">
        <f t="shared" si="18"/>
        <v>0</v>
      </c>
      <c r="U300" s="156">
        <f t="shared" si="19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60"/>
      <c r="L301" s="155">
        <f t="shared" si="20"/>
        <v>0</v>
      </c>
      <c r="M301" s="156">
        <f t="shared" si="21"/>
        <v>0</v>
      </c>
      <c r="N301" s="155"/>
      <c r="O301" s="155"/>
      <c r="P301" s="155"/>
      <c r="Q301" s="155"/>
      <c r="R301" s="155"/>
      <c r="S301" s="156"/>
      <c r="T301" s="156">
        <f t="shared" si="18"/>
        <v>0</v>
      </c>
      <c r="U301" s="156">
        <f t="shared" si="19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20"/>
        <v>0</v>
      </c>
      <c r="M302" s="156">
        <f t="shared" si="21"/>
        <v>0</v>
      </c>
      <c r="N302" s="155"/>
      <c r="O302" s="155"/>
      <c r="P302" s="155"/>
      <c r="Q302" s="155"/>
      <c r="R302" s="155"/>
      <c r="S302" s="156"/>
      <c r="T302" s="156">
        <f t="shared" si="18"/>
        <v>0</v>
      </c>
      <c r="U302" s="156">
        <f t="shared" si="19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60"/>
      <c r="L303" s="155">
        <f t="shared" si="20"/>
        <v>0</v>
      </c>
      <c r="M303" s="156">
        <f t="shared" si="21"/>
        <v>0</v>
      </c>
      <c r="N303" s="155"/>
      <c r="O303" s="155"/>
      <c r="P303" s="155"/>
      <c r="Q303" s="155"/>
      <c r="R303" s="155"/>
      <c r="S303" s="156"/>
      <c r="T303" s="156">
        <f t="shared" si="18"/>
        <v>0</v>
      </c>
      <c r="U303" s="156">
        <f t="shared" si="19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60"/>
      <c r="L304" s="155">
        <f t="shared" si="20"/>
        <v>0</v>
      </c>
      <c r="M304" s="156">
        <f t="shared" si="21"/>
        <v>0</v>
      </c>
      <c r="N304" s="155"/>
      <c r="O304" s="155"/>
      <c r="P304" s="155"/>
      <c r="Q304" s="155"/>
      <c r="R304" s="155"/>
      <c r="S304" s="156"/>
      <c r="T304" s="156">
        <f t="shared" si="18"/>
        <v>0</v>
      </c>
      <c r="U304" s="156">
        <f t="shared" si="19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60"/>
      <c r="L305" s="155">
        <f t="shared" si="20"/>
        <v>0</v>
      </c>
      <c r="M305" s="156">
        <f t="shared" si="21"/>
        <v>0</v>
      </c>
      <c r="N305" s="155"/>
      <c r="O305" s="155"/>
      <c r="P305" s="155"/>
      <c r="Q305" s="155"/>
      <c r="R305" s="155"/>
      <c r="S305" s="156"/>
      <c r="T305" s="156">
        <f t="shared" si="18"/>
        <v>0</v>
      </c>
      <c r="U305" s="156">
        <f t="shared" si="19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60"/>
      <c r="L306" s="155">
        <f t="shared" si="20"/>
        <v>0</v>
      </c>
      <c r="M306" s="156">
        <f t="shared" si="21"/>
        <v>0</v>
      </c>
      <c r="N306" s="155"/>
      <c r="O306" s="155"/>
      <c r="P306" s="155"/>
      <c r="Q306" s="155"/>
      <c r="R306" s="155"/>
      <c r="S306" s="156"/>
      <c r="T306" s="156">
        <f t="shared" si="18"/>
        <v>0</v>
      </c>
      <c r="U306" s="156">
        <f t="shared" si="19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20"/>
        <v>0</v>
      </c>
      <c r="M307" s="156">
        <f t="shared" si="21"/>
        <v>0</v>
      </c>
      <c r="N307" s="155"/>
      <c r="O307" s="155"/>
      <c r="P307" s="155"/>
      <c r="Q307" s="155"/>
      <c r="R307" s="155"/>
      <c r="S307" s="156"/>
      <c r="T307" s="156">
        <f t="shared" si="18"/>
        <v>0</v>
      </c>
      <c r="U307" s="156">
        <f t="shared" si="19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60"/>
      <c r="L308" s="155">
        <f t="shared" si="20"/>
        <v>0</v>
      </c>
      <c r="M308" s="156">
        <f t="shared" si="21"/>
        <v>0</v>
      </c>
      <c r="N308" s="155"/>
      <c r="O308" s="155"/>
      <c r="P308" s="155"/>
      <c r="Q308" s="155"/>
      <c r="R308" s="155"/>
      <c r="S308" s="156"/>
      <c r="T308" s="156">
        <f t="shared" si="18"/>
        <v>0</v>
      </c>
      <c r="U308" s="156">
        <f t="shared" si="19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20"/>
        <v>0</v>
      </c>
      <c r="M309" s="156">
        <f t="shared" si="21"/>
        <v>0</v>
      </c>
      <c r="N309" s="155"/>
      <c r="O309" s="155"/>
      <c r="P309" s="155"/>
      <c r="Q309" s="155"/>
      <c r="R309" s="155"/>
      <c r="S309" s="156"/>
      <c r="T309" s="156">
        <f t="shared" si="18"/>
        <v>0</v>
      </c>
      <c r="U309" s="156">
        <f t="shared" si="19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60"/>
      <c r="L310" s="155">
        <f t="shared" si="20"/>
        <v>0</v>
      </c>
      <c r="M310" s="156">
        <f t="shared" si="21"/>
        <v>0</v>
      </c>
      <c r="N310" s="155"/>
      <c r="O310" s="155"/>
      <c r="P310" s="155"/>
      <c r="Q310" s="155"/>
      <c r="R310" s="155"/>
      <c r="S310" s="156"/>
      <c r="T310" s="156">
        <f t="shared" si="18"/>
        <v>0</v>
      </c>
      <c r="U310" s="156">
        <f t="shared" si="19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20"/>
        <v>0</v>
      </c>
      <c r="M311" s="156">
        <f t="shared" si="21"/>
        <v>0</v>
      </c>
      <c r="N311" s="155"/>
      <c r="O311" s="155"/>
      <c r="P311" s="155"/>
      <c r="Q311" s="155"/>
      <c r="R311" s="155"/>
      <c r="S311" s="156"/>
      <c r="T311" s="156">
        <f t="shared" si="18"/>
        <v>0</v>
      </c>
      <c r="U311" s="156">
        <f t="shared" si="19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60"/>
      <c r="L312" s="155">
        <f t="shared" si="20"/>
        <v>0</v>
      </c>
      <c r="M312" s="156">
        <f t="shared" si="21"/>
        <v>0</v>
      </c>
      <c r="N312" s="155"/>
      <c r="O312" s="155"/>
      <c r="P312" s="155"/>
      <c r="Q312" s="155"/>
      <c r="R312" s="155"/>
      <c r="S312" s="156"/>
      <c r="T312" s="156">
        <f t="shared" si="18"/>
        <v>0</v>
      </c>
      <c r="U312" s="156">
        <f t="shared" si="19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60"/>
      <c r="L313" s="155">
        <f t="shared" si="20"/>
        <v>0</v>
      </c>
      <c r="M313" s="156">
        <f t="shared" si="21"/>
        <v>0</v>
      </c>
      <c r="N313" s="155"/>
      <c r="O313" s="155"/>
      <c r="P313" s="155"/>
      <c r="Q313" s="155"/>
      <c r="R313" s="155"/>
      <c r="S313" s="156"/>
      <c r="T313" s="156">
        <f t="shared" si="18"/>
        <v>0</v>
      </c>
      <c r="U313" s="156">
        <f t="shared" si="19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60"/>
      <c r="L314" s="155">
        <f t="shared" si="20"/>
        <v>0</v>
      </c>
      <c r="M314" s="156">
        <f t="shared" si="21"/>
        <v>0</v>
      </c>
      <c r="N314" s="155"/>
      <c r="O314" s="155"/>
      <c r="P314" s="155"/>
      <c r="Q314" s="155"/>
      <c r="R314" s="155"/>
      <c r="S314" s="156"/>
      <c r="T314" s="156">
        <f t="shared" si="18"/>
        <v>0</v>
      </c>
      <c r="U314" s="156">
        <f t="shared" si="19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60"/>
      <c r="L315" s="155">
        <f t="shared" si="20"/>
        <v>0</v>
      </c>
      <c r="M315" s="156">
        <f t="shared" si="21"/>
        <v>0</v>
      </c>
      <c r="N315" s="155"/>
      <c r="O315" s="155"/>
      <c r="P315" s="155"/>
      <c r="Q315" s="155"/>
      <c r="R315" s="155"/>
      <c r="S315" s="156"/>
      <c r="T315" s="156">
        <f t="shared" si="18"/>
        <v>0</v>
      </c>
      <c r="U315" s="156">
        <f t="shared" si="19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60"/>
      <c r="L316" s="155">
        <f t="shared" si="20"/>
        <v>0</v>
      </c>
      <c r="M316" s="156">
        <f t="shared" si="21"/>
        <v>0</v>
      </c>
      <c r="N316" s="155"/>
      <c r="O316" s="155"/>
      <c r="P316" s="155"/>
      <c r="Q316" s="155"/>
      <c r="R316" s="155"/>
      <c r="S316" s="156"/>
      <c r="T316" s="156">
        <f t="shared" si="18"/>
        <v>0</v>
      </c>
      <c r="U316" s="156">
        <f t="shared" si="19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60"/>
      <c r="L317" s="155">
        <f t="shared" si="20"/>
        <v>0</v>
      </c>
      <c r="M317" s="156">
        <f t="shared" si="21"/>
        <v>0</v>
      </c>
      <c r="N317" s="155"/>
      <c r="O317" s="155"/>
      <c r="P317" s="155"/>
      <c r="Q317" s="155"/>
      <c r="R317" s="155"/>
      <c r="S317" s="156"/>
      <c r="T317" s="156">
        <f t="shared" si="18"/>
        <v>0</v>
      </c>
      <c r="U317" s="156">
        <f t="shared" si="19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60"/>
      <c r="L318" s="155">
        <f t="shared" si="20"/>
        <v>0</v>
      </c>
      <c r="M318" s="156">
        <f t="shared" si="21"/>
        <v>0</v>
      </c>
      <c r="N318" s="155"/>
      <c r="O318" s="155"/>
      <c r="P318" s="155"/>
      <c r="Q318" s="155"/>
      <c r="R318" s="155"/>
      <c r="S318" s="156"/>
      <c r="T318" s="156">
        <f t="shared" si="18"/>
        <v>0</v>
      </c>
      <c r="U318" s="156">
        <f t="shared" si="19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60"/>
      <c r="L319" s="155">
        <f t="shared" si="20"/>
        <v>0</v>
      </c>
      <c r="M319" s="156">
        <f t="shared" si="21"/>
        <v>0</v>
      </c>
      <c r="N319" s="155"/>
      <c r="O319" s="155"/>
      <c r="P319" s="155"/>
      <c r="Q319" s="155"/>
      <c r="R319" s="155"/>
      <c r="S319" s="156"/>
      <c r="T319" s="156">
        <f t="shared" si="18"/>
        <v>0</v>
      </c>
      <c r="U319" s="156">
        <f t="shared" si="19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20"/>
        <v>0</v>
      </c>
      <c r="M320" s="156">
        <f t="shared" si="21"/>
        <v>0</v>
      </c>
      <c r="N320" s="155"/>
      <c r="O320" s="155"/>
      <c r="P320" s="155"/>
      <c r="Q320" s="155"/>
      <c r="R320" s="155"/>
      <c r="S320" s="156"/>
      <c r="T320" s="156">
        <f t="shared" si="18"/>
        <v>0</v>
      </c>
      <c r="U320" s="156">
        <f t="shared" si="19"/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60"/>
      <c r="L321" s="155">
        <f t="shared" si="20"/>
        <v>0</v>
      </c>
      <c r="M321" s="156">
        <f t="shared" si="21"/>
        <v>0</v>
      </c>
      <c r="N321" s="155"/>
      <c r="O321" s="155"/>
      <c r="P321" s="155"/>
      <c r="Q321" s="155"/>
      <c r="R321" s="155"/>
      <c r="S321" s="156"/>
      <c r="T321" s="156">
        <f t="shared" si="18"/>
        <v>0</v>
      </c>
      <c r="U321" s="156">
        <f t="shared" si="19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60"/>
      <c r="L322" s="155">
        <f t="shared" si="20"/>
        <v>0</v>
      </c>
      <c r="M322" s="156">
        <f t="shared" si="21"/>
        <v>0</v>
      </c>
      <c r="N322" s="155"/>
      <c r="O322" s="155"/>
      <c r="P322" s="155"/>
      <c r="Q322" s="155"/>
      <c r="R322" s="155"/>
      <c r="S322" s="156"/>
      <c r="T322" s="156">
        <f t="shared" si="18"/>
        <v>0</v>
      </c>
      <c r="U322" s="156">
        <f t="shared" si="19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60"/>
      <c r="L323" s="155">
        <f t="shared" si="20"/>
        <v>0</v>
      </c>
      <c r="M323" s="156">
        <f t="shared" si="21"/>
        <v>0</v>
      </c>
      <c r="N323" s="155"/>
      <c r="O323" s="155"/>
      <c r="P323" s="155"/>
      <c r="Q323" s="155"/>
      <c r="R323" s="155"/>
      <c r="S323" s="156"/>
      <c r="T323" s="156">
        <f t="shared" si="18"/>
        <v>0</v>
      </c>
      <c r="U323" s="156">
        <f t="shared" si="19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60"/>
      <c r="L324" s="155">
        <f t="shared" si="20"/>
        <v>0</v>
      </c>
      <c r="M324" s="156">
        <f t="shared" si="21"/>
        <v>0</v>
      </c>
      <c r="N324" s="155"/>
      <c r="O324" s="155"/>
      <c r="P324" s="155"/>
      <c r="Q324" s="155"/>
      <c r="R324" s="155"/>
      <c r="S324" s="156"/>
      <c r="T324" s="156">
        <f t="shared" si="18"/>
        <v>0</v>
      </c>
      <c r="U324" s="156">
        <f t="shared" si="19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60"/>
      <c r="L325" s="155">
        <f t="shared" si="20"/>
        <v>0</v>
      </c>
      <c r="M325" s="156">
        <f t="shared" si="21"/>
        <v>0</v>
      </c>
      <c r="N325" s="155"/>
      <c r="O325" s="155"/>
      <c r="P325" s="155"/>
      <c r="Q325" s="155"/>
      <c r="R325" s="155"/>
      <c r="S325" s="156"/>
      <c r="T325" s="156">
        <f t="shared" si="18"/>
        <v>0</v>
      </c>
      <c r="U325" s="156">
        <f t="shared" si="19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60"/>
      <c r="L326" s="155">
        <f t="shared" si="20"/>
        <v>0</v>
      </c>
      <c r="M326" s="156">
        <f t="shared" si="21"/>
        <v>0</v>
      </c>
      <c r="N326" s="155"/>
      <c r="O326" s="155"/>
      <c r="P326" s="155"/>
      <c r="Q326" s="155"/>
      <c r="R326" s="155"/>
      <c r="S326" s="156"/>
      <c r="T326" s="156">
        <f t="shared" si="18"/>
        <v>0</v>
      </c>
      <c r="U326" s="156">
        <f t="shared" si="19"/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60"/>
      <c r="L327" s="155">
        <f t="shared" si="20"/>
        <v>0</v>
      </c>
      <c r="M327" s="156">
        <f t="shared" si="21"/>
        <v>0</v>
      </c>
      <c r="N327" s="155"/>
      <c r="O327" s="155"/>
      <c r="P327" s="155"/>
      <c r="Q327" s="155"/>
      <c r="R327" s="155"/>
      <c r="S327" s="156"/>
      <c r="T327" s="156">
        <f t="shared" si="18"/>
        <v>0</v>
      </c>
      <c r="U327" s="156">
        <f t="shared" si="19"/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60"/>
      <c r="L328" s="155">
        <f t="shared" si="20"/>
        <v>0</v>
      </c>
      <c r="M328" s="156">
        <f t="shared" si="21"/>
        <v>0</v>
      </c>
      <c r="N328" s="155"/>
      <c r="O328" s="155"/>
      <c r="P328" s="155"/>
      <c r="Q328" s="155"/>
      <c r="R328" s="155"/>
      <c r="S328" s="156"/>
      <c r="T328" s="156">
        <f t="shared" si="18"/>
        <v>0</v>
      </c>
      <c r="U328" s="156">
        <f t="shared" si="19"/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60"/>
      <c r="L329" s="155">
        <f t="shared" si="20"/>
        <v>0</v>
      </c>
      <c r="M329" s="156">
        <f t="shared" si="21"/>
        <v>0</v>
      </c>
      <c r="N329" s="155"/>
      <c r="O329" s="155"/>
      <c r="P329" s="155"/>
      <c r="Q329" s="155"/>
      <c r="R329" s="155"/>
      <c r="S329" s="156"/>
      <c r="T329" s="156">
        <f t="shared" ref="T329:T392" si="22">IFERROR(S329*R329,"－")</f>
        <v>0</v>
      </c>
      <c r="U329" s="156">
        <f t="shared" ref="U329:U392" si="23">IFERROR(T329*H329/1000,"－")</f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ref="L330:L393" si="24">IFERROR(I330*J330*K330,"ー")</f>
        <v>0</v>
      </c>
      <c r="M330" s="156">
        <f t="shared" ref="M330:M393" si="25">IFERROR(L330*H330/1000,"ー")</f>
        <v>0</v>
      </c>
      <c r="N330" s="155"/>
      <c r="O330" s="155"/>
      <c r="P330" s="155"/>
      <c r="Q330" s="155"/>
      <c r="R330" s="155"/>
      <c r="S330" s="156"/>
      <c r="T330" s="156">
        <f t="shared" si="22"/>
        <v>0</v>
      </c>
      <c r="U330" s="156">
        <f t="shared" si="23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60"/>
      <c r="L331" s="155">
        <f t="shared" si="24"/>
        <v>0</v>
      </c>
      <c r="M331" s="156">
        <f t="shared" si="25"/>
        <v>0</v>
      </c>
      <c r="N331" s="155"/>
      <c r="O331" s="155"/>
      <c r="P331" s="155"/>
      <c r="Q331" s="155"/>
      <c r="R331" s="155"/>
      <c r="S331" s="156"/>
      <c r="T331" s="156">
        <f t="shared" si="22"/>
        <v>0</v>
      </c>
      <c r="U331" s="156">
        <f t="shared" si="23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si="24"/>
        <v>0</v>
      </c>
      <c r="M332" s="156">
        <f t="shared" si="25"/>
        <v>0</v>
      </c>
      <c r="N332" s="155"/>
      <c r="O332" s="155"/>
      <c r="P332" s="155"/>
      <c r="Q332" s="155"/>
      <c r="R332" s="155"/>
      <c r="S332" s="156"/>
      <c r="T332" s="156">
        <f t="shared" si="22"/>
        <v>0</v>
      </c>
      <c r="U332" s="156">
        <f t="shared" si="23"/>
        <v>0</v>
      </c>
      <c r="V332" s="157"/>
      <c r="Y332" s="166"/>
      <c r="Z332" s="166"/>
      <c r="AA332" s="166"/>
      <c r="AB332" s="166"/>
      <c r="AC332" s="167"/>
    </row>
    <row r="333" spans="1:29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60"/>
      <c r="L333" s="155">
        <f t="shared" si="24"/>
        <v>0</v>
      </c>
      <c r="M333" s="156">
        <f t="shared" si="25"/>
        <v>0</v>
      </c>
      <c r="N333" s="155"/>
      <c r="O333" s="155"/>
      <c r="P333" s="155"/>
      <c r="Q333" s="155"/>
      <c r="R333" s="155"/>
      <c r="S333" s="156"/>
      <c r="T333" s="156">
        <f t="shared" si="22"/>
        <v>0</v>
      </c>
      <c r="U333" s="156">
        <f t="shared" si="23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60"/>
      <c r="L334" s="155">
        <f t="shared" si="24"/>
        <v>0</v>
      </c>
      <c r="M334" s="156">
        <f t="shared" si="25"/>
        <v>0</v>
      </c>
      <c r="N334" s="155"/>
      <c r="O334" s="155"/>
      <c r="P334" s="155"/>
      <c r="Q334" s="155"/>
      <c r="R334" s="155"/>
      <c r="S334" s="156"/>
      <c r="T334" s="156">
        <f t="shared" si="22"/>
        <v>0</v>
      </c>
      <c r="U334" s="156">
        <f t="shared" si="23"/>
        <v>0</v>
      </c>
      <c r="V334" s="158"/>
      <c r="Y334" s="166"/>
      <c r="Z334" s="166"/>
      <c r="AA334" s="166"/>
      <c r="AB334" s="166"/>
      <c r="AC334" s="168"/>
    </row>
    <row r="335" spans="1:29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60"/>
      <c r="L335" s="155">
        <f t="shared" si="24"/>
        <v>0</v>
      </c>
      <c r="M335" s="156">
        <f t="shared" si="25"/>
        <v>0</v>
      </c>
      <c r="N335" s="155"/>
      <c r="O335" s="155"/>
      <c r="P335" s="155"/>
      <c r="Q335" s="155"/>
      <c r="R335" s="155"/>
      <c r="S335" s="156"/>
      <c r="T335" s="156">
        <f t="shared" si="22"/>
        <v>0</v>
      </c>
      <c r="U335" s="156">
        <f t="shared" si="23"/>
        <v>0</v>
      </c>
      <c r="V335" s="158"/>
      <c r="Y335" s="166"/>
      <c r="Z335" s="166"/>
      <c r="AA335" s="166"/>
      <c r="AB335" s="166"/>
      <c r="AC335" s="168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60"/>
      <c r="L336" s="155">
        <f t="shared" si="24"/>
        <v>0</v>
      </c>
      <c r="M336" s="156">
        <f t="shared" si="25"/>
        <v>0</v>
      </c>
      <c r="N336" s="155"/>
      <c r="O336" s="155"/>
      <c r="P336" s="155"/>
      <c r="Q336" s="155"/>
      <c r="R336" s="155"/>
      <c r="S336" s="156"/>
      <c r="T336" s="156">
        <f t="shared" si="22"/>
        <v>0</v>
      </c>
      <c r="U336" s="156">
        <f t="shared" si="23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60"/>
      <c r="L337" s="155">
        <f t="shared" si="24"/>
        <v>0</v>
      </c>
      <c r="M337" s="156">
        <f t="shared" si="25"/>
        <v>0</v>
      </c>
      <c r="N337" s="155"/>
      <c r="O337" s="155"/>
      <c r="P337" s="155"/>
      <c r="Q337" s="155"/>
      <c r="R337" s="155"/>
      <c r="S337" s="156"/>
      <c r="T337" s="156">
        <f t="shared" si="22"/>
        <v>0</v>
      </c>
      <c r="U337" s="156">
        <f t="shared" si="23"/>
        <v>0</v>
      </c>
      <c r="V337" s="157"/>
      <c r="Y337" s="166"/>
      <c r="Z337" s="166"/>
      <c r="AA337" s="166"/>
      <c r="AB337" s="166"/>
      <c r="AC337" s="167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60"/>
      <c r="L338" s="155">
        <f t="shared" si="24"/>
        <v>0</v>
      </c>
      <c r="M338" s="156">
        <f t="shared" si="25"/>
        <v>0</v>
      </c>
      <c r="N338" s="155"/>
      <c r="O338" s="155"/>
      <c r="P338" s="155"/>
      <c r="Q338" s="155"/>
      <c r="R338" s="155"/>
      <c r="S338" s="156"/>
      <c r="T338" s="156">
        <f t="shared" si="22"/>
        <v>0</v>
      </c>
      <c r="U338" s="156">
        <f t="shared" si="23"/>
        <v>0</v>
      </c>
      <c r="V338" s="157"/>
      <c r="Y338" s="166"/>
      <c r="Z338" s="166"/>
      <c r="AA338" s="166"/>
      <c r="AB338" s="166"/>
      <c r="AC338" s="167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4"/>
        <v>0</v>
      </c>
      <c r="M339" s="156">
        <f t="shared" si="25"/>
        <v>0</v>
      </c>
      <c r="N339" s="155"/>
      <c r="O339" s="155"/>
      <c r="P339" s="155"/>
      <c r="Q339" s="155"/>
      <c r="R339" s="155"/>
      <c r="S339" s="156"/>
      <c r="T339" s="156">
        <f t="shared" si="22"/>
        <v>0</v>
      </c>
      <c r="U339" s="156">
        <f t="shared" si="23"/>
        <v>0</v>
      </c>
      <c r="V339" s="157"/>
      <c r="Y339" s="166"/>
      <c r="Z339" s="166"/>
      <c r="AA339" s="166"/>
      <c r="AB339" s="166"/>
      <c r="AC339" s="167"/>
    </row>
    <row r="340" spans="1:29" s="16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60"/>
      <c r="L340" s="155">
        <f t="shared" si="24"/>
        <v>0</v>
      </c>
      <c r="M340" s="156">
        <f t="shared" si="25"/>
        <v>0</v>
      </c>
      <c r="N340" s="155"/>
      <c r="O340" s="155"/>
      <c r="P340" s="155"/>
      <c r="Q340" s="155"/>
      <c r="R340" s="155"/>
      <c r="S340" s="156"/>
      <c r="T340" s="156">
        <f t="shared" si="22"/>
        <v>0</v>
      </c>
      <c r="U340" s="156">
        <f t="shared" si="23"/>
        <v>0</v>
      </c>
      <c r="V340" s="158"/>
      <c r="Y340" s="166"/>
      <c r="Z340" s="166"/>
      <c r="AA340" s="166"/>
      <c r="AB340" s="166"/>
      <c r="AC340" s="168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4"/>
        <v>0</v>
      </c>
      <c r="M341" s="156">
        <f t="shared" si="25"/>
        <v>0</v>
      </c>
      <c r="N341" s="155"/>
      <c r="O341" s="155"/>
      <c r="P341" s="155"/>
      <c r="Q341" s="155"/>
      <c r="R341" s="155"/>
      <c r="S341" s="156"/>
      <c r="T341" s="156">
        <f t="shared" si="22"/>
        <v>0</v>
      </c>
      <c r="U341" s="156">
        <f t="shared" si="23"/>
        <v>0</v>
      </c>
      <c r="V341" s="159"/>
      <c r="Y341" s="166"/>
      <c r="Z341" s="166"/>
      <c r="AA341" s="166"/>
      <c r="AB341" s="166"/>
      <c r="AC341" s="170"/>
    </row>
    <row r="342" spans="1:29" s="16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60"/>
      <c r="L342" s="155">
        <f t="shared" si="24"/>
        <v>0</v>
      </c>
      <c r="M342" s="156">
        <f t="shared" si="25"/>
        <v>0</v>
      </c>
      <c r="N342" s="155"/>
      <c r="O342" s="155"/>
      <c r="P342" s="155"/>
      <c r="Q342" s="155"/>
      <c r="R342" s="155"/>
      <c r="S342" s="156"/>
      <c r="T342" s="156">
        <f t="shared" si="22"/>
        <v>0</v>
      </c>
      <c r="U342" s="156">
        <f t="shared" si="23"/>
        <v>0</v>
      </c>
      <c r="V342" s="157"/>
      <c r="Y342" s="166"/>
      <c r="Z342" s="166"/>
      <c r="AA342" s="166"/>
      <c r="AB342" s="166"/>
      <c r="AC342" s="171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4"/>
        <v>0</v>
      </c>
      <c r="M343" s="156">
        <f t="shared" si="25"/>
        <v>0</v>
      </c>
      <c r="N343" s="155"/>
      <c r="O343" s="155"/>
      <c r="P343" s="155"/>
      <c r="Q343" s="155"/>
      <c r="R343" s="155"/>
      <c r="S343" s="156"/>
      <c r="T343" s="156">
        <f t="shared" si="22"/>
        <v>0</v>
      </c>
      <c r="U343" s="156">
        <f t="shared" si="23"/>
        <v>0</v>
      </c>
      <c r="V343" s="157"/>
      <c r="Y343" s="166"/>
      <c r="Z343" s="166"/>
      <c r="AA343" s="166"/>
      <c r="AB343" s="166"/>
      <c r="AC343" s="171"/>
    </row>
    <row r="344" spans="1:29" s="16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60"/>
      <c r="L344" s="155">
        <f t="shared" si="24"/>
        <v>0</v>
      </c>
      <c r="M344" s="156">
        <f t="shared" si="25"/>
        <v>0</v>
      </c>
      <c r="N344" s="155"/>
      <c r="O344" s="155"/>
      <c r="P344" s="155"/>
      <c r="Q344" s="155"/>
      <c r="R344" s="155"/>
      <c r="S344" s="156"/>
      <c r="T344" s="156">
        <f t="shared" si="22"/>
        <v>0</v>
      </c>
      <c r="U344" s="156">
        <f t="shared" si="23"/>
        <v>0</v>
      </c>
      <c r="V344" s="157"/>
      <c r="Y344" s="166"/>
      <c r="Z344" s="166"/>
      <c r="AA344" s="166"/>
      <c r="AB344" s="166"/>
      <c r="AC344" s="171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4"/>
        <v>0</v>
      </c>
      <c r="M345" s="156">
        <f t="shared" si="25"/>
        <v>0</v>
      </c>
      <c r="N345" s="155"/>
      <c r="O345" s="155"/>
      <c r="P345" s="155"/>
      <c r="Q345" s="155"/>
      <c r="R345" s="155"/>
      <c r="S345" s="156"/>
      <c r="T345" s="156">
        <f t="shared" si="22"/>
        <v>0</v>
      </c>
      <c r="U345" s="156">
        <f t="shared" si="23"/>
        <v>0</v>
      </c>
      <c r="V345" s="157"/>
      <c r="Y345" s="166"/>
      <c r="Z345" s="166"/>
      <c r="AA345" s="166"/>
      <c r="AB345" s="166"/>
      <c r="AC345" s="171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60"/>
      <c r="L346" s="155">
        <f t="shared" si="24"/>
        <v>0</v>
      </c>
      <c r="M346" s="156">
        <f t="shared" si="25"/>
        <v>0</v>
      </c>
      <c r="N346" s="155"/>
      <c r="O346" s="155"/>
      <c r="P346" s="155"/>
      <c r="Q346" s="155"/>
      <c r="R346" s="155"/>
      <c r="S346" s="156"/>
      <c r="T346" s="156">
        <f t="shared" si="22"/>
        <v>0</v>
      </c>
      <c r="U346" s="156">
        <f t="shared" si="23"/>
        <v>0</v>
      </c>
      <c r="V346" s="157"/>
      <c r="Y346" s="166"/>
      <c r="Z346" s="166"/>
      <c r="AA346" s="166"/>
      <c r="AB346" s="166"/>
      <c r="AC346" s="171"/>
    </row>
    <row r="347" spans="1:29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60"/>
      <c r="L347" s="155">
        <f t="shared" si="24"/>
        <v>0</v>
      </c>
      <c r="M347" s="156">
        <f t="shared" si="25"/>
        <v>0</v>
      </c>
      <c r="N347" s="155"/>
      <c r="O347" s="155"/>
      <c r="P347" s="155"/>
      <c r="Q347" s="155"/>
      <c r="R347" s="155"/>
      <c r="S347" s="156"/>
      <c r="T347" s="156">
        <f t="shared" si="22"/>
        <v>0</v>
      </c>
      <c r="U347" s="156">
        <f t="shared" si="23"/>
        <v>0</v>
      </c>
      <c r="V347" s="157"/>
      <c r="Y347" s="166"/>
      <c r="Z347" s="166"/>
      <c r="AA347" s="166"/>
      <c r="AB347" s="166"/>
      <c r="AC347" s="171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4"/>
        <v>0</v>
      </c>
      <c r="M348" s="156">
        <f t="shared" si="25"/>
        <v>0</v>
      </c>
      <c r="N348" s="155"/>
      <c r="O348" s="155"/>
      <c r="P348" s="155"/>
      <c r="Q348" s="155"/>
      <c r="R348" s="155"/>
      <c r="S348" s="156"/>
      <c r="T348" s="156">
        <f t="shared" si="22"/>
        <v>0</v>
      </c>
      <c r="U348" s="156">
        <f t="shared" si="23"/>
        <v>0</v>
      </c>
      <c r="V348" s="157"/>
      <c r="Y348" s="166"/>
      <c r="Z348" s="166"/>
      <c r="AA348" s="166"/>
      <c r="AB348" s="166"/>
      <c r="AC348" s="171"/>
    </row>
    <row r="349" spans="1:29" s="16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60"/>
      <c r="L349" s="155">
        <f t="shared" si="24"/>
        <v>0</v>
      </c>
      <c r="M349" s="156">
        <f t="shared" si="25"/>
        <v>0</v>
      </c>
      <c r="N349" s="155"/>
      <c r="O349" s="155"/>
      <c r="P349" s="155"/>
      <c r="Q349" s="155"/>
      <c r="R349" s="155"/>
      <c r="S349" s="156"/>
      <c r="T349" s="156">
        <f t="shared" si="22"/>
        <v>0</v>
      </c>
      <c r="U349" s="156">
        <f t="shared" si="23"/>
        <v>0</v>
      </c>
      <c r="V349" s="157"/>
      <c r="Y349" s="166"/>
      <c r="Z349" s="166"/>
      <c r="AA349" s="166"/>
      <c r="AB349" s="166"/>
      <c r="AC349" s="171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4"/>
        <v>0</v>
      </c>
      <c r="M350" s="156">
        <f t="shared" si="25"/>
        <v>0</v>
      </c>
      <c r="N350" s="155"/>
      <c r="O350" s="155"/>
      <c r="P350" s="155"/>
      <c r="Q350" s="155"/>
      <c r="R350" s="155"/>
      <c r="S350" s="156"/>
      <c r="T350" s="156">
        <f t="shared" si="22"/>
        <v>0</v>
      </c>
      <c r="U350" s="156">
        <f t="shared" si="23"/>
        <v>0</v>
      </c>
      <c r="V350" s="157"/>
      <c r="Y350" s="166"/>
      <c r="Z350" s="166"/>
      <c r="AA350" s="166"/>
      <c r="AB350" s="166"/>
      <c r="AC350" s="171"/>
    </row>
    <row r="351" spans="1:29" s="16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60"/>
      <c r="L351" s="155">
        <f t="shared" si="24"/>
        <v>0</v>
      </c>
      <c r="M351" s="156">
        <f t="shared" si="25"/>
        <v>0</v>
      </c>
      <c r="N351" s="155"/>
      <c r="O351" s="155"/>
      <c r="P351" s="155"/>
      <c r="Q351" s="155"/>
      <c r="R351" s="155"/>
      <c r="S351" s="156"/>
      <c r="T351" s="156">
        <f t="shared" si="22"/>
        <v>0</v>
      </c>
      <c r="U351" s="156">
        <f t="shared" si="23"/>
        <v>0</v>
      </c>
      <c r="V351" s="157"/>
      <c r="Y351" s="166"/>
      <c r="Z351" s="166"/>
      <c r="AA351" s="166"/>
      <c r="AB351" s="166"/>
      <c r="AC351" s="171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4"/>
        <v>0</v>
      </c>
      <c r="M352" s="156">
        <f t="shared" si="25"/>
        <v>0</v>
      </c>
      <c r="N352" s="155"/>
      <c r="O352" s="155"/>
      <c r="P352" s="155"/>
      <c r="Q352" s="155"/>
      <c r="R352" s="155"/>
      <c r="S352" s="156"/>
      <c r="T352" s="156">
        <f t="shared" si="22"/>
        <v>0</v>
      </c>
      <c r="U352" s="156">
        <f t="shared" si="23"/>
        <v>0</v>
      </c>
      <c r="V352" s="157"/>
      <c r="Y352" s="166"/>
      <c r="Z352" s="166"/>
      <c r="AA352" s="166"/>
      <c r="AB352" s="166"/>
      <c r="AC352" s="171"/>
    </row>
    <row r="353" spans="1:29" s="16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60"/>
      <c r="L353" s="155">
        <f t="shared" si="24"/>
        <v>0</v>
      </c>
      <c r="M353" s="156">
        <f t="shared" si="25"/>
        <v>0</v>
      </c>
      <c r="N353" s="155"/>
      <c r="O353" s="155"/>
      <c r="P353" s="155"/>
      <c r="Q353" s="155"/>
      <c r="R353" s="155"/>
      <c r="S353" s="156"/>
      <c r="T353" s="156">
        <f t="shared" si="22"/>
        <v>0</v>
      </c>
      <c r="U353" s="156">
        <f t="shared" si="23"/>
        <v>0</v>
      </c>
      <c r="V353" s="157"/>
      <c r="Y353" s="166"/>
      <c r="Z353" s="166"/>
      <c r="AA353" s="166"/>
      <c r="AB353" s="166"/>
      <c r="AC353" s="171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4"/>
        <v>0</v>
      </c>
      <c r="M354" s="156">
        <f t="shared" si="25"/>
        <v>0</v>
      </c>
      <c r="N354" s="155"/>
      <c r="O354" s="155"/>
      <c r="P354" s="155"/>
      <c r="Q354" s="155"/>
      <c r="R354" s="155"/>
      <c r="S354" s="156"/>
      <c r="T354" s="156">
        <f t="shared" si="22"/>
        <v>0</v>
      </c>
      <c r="U354" s="156">
        <f t="shared" si="23"/>
        <v>0</v>
      </c>
      <c r="V354" s="157"/>
      <c r="Y354" s="166"/>
      <c r="Z354" s="166"/>
      <c r="AA354" s="166"/>
      <c r="AB354" s="166"/>
      <c r="AC354" s="171"/>
    </row>
    <row r="355" spans="1:29" s="16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60"/>
      <c r="L355" s="155">
        <f t="shared" si="24"/>
        <v>0</v>
      </c>
      <c r="M355" s="156">
        <f t="shared" si="25"/>
        <v>0</v>
      </c>
      <c r="N355" s="155"/>
      <c r="O355" s="155"/>
      <c r="P355" s="155"/>
      <c r="Q355" s="155"/>
      <c r="R355" s="155"/>
      <c r="S355" s="156"/>
      <c r="T355" s="156">
        <f t="shared" si="22"/>
        <v>0</v>
      </c>
      <c r="U355" s="156">
        <f t="shared" si="23"/>
        <v>0</v>
      </c>
      <c r="V355" s="157"/>
      <c r="Y355" s="166"/>
      <c r="Z355" s="166"/>
      <c r="AA355" s="166"/>
      <c r="AB355" s="166"/>
      <c r="AC355" s="171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4"/>
        <v>0</v>
      </c>
      <c r="M356" s="156">
        <f t="shared" si="25"/>
        <v>0</v>
      </c>
      <c r="N356" s="155"/>
      <c r="O356" s="155"/>
      <c r="P356" s="155"/>
      <c r="Q356" s="155"/>
      <c r="R356" s="155"/>
      <c r="S356" s="156"/>
      <c r="T356" s="156">
        <f t="shared" si="22"/>
        <v>0</v>
      </c>
      <c r="U356" s="156">
        <f t="shared" si="23"/>
        <v>0</v>
      </c>
      <c r="V356" s="157"/>
      <c r="Y356" s="166"/>
      <c r="Z356" s="166"/>
      <c r="AA356" s="166"/>
      <c r="AB356" s="166"/>
      <c r="AC356" s="171"/>
    </row>
    <row r="357" spans="1:29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60"/>
      <c r="L357" s="155">
        <f t="shared" si="24"/>
        <v>0</v>
      </c>
      <c r="M357" s="156">
        <f t="shared" si="25"/>
        <v>0</v>
      </c>
      <c r="N357" s="155"/>
      <c r="O357" s="155"/>
      <c r="P357" s="155"/>
      <c r="Q357" s="155"/>
      <c r="R357" s="155"/>
      <c r="S357" s="156"/>
      <c r="T357" s="156">
        <f t="shared" si="22"/>
        <v>0</v>
      </c>
      <c r="U357" s="156">
        <f t="shared" si="23"/>
        <v>0</v>
      </c>
      <c r="V357" s="157"/>
      <c r="Y357" s="166"/>
      <c r="Z357" s="166"/>
      <c r="AA357" s="166"/>
      <c r="AB357" s="166"/>
      <c r="AC357" s="171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60"/>
      <c r="L358" s="155">
        <f t="shared" si="24"/>
        <v>0</v>
      </c>
      <c r="M358" s="156">
        <f t="shared" si="25"/>
        <v>0</v>
      </c>
      <c r="N358" s="155"/>
      <c r="O358" s="155"/>
      <c r="P358" s="155"/>
      <c r="Q358" s="155"/>
      <c r="R358" s="155"/>
      <c r="S358" s="156"/>
      <c r="T358" s="156">
        <f t="shared" si="22"/>
        <v>0</v>
      </c>
      <c r="U358" s="156">
        <f t="shared" si="23"/>
        <v>0</v>
      </c>
      <c r="V358" s="157"/>
      <c r="Y358" s="166"/>
      <c r="Z358" s="166"/>
      <c r="AA358" s="166"/>
      <c r="AB358" s="166"/>
      <c r="AC358" s="171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4"/>
        <v>0</v>
      </c>
      <c r="M359" s="156">
        <f t="shared" si="25"/>
        <v>0</v>
      </c>
      <c r="N359" s="155"/>
      <c r="O359" s="155"/>
      <c r="P359" s="155"/>
      <c r="Q359" s="155"/>
      <c r="R359" s="155"/>
      <c r="S359" s="156"/>
      <c r="T359" s="156">
        <f t="shared" si="22"/>
        <v>0</v>
      </c>
      <c r="U359" s="156">
        <f t="shared" si="23"/>
        <v>0</v>
      </c>
      <c r="V359" s="157"/>
      <c r="Y359" s="166"/>
      <c r="Z359" s="166"/>
      <c r="AA359" s="166"/>
      <c r="AB359" s="166"/>
      <c r="AC359" s="171"/>
    </row>
    <row r="360" spans="1:29" s="16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60"/>
      <c r="L360" s="155">
        <f t="shared" si="24"/>
        <v>0</v>
      </c>
      <c r="M360" s="156">
        <f t="shared" si="25"/>
        <v>0</v>
      </c>
      <c r="N360" s="155"/>
      <c r="O360" s="155"/>
      <c r="P360" s="155"/>
      <c r="Q360" s="155"/>
      <c r="R360" s="155"/>
      <c r="S360" s="156"/>
      <c r="T360" s="156">
        <f t="shared" si="22"/>
        <v>0</v>
      </c>
      <c r="U360" s="156">
        <f t="shared" si="23"/>
        <v>0</v>
      </c>
      <c r="V360" s="157"/>
      <c r="Y360" s="166"/>
      <c r="Z360" s="166"/>
      <c r="AA360" s="166"/>
      <c r="AB360" s="166"/>
      <c r="AC360" s="171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4"/>
        <v>0</v>
      </c>
      <c r="M361" s="156">
        <f t="shared" si="25"/>
        <v>0</v>
      </c>
      <c r="N361" s="155"/>
      <c r="O361" s="155"/>
      <c r="P361" s="155"/>
      <c r="Q361" s="155"/>
      <c r="R361" s="155"/>
      <c r="S361" s="156"/>
      <c r="T361" s="156">
        <f t="shared" si="22"/>
        <v>0</v>
      </c>
      <c r="U361" s="156">
        <f t="shared" si="23"/>
        <v>0</v>
      </c>
      <c r="V361" s="157"/>
      <c r="Y361" s="166"/>
      <c r="Z361" s="166"/>
      <c r="AA361" s="166"/>
      <c r="AB361" s="166"/>
      <c r="AC361" s="171"/>
    </row>
    <row r="362" spans="1:29" s="16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60"/>
      <c r="L362" s="155">
        <f t="shared" si="24"/>
        <v>0</v>
      </c>
      <c r="M362" s="156">
        <f t="shared" si="25"/>
        <v>0</v>
      </c>
      <c r="N362" s="155"/>
      <c r="O362" s="155"/>
      <c r="P362" s="155"/>
      <c r="Q362" s="155"/>
      <c r="R362" s="155"/>
      <c r="S362" s="156"/>
      <c r="T362" s="156">
        <f t="shared" si="22"/>
        <v>0</v>
      </c>
      <c r="U362" s="156">
        <f t="shared" si="23"/>
        <v>0</v>
      </c>
      <c r="V362" s="157"/>
      <c r="Y362" s="166"/>
      <c r="Z362" s="166"/>
      <c r="AA362" s="166"/>
      <c r="AB362" s="166"/>
      <c r="AC362" s="171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4"/>
        <v>0</v>
      </c>
      <c r="M363" s="156">
        <f t="shared" si="25"/>
        <v>0</v>
      </c>
      <c r="N363" s="155"/>
      <c r="O363" s="155"/>
      <c r="P363" s="155"/>
      <c r="Q363" s="155"/>
      <c r="R363" s="155"/>
      <c r="S363" s="156"/>
      <c r="T363" s="156">
        <f t="shared" si="22"/>
        <v>0</v>
      </c>
      <c r="U363" s="156">
        <f t="shared" si="23"/>
        <v>0</v>
      </c>
      <c r="V363" s="157"/>
      <c r="Y363" s="166"/>
      <c r="Z363" s="166"/>
      <c r="AA363" s="166"/>
      <c r="AB363" s="166"/>
      <c r="AC363" s="171"/>
    </row>
    <row r="364" spans="1:29" s="16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60"/>
      <c r="L364" s="155">
        <f t="shared" si="24"/>
        <v>0</v>
      </c>
      <c r="M364" s="156">
        <f t="shared" si="25"/>
        <v>0</v>
      </c>
      <c r="N364" s="155"/>
      <c r="O364" s="155"/>
      <c r="P364" s="155"/>
      <c r="Q364" s="155"/>
      <c r="R364" s="155"/>
      <c r="S364" s="156"/>
      <c r="T364" s="156">
        <f t="shared" si="22"/>
        <v>0</v>
      </c>
      <c r="U364" s="156">
        <f t="shared" si="23"/>
        <v>0</v>
      </c>
      <c r="V364" s="157"/>
      <c r="Y364" s="166"/>
      <c r="Z364" s="166"/>
      <c r="AA364" s="166"/>
      <c r="AB364" s="166"/>
      <c r="AC364" s="171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si="24"/>
        <v>0</v>
      </c>
      <c r="M365" s="156">
        <f t="shared" si="25"/>
        <v>0</v>
      </c>
      <c r="N365" s="155"/>
      <c r="O365" s="155"/>
      <c r="P365" s="155"/>
      <c r="Q365" s="155"/>
      <c r="R365" s="155"/>
      <c r="S365" s="156"/>
      <c r="T365" s="156">
        <f t="shared" si="22"/>
        <v>0</v>
      </c>
      <c r="U365" s="156">
        <f t="shared" si="23"/>
        <v>0</v>
      </c>
      <c r="V365" s="157"/>
      <c r="Y365" s="166"/>
      <c r="Z365" s="166"/>
      <c r="AA365" s="166"/>
      <c r="AB365" s="166"/>
      <c r="AC365" s="171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60"/>
      <c r="L366" s="155">
        <f t="shared" si="24"/>
        <v>0</v>
      </c>
      <c r="M366" s="156">
        <f t="shared" si="25"/>
        <v>0</v>
      </c>
      <c r="N366" s="155"/>
      <c r="O366" s="155"/>
      <c r="P366" s="155"/>
      <c r="Q366" s="155"/>
      <c r="R366" s="155"/>
      <c r="S366" s="156"/>
      <c r="T366" s="156">
        <f t="shared" si="22"/>
        <v>0</v>
      </c>
      <c r="U366" s="156">
        <f t="shared" si="23"/>
        <v>0</v>
      </c>
      <c r="V366" s="157"/>
      <c r="Y366" s="166"/>
      <c r="Z366" s="166"/>
      <c r="AA366" s="166"/>
      <c r="AB366" s="166"/>
      <c r="AC366" s="171"/>
    </row>
    <row r="367" spans="1:29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60"/>
      <c r="L367" s="155">
        <f t="shared" si="24"/>
        <v>0</v>
      </c>
      <c r="M367" s="156">
        <f t="shared" si="25"/>
        <v>0</v>
      </c>
      <c r="N367" s="155"/>
      <c r="O367" s="155"/>
      <c r="P367" s="155"/>
      <c r="Q367" s="155"/>
      <c r="R367" s="155"/>
      <c r="S367" s="156"/>
      <c r="T367" s="156">
        <f t="shared" si="22"/>
        <v>0</v>
      </c>
      <c r="U367" s="156">
        <f t="shared" si="23"/>
        <v>0</v>
      </c>
      <c r="V367" s="157"/>
      <c r="Y367" s="166"/>
      <c r="Z367" s="166"/>
      <c r="AA367" s="166"/>
      <c r="AB367" s="166"/>
      <c r="AC367" s="171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60"/>
      <c r="L368" s="155">
        <f t="shared" si="24"/>
        <v>0</v>
      </c>
      <c r="M368" s="156">
        <f t="shared" si="25"/>
        <v>0</v>
      </c>
      <c r="N368" s="155"/>
      <c r="O368" s="155"/>
      <c r="P368" s="155"/>
      <c r="Q368" s="155"/>
      <c r="R368" s="155"/>
      <c r="S368" s="156"/>
      <c r="T368" s="156">
        <f t="shared" si="22"/>
        <v>0</v>
      </c>
      <c r="U368" s="156">
        <f t="shared" si="23"/>
        <v>0</v>
      </c>
      <c r="V368" s="157"/>
      <c r="Y368" s="166"/>
      <c r="Z368" s="166"/>
      <c r="AA368" s="166"/>
      <c r="AB368" s="166"/>
      <c r="AC368" s="171"/>
    </row>
    <row r="369" spans="1:29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60"/>
      <c r="L369" s="155">
        <f t="shared" si="24"/>
        <v>0</v>
      </c>
      <c r="M369" s="156">
        <f t="shared" si="25"/>
        <v>0</v>
      </c>
      <c r="N369" s="155"/>
      <c r="O369" s="155"/>
      <c r="P369" s="155"/>
      <c r="Q369" s="155"/>
      <c r="R369" s="155"/>
      <c r="S369" s="156"/>
      <c r="T369" s="156">
        <f t="shared" si="22"/>
        <v>0</v>
      </c>
      <c r="U369" s="156">
        <f t="shared" si="23"/>
        <v>0</v>
      </c>
      <c r="V369" s="157"/>
      <c r="Y369" s="166"/>
      <c r="Z369" s="166"/>
      <c r="AA369" s="166"/>
      <c r="AB369" s="166"/>
      <c r="AC369" s="171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60"/>
      <c r="L370" s="155">
        <f t="shared" si="24"/>
        <v>0</v>
      </c>
      <c r="M370" s="156">
        <f t="shared" si="25"/>
        <v>0</v>
      </c>
      <c r="N370" s="155"/>
      <c r="O370" s="155"/>
      <c r="P370" s="155"/>
      <c r="Q370" s="155"/>
      <c r="R370" s="155"/>
      <c r="S370" s="156"/>
      <c r="T370" s="156">
        <f t="shared" si="22"/>
        <v>0</v>
      </c>
      <c r="U370" s="156">
        <f t="shared" si="23"/>
        <v>0</v>
      </c>
      <c r="V370" s="157"/>
      <c r="Y370" s="166"/>
      <c r="Z370" s="166"/>
      <c r="AA370" s="166"/>
      <c r="AB370" s="166"/>
      <c r="AC370" s="171"/>
    </row>
    <row r="371" spans="1:29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60"/>
      <c r="L371" s="155">
        <f t="shared" si="24"/>
        <v>0</v>
      </c>
      <c r="M371" s="156">
        <f t="shared" si="25"/>
        <v>0</v>
      </c>
      <c r="N371" s="155"/>
      <c r="O371" s="155"/>
      <c r="P371" s="155"/>
      <c r="Q371" s="155"/>
      <c r="R371" s="155"/>
      <c r="S371" s="156"/>
      <c r="T371" s="156">
        <f t="shared" si="22"/>
        <v>0</v>
      </c>
      <c r="U371" s="156">
        <f t="shared" si="23"/>
        <v>0</v>
      </c>
      <c r="V371" s="157"/>
      <c r="Y371" s="166"/>
      <c r="Z371" s="166"/>
      <c r="AA371" s="166"/>
      <c r="AB371" s="166"/>
      <c r="AC371" s="171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4"/>
        <v>0</v>
      </c>
      <c r="M372" s="156">
        <f t="shared" si="25"/>
        <v>0</v>
      </c>
      <c r="N372" s="155"/>
      <c r="O372" s="155"/>
      <c r="P372" s="155"/>
      <c r="Q372" s="155"/>
      <c r="R372" s="155"/>
      <c r="S372" s="156"/>
      <c r="T372" s="156">
        <f t="shared" si="22"/>
        <v>0</v>
      </c>
      <c r="U372" s="156">
        <f t="shared" si="23"/>
        <v>0</v>
      </c>
      <c r="V372" s="157"/>
      <c r="Y372" s="166"/>
      <c r="Z372" s="166"/>
      <c r="AA372" s="166"/>
      <c r="AB372" s="166"/>
      <c r="AC372" s="171"/>
    </row>
    <row r="373" spans="1:29" s="16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60"/>
      <c r="L373" s="155">
        <f t="shared" si="24"/>
        <v>0</v>
      </c>
      <c r="M373" s="156">
        <f t="shared" si="25"/>
        <v>0</v>
      </c>
      <c r="N373" s="155"/>
      <c r="O373" s="155"/>
      <c r="P373" s="155"/>
      <c r="Q373" s="155"/>
      <c r="R373" s="155"/>
      <c r="S373" s="156"/>
      <c r="T373" s="156">
        <f t="shared" si="22"/>
        <v>0</v>
      </c>
      <c r="U373" s="156">
        <f t="shared" si="23"/>
        <v>0</v>
      </c>
      <c r="V373" s="157"/>
      <c r="Y373" s="166"/>
      <c r="Z373" s="166"/>
      <c r="AA373" s="166"/>
      <c r="AB373" s="166"/>
      <c r="AC373" s="171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4"/>
        <v>0</v>
      </c>
      <c r="M374" s="156">
        <f t="shared" si="25"/>
        <v>0</v>
      </c>
      <c r="N374" s="155"/>
      <c r="O374" s="155"/>
      <c r="P374" s="155"/>
      <c r="Q374" s="155"/>
      <c r="R374" s="155"/>
      <c r="S374" s="156"/>
      <c r="T374" s="156">
        <f t="shared" si="22"/>
        <v>0</v>
      </c>
      <c r="U374" s="156">
        <f t="shared" si="23"/>
        <v>0</v>
      </c>
      <c r="V374" s="157"/>
      <c r="Y374" s="166"/>
      <c r="Z374" s="166"/>
      <c r="AA374" s="166"/>
      <c r="AB374" s="166"/>
      <c r="AC374" s="171"/>
    </row>
    <row r="375" spans="1:29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60"/>
      <c r="L375" s="155">
        <f t="shared" si="24"/>
        <v>0</v>
      </c>
      <c r="M375" s="156">
        <f t="shared" si="25"/>
        <v>0</v>
      </c>
      <c r="N375" s="155"/>
      <c r="O375" s="155"/>
      <c r="P375" s="155"/>
      <c r="Q375" s="155"/>
      <c r="R375" s="155"/>
      <c r="S375" s="156"/>
      <c r="T375" s="156">
        <f t="shared" si="22"/>
        <v>0</v>
      </c>
      <c r="U375" s="156">
        <f t="shared" si="23"/>
        <v>0</v>
      </c>
      <c r="V375" s="157"/>
      <c r="Y375" s="166"/>
      <c r="Z375" s="166"/>
      <c r="AA375" s="166"/>
      <c r="AB375" s="166"/>
      <c r="AC375" s="171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60"/>
      <c r="L376" s="155">
        <f t="shared" si="24"/>
        <v>0</v>
      </c>
      <c r="M376" s="156">
        <f t="shared" si="25"/>
        <v>0</v>
      </c>
      <c r="N376" s="155"/>
      <c r="O376" s="155"/>
      <c r="P376" s="155"/>
      <c r="Q376" s="155"/>
      <c r="R376" s="155"/>
      <c r="S376" s="156"/>
      <c r="T376" s="156">
        <f t="shared" si="22"/>
        <v>0</v>
      </c>
      <c r="U376" s="156">
        <f t="shared" si="23"/>
        <v>0</v>
      </c>
      <c r="V376" s="157"/>
      <c r="Y376" s="166"/>
      <c r="Z376" s="166"/>
      <c r="AA376" s="166"/>
      <c r="AB376" s="166"/>
      <c r="AC376" s="171"/>
    </row>
    <row r="377" spans="1:29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60"/>
      <c r="L377" s="155">
        <f t="shared" si="24"/>
        <v>0</v>
      </c>
      <c r="M377" s="156">
        <f t="shared" si="25"/>
        <v>0</v>
      </c>
      <c r="N377" s="155"/>
      <c r="O377" s="155"/>
      <c r="P377" s="155"/>
      <c r="Q377" s="155"/>
      <c r="R377" s="155"/>
      <c r="S377" s="156"/>
      <c r="T377" s="156">
        <f t="shared" si="22"/>
        <v>0</v>
      </c>
      <c r="U377" s="156">
        <f t="shared" si="23"/>
        <v>0</v>
      </c>
      <c r="V377" s="157"/>
      <c r="Y377" s="166"/>
      <c r="Z377" s="166"/>
      <c r="AA377" s="166"/>
      <c r="AB377" s="166"/>
      <c r="AC377" s="171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60"/>
      <c r="L378" s="155">
        <f t="shared" si="24"/>
        <v>0</v>
      </c>
      <c r="M378" s="156">
        <f t="shared" si="25"/>
        <v>0</v>
      </c>
      <c r="N378" s="155"/>
      <c r="O378" s="155"/>
      <c r="P378" s="155"/>
      <c r="Q378" s="155"/>
      <c r="R378" s="155"/>
      <c r="S378" s="156"/>
      <c r="T378" s="156">
        <f t="shared" si="22"/>
        <v>0</v>
      </c>
      <c r="U378" s="156">
        <f t="shared" si="23"/>
        <v>0</v>
      </c>
      <c r="V378" s="157"/>
      <c r="Y378" s="166"/>
      <c r="Z378" s="166"/>
      <c r="AA378" s="166"/>
      <c r="AB378" s="166"/>
      <c r="AC378" s="171"/>
    </row>
    <row r="379" spans="1:29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60"/>
      <c r="L379" s="155">
        <f t="shared" si="24"/>
        <v>0</v>
      </c>
      <c r="M379" s="156">
        <f t="shared" si="25"/>
        <v>0</v>
      </c>
      <c r="N379" s="155"/>
      <c r="O379" s="155"/>
      <c r="P379" s="155"/>
      <c r="Q379" s="155"/>
      <c r="R379" s="155"/>
      <c r="S379" s="156"/>
      <c r="T379" s="156">
        <f t="shared" si="22"/>
        <v>0</v>
      </c>
      <c r="U379" s="156">
        <f t="shared" si="23"/>
        <v>0</v>
      </c>
      <c r="V379" s="157"/>
      <c r="Y379" s="166"/>
      <c r="Z379" s="166"/>
      <c r="AA379" s="166"/>
      <c r="AB379" s="166"/>
      <c r="AC379" s="171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60"/>
      <c r="L380" s="155">
        <f t="shared" si="24"/>
        <v>0</v>
      </c>
      <c r="M380" s="156">
        <f t="shared" si="25"/>
        <v>0</v>
      </c>
      <c r="N380" s="155"/>
      <c r="O380" s="155"/>
      <c r="P380" s="155"/>
      <c r="Q380" s="155"/>
      <c r="R380" s="155"/>
      <c r="S380" s="156"/>
      <c r="T380" s="156">
        <f t="shared" si="22"/>
        <v>0</v>
      </c>
      <c r="U380" s="156">
        <f t="shared" si="23"/>
        <v>0</v>
      </c>
      <c r="V380" s="157"/>
      <c r="Y380" s="166"/>
      <c r="Z380" s="166"/>
      <c r="AA380" s="166"/>
      <c r="AB380" s="166"/>
      <c r="AC380" s="171"/>
    </row>
    <row r="381" spans="1:29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60"/>
      <c r="L381" s="155">
        <f t="shared" si="24"/>
        <v>0</v>
      </c>
      <c r="M381" s="156">
        <f t="shared" si="25"/>
        <v>0</v>
      </c>
      <c r="N381" s="155"/>
      <c r="O381" s="155"/>
      <c r="P381" s="155"/>
      <c r="Q381" s="155"/>
      <c r="R381" s="155"/>
      <c r="S381" s="156"/>
      <c r="T381" s="156">
        <f t="shared" si="22"/>
        <v>0</v>
      </c>
      <c r="U381" s="156">
        <f t="shared" si="23"/>
        <v>0</v>
      </c>
      <c r="V381" s="157"/>
      <c r="Y381" s="166"/>
      <c r="Z381" s="166"/>
      <c r="AA381" s="166"/>
      <c r="AB381" s="166"/>
      <c r="AC381" s="171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60"/>
      <c r="L382" s="155">
        <f t="shared" si="24"/>
        <v>0</v>
      </c>
      <c r="M382" s="156">
        <f t="shared" si="25"/>
        <v>0</v>
      </c>
      <c r="N382" s="155"/>
      <c r="O382" s="155"/>
      <c r="P382" s="155"/>
      <c r="Q382" s="155"/>
      <c r="R382" s="155"/>
      <c r="S382" s="156"/>
      <c r="T382" s="156">
        <f t="shared" si="22"/>
        <v>0</v>
      </c>
      <c r="U382" s="156">
        <f t="shared" si="23"/>
        <v>0</v>
      </c>
      <c r="V382" s="157"/>
      <c r="Y382" s="166"/>
      <c r="Z382" s="166"/>
      <c r="AA382" s="166"/>
      <c r="AB382" s="166"/>
      <c r="AC382" s="171"/>
    </row>
    <row r="383" spans="1:29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60"/>
      <c r="L383" s="155">
        <f t="shared" si="24"/>
        <v>0</v>
      </c>
      <c r="M383" s="156">
        <f t="shared" si="25"/>
        <v>0</v>
      </c>
      <c r="N383" s="155"/>
      <c r="O383" s="155"/>
      <c r="P383" s="155"/>
      <c r="Q383" s="155"/>
      <c r="R383" s="155"/>
      <c r="S383" s="156"/>
      <c r="T383" s="156">
        <f t="shared" si="22"/>
        <v>0</v>
      </c>
      <c r="U383" s="156">
        <f t="shared" si="23"/>
        <v>0</v>
      </c>
      <c r="V383" s="157"/>
      <c r="Y383" s="166"/>
      <c r="Z383" s="166"/>
      <c r="AA383" s="166"/>
      <c r="AB383" s="166"/>
      <c r="AC383" s="171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4"/>
        <v>0</v>
      </c>
      <c r="M384" s="156">
        <f t="shared" si="25"/>
        <v>0</v>
      </c>
      <c r="N384" s="155"/>
      <c r="O384" s="155"/>
      <c r="P384" s="155"/>
      <c r="Q384" s="155"/>
      <c r="R384" s="155"/>
      <c r="S384" s="156"/>
      <c r="T384" s="156">
        <f t="shared" si="22"/>
        <v>0</v>
      </c>
      <c r="U384" s="156">
        <f t="shared" si="23"/>
        <v>0</v>
      </c>
      <c r="V384" s="157"/>
      <c r="Y384" s="166"/>
      <c r="Z384" s="166"/>
      <c r="AA384" s="166"/>
      <c r="AB384" s="166"/>
      <c r="AC384" s="171"/>
    </row>
    <row r="385" spans="1:29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60"/>
      <c r="L385" s="155">
        <f t="shared" si="24"/>
        <v>0</v>
      </c>
      <c r="M385" s="156">
        <f t="shared" si="25"/>
        <v>0</v>
      </c>
      <c r="N385" s="155"/>
      <c r="O385" s="155"/>
      <c r="P385" s="155"/>
      <c r="Q385" s="155"/>
      <c r="R385" s="155"/>
      <c r="S385" s="156"/>
      <c r="T385" s="156">
        <f t="shared" si="22"/>
        <v>0</v>
      </c>
      <c r="U385" s="156">
        <f t="shared" si="23"/>
        <v>0</v>
      </c>
      <c r="V385" s="157"/>
      <c r="Y385" s="166"/>
      <c r="Z385" s="166"/>
      <c r="AA385" s="166"/>
      <c r="AB385" s="166"/>
      <c r="AC385" s="171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60"/>
      <c r="L386" s="155">
        <f t="shared" si="24"/>
        <v>0</v>
      </c>
      <c r="M386" s="156">
        <f t="shared" si="25"/>
        <v>0</v>
      </c>
      <c r="N386" s="155"/>
      <c r="O386" s="155"/>
      <c r="P386" s="155"/>
      <c r="Q386" s="155"/>
      <c r="R386" s="155"/>
      <c r="S386" s="156"/>
      <c r="T386" s="156">
        <f t="shared" si="22"/>
        <v>0</v>
      </c>
      <c r="U386" s="156">
        <f t="shared" si="23"/>
        <v>0</v>
      </c>
      <c r="V386" s="157"/>
      <c r="Y386" s="166"/>
      <c r="Z386" s="166"/>
      <c r="AA386" s="166"/>
      <c r="AB386" s="166"/>
      <c r="AC386" s="171"/>
    </row>
    <row r="387" spans="1:29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60"/>
      <c r="L387" s="155">
        <f t="shared" si="24"/>
        <v>0</v>
      </c>
      <c r="M387" s="156">
        <f t="shared" si="25"/>
        <v>0</v>
      </c>
      <c r="N387" s="155"/>
      <c r="O387" s="155"/>
      <c r="P387" s="155"/>
      <c r="Q387" s="155"/>
      <c r="R387" s="155"/>
      <c r="S387" s="156"/>
      <c r="T387" s="156">
        <f t="shared" si="22"/>
        <v>0</v>
      </c>
      <c r="U387" s="156">
        <f t="shared" si="23"/>
        <v>0</v>
      </c>
      <c r="V387" s="157"/>
      <c r="Y387" s="166"/>
      <c r="Z387" s="166"/>
      <c r="AA387" s="166"/>
      <c r="AB387" s="166"/>
      <c r="AC387" s="171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60"/>
      <c r="L388" s="155">
        <f t="shared" si="24"/>
        <v>0</v>
      </c>
      <c r="M388" s="156">
        <f t="shared" si="25"/>
        <v>0</v>
      </c>
      <c r="N388" s="155"/>
      <c r="O388" s="155"/>
      <c r="P388" s="155"/>
      <c r="Q388" s="155"/>
      <c r="R388" s="155"/>
      <c r="S388" s="156"/>
      <c r="T388" s="156">
        <f t="shared" si="22"/>
        <v>0</v>
      </c>
      <c r="U388" s="156">
        <f t="shared" si="23"/>
        <v>0</v>
      </c>
      <c r="V388" s="157"/>
      <c r="Y388" s="166"/>
      <c r="Z388" s="166"/>
      <c r="AA388" s="166"/>
      <c r="AB388" s="166"/>
      <c r="AC388" s="171"/>
    </row>
    <row r="389" spans="1:29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60"/>
      <c r="L389" s="155">
        <f t="shared" si="24"/>
        <v>0</v>
      </c>
      <c r="M389" s="156">
        <f t="shared" si="25"/>
        <v>0</v>
      </c>
      <c r="N389" s="155"/>
      <c r="O389" s="155"/>
      <c r="P389" s="155"/>
      <c r="Q389" s="155"/>
      <c r="R389" s="155"/>
      <c r="S389" s="156"/>
      <c r="T389" s="156">
        <f t="shared" si="22"/>
        <v>0</v>
      </c>
      <c r="U389" s="156">
        <f t="shared" si="23"/>
        <v>0</v>
      </c>
      <c r="V389" s="157"/>
      <c r="Y389" s="166"/>
      <c r="Z389" s="166"/>
      <c r="AA389" s="166"/>
      <c r="AB389" s="166"/>
      <c r="AC389" s="171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60"/>
      <c r="L390" s="155">
        <f t="shared" si="24"/>
        <v>0</v>
      </c>
      <c r="M390" s="156">
        <f t="shared" si="25"/>
        <v>0</v>
      </c>
      <c r="N390" s="155"/>
      <c r="O390" s="155"/>
      <c r="P390" s="155"/>
      <c r="Q390" s="155"/>
      <c r="R390" s="155"/>
      <c r="S390" s="156"/>
      <c r="T390" s="156">
        <f t="shared" si="22"/>
        <v>0</v>
      </c>
      <c r="U390" s="156">
        <f t="shared" si="23"/>
        <v>0</v>
      </c>
      <c r="V390" s="157"/>
      <c r="Y390" s="166"/>
      <c r="Z390" s="166"/>
      <c r="AA390" s="166"/>
      <c r="AB390" s="166"/>
      <c r="AC390" s="171"/>
    </row>
    <row r="391" spans="1:29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60"/>
      <c r="L391" s="155">
        <f t="shared" si="24"/>
        <v>0</v>
      </c>
      <c r="M391" s="156">
        <f t="shared" si="25"/>
        <v>0</v>
      </c>
      <c r="N391" s="155"/>
      <c r="O391" s="155"/>
      <c r="P391" s="155"/>
      <c r="Q391" s="155"/>
      <c r="R391" s="155"/>
      <c r="S391" s="156"/>
      <c r="T391" s="156">
        <f t="shared" si="22"/>
        <v>0</v>
      </c>
      <c r="U391" s="156">
        <f t="shared" si="23"/>
        <v>0</v>
      </c>
      <c r="V391" s="157"/>
      <c r="Y391" s="166"/>
      <c r="Z391" s="166"/>
      <c r="AA391" s="166"/>
      <c r="AB391" s="166"/>
      <c r="AC391" s="171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60"/>
      <c r="L392" s="155">
        <f t="shared" si="24"/>
        <v>0</v>
      </c>
      <c r="M392" s="156">
        <f t="shared" si="25"/>
        <v>0</v>
      </c>
      <c r="N392" s="155"/>
      <c r="O392" s="155"/>
      <c r="P392" s="155"/>
      <c r="Q392" s="155"/>
      <c r="R392" s="155"/>
      <c r="S392" s="156"/>
      <c r="T392" s="156">
        <f t="shared" si="22"/>
        <v>0</v>
      </c>
      <c r="U392" s="156">
        <f t="shared" si="23"/>
        <v>0</v>
      </c>
      <c r="V392" s="157"/>
      <c r="Y392" s="166"/>
      <c r="Z392" s="166"/>
      <c r="AA392" s="166"/>
      <c r="AB392" s="166"/>
      <c r="AC392" s="171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si="24"/>
        <v>0</v>
      </c>
      <c r="M393" s="156">
        <f t="shared" si="25"/>
        <v>0</v>
      </c>
      <c r="N393" s="155"/>
      <c r="O393" s="155"/>
      <c r="P393" s="155"/>
      <c r="Q393" s="155"/>
      <c r="R393" s="155"/>
      <c r="S393" s="156"/>
      <c r="T393" s="156">
        <f t="shared" ref="T393:T456" si="26">IFERROR(S393*R393,"－")</f>
        <v>0</v>
      </c>
      <c r="U393" s="156">
        <f t="shared" ref="U393:U456" si="27">IFERROR(T393*H393/1000,"－")</f>
        <v>0</v>
      </c>
      <c r="V393" s="157"/>
      <c r="Y393" s="166"/>
      <c r="Z393" s="166"/>
      <c r="AA393" s="166"/>
      <c r="AB393" s="166"/>
      <c r="AC393" s="171"/>
    </row>
    <row r="394" spans="1:29" s="16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60"/>
      <c r="L394" s="155">
        <f t="shared" ref="L394:L457" si="28">IFERROR(I394*J394*K394,"ー")</f>
        <v>0</v>
      </c>
      <c r="M394" s="156">
        <f t="shared" ref="M394:M457" si="29">IFERROR(L394*H394/1000,"ー")</f>
        <v>0</v>
      </c>
      <c r="N394" s="155"/>
      <c r="O394" s="155"/>
      <c r="P394" s="155"/>
      <c r="Q394" s="155"/>
      <c r="R394" s="155"/>
      <c r="S394" s="156"/>
      <c r="T394" s="156">
        <f t="shared" si="26"/>
        <v>0</v>
      </c>
      <c r="U394" s="156">
        <f t="shared" si="27"/>
        <v>0</v>
      </c>
      <c r="V394" s="157"/>
      <c r="Y394" s="166"/>
      <c r="Z394" s="166"/>
      <c r="AA394" s="166"/>
      <c r="AB394" s="166"/>
      <c r="AC394" s="171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8"/>
        <v>0</v>
      </c>
      <c r="M395" s="156">
        <f t="shared" si="29"/>
        <v>0</v>
      </c>
      <c r="N395" s="155"/>
      <c r="O395" s="155"/>
      <c r="P395" s="155"/>
      <c r="Q395" s="155"/>
      <c r="R395" s="155"/>
      <c r="S395" s="156"/>
      <c r="T395" s="156">
        <f t="shared" si="26"/>
        <v>0</v>
      </c>
      <c r="U395" s="156">
        <f t="shared" si="27"/>
        <v>0</v>
      </c>
      <c r="V395" s="157"/>
      <c r="Y395" s="166"/>
      <c r="Z395" s="166"/>
      <c r="AA395" s="166"/>
      <c r="AB395" s="166"/>
      <c r="AC395" s="171"/>
    </row>
    <row r="396" spans="1:29" s="16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60"/>
      <c r="L396" s="155">
        <f t="shared" si="28"/>
        <v>0</v>
      </c>
      <c r="M396" s="156">
        <f t="shared" si="29"/>
        <v>0</v>
      </c>
      <c r="N396" s="155"/>
      <c r="O396" s="155"/>
      <c r="P396" s="155"/>
      <c r="Q396" s="155"/>
      <c r="R396" s="155"/>
      <c r="S396" s="156"/>
      <c r="T396" s="156">
        <f t="shared" si="26"/>
        <v>0</v>
      </c>
      <c r="U396" s="156">
        <f t="shared" si="27"/>
        <v>0</v>
      </c>
      <c r="V396" s="157"/>
      <c r="Y396" s="166"/>
      <c r="Z396" s="166"/>
      <c r="AA396" s="166"/>
      <c r="AB396" s="166"/>
      <c r="AC396" s="171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si="28"/>
        <v>0</v>
      </c>
      <c r="M397" s="156">
        <f t="shared" si="29"/>
        <v>0</v>
      </c>
      <c r="N397" s="155"/>
      <c r="O397" s="155"/>
      <c r="P397" s="155"/>
      <c r="Q397" s="155"/>
      <c r="R397" s="155"/>
      <c r="S397" s="156"/>
      <c r="T397" s="156">
        <f t="shared" si="26"/>
        <v>0</v>
      </c>
      <c r="U397" s="156">
        <f t="shared" si="27"/>
        <v>0</v>
      </c>
      <c r="V397" s="157"/>
      <c r="Y397" s="166"/>
      <c r="Z397" s="166"/>
      <c r="AA397" s="166"/>
      <c r="AB397" s="166"/>
      <c r="AC397" s="171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60"/>
      <c r="L398" s="155">
        <f t="shared" si="28"/>
        <v>0</v>
      </c>
      <c r="M398" s="156">
        <f t="shared" si="29"/>
        <v>0</v>
      </c>
      <c r="N398" s="155"/>
      <c r="O398" s="155"/>
      <c r="P398" s="155"/>
      <c r="Q398" s="155"/>
      <c r="R398" s="155"/>
      <c r="S398" s="156"/>
      <c r="T398" s="156">
        <f t="shared" si="26"/>
        <v>0</v>
      </c>
      <c r="U398" s="156">
        <f t="shared" si="27"/>
        <v>0</v>
      </c>
      <c r="V398" s="157"/>
      <c r="Y398" s="166"/>
      <c r="Z398" s="166"/>
      <c r="AA398" s="166"/>
      <c r="AB398" s="166"/>
      <c r="AC398" s="171"/>
    </row>
    <row r="399" spans="1:29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60"/>
      <c r="L399" s="155">
        <f t="shared" si="28"/>
        <v>0</v>
      </c>
      <c r="M399" s="156">
        <f t="shared" si="29"/>
        <v>0</v>
      </c>
      <c r="N399" s="155"/>
      <c r="O399" s="155"/>
      <c r="P399" s="155"/>
      <c r="Q399" s="155"/>
      <c r="R399" s="155"/>
      <c r="S399" s="156"/>
      <c r="T399" s="156">
        <f t="shared" si="26"/>
        <v>0</v>
      </c>
      <c r="U399" s="156">
        <f t="shared" si="27"/>
        <v>0</v>
      </c>
      <c r="V399" s="157"/>
      <c r="Y399" s="166"/>
      <c r="Z399" s="166"/>
      <c r="AA399" s="166"/>
      <c r="AB399" s="166"/>
      <c r="AC399" s="171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60"/>
      <c r="L400" s="155">
        <f t="shared" si="28"/>
        <v>0</v>
      </c>
      <c r="M400" s="156">
        <f t="shared" si="29"/>
        <v>0</v>
      </c>
      <c r="N400" s="155"/>
      <c r="O400" s="155"/>
      <c r="P400" s="155"/>
      <c r="Q400" s="155"/>
      <c r="R400" s="155"/>
      <c r="S400" s="156"/>
      <c r="T400" s="156">
        <f t="shared" si="26"/>
        <v>0</v>
      </c>
      <c r="U400" s="156">
        <f t="shared" si="27"/>
        <v>0</v>
      </c>
      <c r="V400" s="157"/>
      <c r="Y400" s="166"/>
      <c r="Z400" s="166"/>
      <c r="AA400" s="166"/>
      <c r="AB400" s="166"/>
      <c r="AC400" s="171"/>
    </row>
    <row r="401" spans="1:29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60"/>
      <c r="L401" s="155">
        <f t="shared" si="28"/>
        <v>0</v>
      </c>
      <c r="M401" s="156">
        <f t="shared" si="29"/>
        <v>0</v>
      </c>
      <c r="N401" s="155"/>
      <c r="O401" s="155"/>
      <c r="P401" s="155"/>
      <c r="Q401" s="155"/>
      <c r="R401" s="155"/>
      <c r="S401" s="156"/>
      <c r="T401" s="156">
        <f t="shared" si="26"/>
        <v>0</v>
      </c>
      <c r="U401" s="156">
        <f t="shared" si="27"/>
        <v>0</v>
      </c>
      <c r="V401" s="157"/>
      <c r="Y401" s="166"/>
      <c r="Z401" s="166"/>
      <c r="AA401" s="166"/>
      <c r="AB401" s="166"/>
      <c r="AC401" s="171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8"/>
        <v>0</v>
      </c>
      <c r="M402" s="156">
        <f t="shared" si="29"/>
        <v>0</v>
      </c>
      <c r="N402" s="155"/>
      <c r="O402" s="155"/>
      <c r="P402" s="155"/>
      <c r="Q402" s="155"/>
      <c r="R402" s="155"/>
      <c r="S402" s="156"/>
      <c r="T402" s="156">
        <f t="shared" si="26"/>
        <v>0</v>
      </c>
      <c r="U402" s="156">
        <f t="shared" si="27"/>
        <v>0</v>
      </c>
      <c r="V402" s="157"/>
      <c r="Y402" s="166"/>
      <c r="Z402" s="166"/>
      <c r="AA402" s="166"/>
      <c r="AB402" s="166"/>
      <c r="AC402" s="171"/>
    </row>
    <row r="403" spans="1:29" s="16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60"/>
      <c r="L403" s="155">
        <f t="shared" si="28"/>
        <v>0</v>
      </c>
      <c r="M403" s="156">
        <f t="shared" si="29"/>
        <v>0</v>
      </c>
      <c r="N403" s="155"/>
      <c r="O403" s="155"/>
      <c r="P403" s="155"/>
      <c r="Q403" s="155"/>
      <c r="R403" s="155"/>
      <c r="S403" s="156"/>
      <c r="T403" s="156">
        <f t="shared" si="26"/>
        <v>0</v>
      </c>
      <c r="U403" s="156">
        <f t="shared" si="27"/>
        <v>0</v>
      </c>
      <c r="V403" s="157"/>
      <c r="Y403" s="166"/>
      <c r="Z403" s="166"/>
      <c r="AA403" s="166"/>
      <c r="AB403" s="166"/>
      <c r="AC403" s="171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8"/>
        <v>0</v>
      </c>
      <c r="M404" s="156">
        <f t="shared" si="29"/>
        <v>0</v>
      </c>
      <c r="N404" s="155"/>
      <c r="O404" s="155"/>
      <c r="P404" s="155"/>
      <c r="Q404" s="155"/>
      <c r="R404" s="155"/>
      <c r="S404" s="156"/>
      <c r="T404" s="156">
        <f t="shared" si="26"/>
        <v>0</v>
      </c>
      <c r="U404" s="156">
        <f t="shared" si="27"/>
        <v>0</v>
      </c>
      <c r="V404" s="157"/>
      <c r="Y404" s="166"/>
      <c r="Z404" s="166"/>
      <c r="AA404" s="166"/>
      <c r="AB404" s="166"/>
      <c r="AC404" s="171"/>
    </row>
    <row r="405" spans="1:29" s="16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60"/>
      <c r="L405" s="155">
        <f t="shared" si="28"/>
        <v>0</v>
      </c>
      <c r="M405" s="156">
        <f t="shared" si="29"/>
        <v>0</v>
      </c>
      <c r="N405" s="155"/>
      <c r="O405" s="155"/>
      <c r="P405" s="155"/>
      <c r="Q405" s="155"/>
      <c r="R405" s="155"/>
      <c r="S405" s="156"/>
      <c r="T405" s="156">
        <f t="shared" si="26"/>
        <v>0</v>
      </c>
      <c r="U405" s="156">
        <f t="shared" si="27"/>
        <v>0</v>
      </c>
      <c r="V405" s="157"/>
      <c r="Y405" s="166"/>
      <c r="Z405" s="166"/>
      <c r="AA405" s="166"/>
      <c r="AB405" s="166"/>
      <c r="AC405" s="171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8"/>
        <v>0</v>
      </c>
      <c r="M406" s="156">
        <f t="shared" si="29"/>
        <v>0</v>
      </c>
      <c r="N406" s="155"/>
      <c r="O406" s="155"/>
      <c r="P406" s="155"/>
      <c r="Q406" s="155"/>
      <c r="R406" s="155"/>
      <c r="S406" s="156"/>
      <c r="T406" s="156">
        <f t="shared" si="26"/>
        <v>0</v>
      </c>
      <c r="U406" s="156">
        <f t="shared" si="27"/>
        <v>0</v>
      </c>
      <c r="V406" s="157"/>
      <c r="Y406" s="166"/>
      <c r="Z406" s="166"/>
      <c r="AA406" s="166"/>
      <c r="AB406" s="166"/>
      <c r="AC406" s="171"/>
    </row>
    <row r="407" spans="1:29" s="16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60"/>
      <c r="L407" s="155">
        <f t="shared" si="28"/>
        <v>0</v>
      </c>
      <c r="M407" s="156">
        <f t="shared" si="29"/>
        <v>0</v>
      </c>
      <c r="N407" s="155"/>
      <c r="O407" s="155"/>
      <c r="P407" s="155"/>
      <c r="Q407" s="155"/>
      <c r="R407" s="155"/>
      <c r="S407" s="156"/>
      <c r="T407" s="156">
        <f t="shared" si="26"/>
        <v>0</v>
      </c>
      <c r="U407" s="156">
        <f t="shared" si="27"/>
        <v>0</v>
      </c>
      <c r="V407" s="157"/>
      <c r="Y407" s="166"/>
      <c r="Z407" s="166"/>
      <c r="AA407" s="166"/>
      <c r="AB407" s="166"/>
      <c r="AC407" s="171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8"/>
        <v>0</v>
      </c>
      <c r="M408" s="156">
        <f t="shared" si="29"/>
        <v>0</v>
      </c>
      <c r="N408" s="155"/>
      <c r="O408" s="155"/>
      <c r="P408" s="155"/>
      <c r="Q408" s="155"/>
      <c r="R408" s="155"/>
      <c r="S408" s="156"/>
      <c r="T408" s="156">
        <f t="shared" si="26"/>
        <v>0</v>
      </c>
      <c r="U408" s="156">
        <f t="shared" si="27"/>
        <v>0</v>
      </c>
      <c r="V408" s="157"/>
      <c r="Y408" s="166"/>
      <c r="Z408" s="166"/>
      <c r="AA408" s="166"/>
      <c r="AB408" s="166"/>
      <c r="AC408" s="171"/>
    </row>
    <row r="409" spans="1:29" s="16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60"/>
      <c r="L409" s="155">
        <f t="shared" si="28"/>
        <v>0</v>
      </c>
      <c r="M409" s="156">
        <f t="shared" si="29"/>
        <v>0</v>
      </c>
      <c r="N409" s="155"/>
      <c r="O409" s="155"/>
      <c r="P409" s="155"/>
      <c r="Q409" s="155"/>
      <c r="R409" s="155"/>
      <c r="S409" s="156"/>
      <c r="T409" s="156">
        <f t="shared" si="26"/>
        <v>0</v>
      </c>
      <c r="U409" s="156">
        <f t="shared" si="27"/>
        <v>0</v>
      </c>
      <c r="V409" s="157"/>
      <c r="Y409" s="166"/>
      <c r="Z409" s="166"/>
      <c r="AA409" s="166"/>
      <c r="AB409" s="166"/>
      <c r="AC409" s="171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8"/>
        <v>0</v>
      </c>
      <c r="M410" s="156">
        <f t="shared" si="29"/>
        <v>0</v>
      </c>
      <c r="N410" s="155"/>
      <c r="O410" s="155"/>
      <c r="P410" s="155"/>
      <c r="Q410" s="155"/>
      <c r="R410" s="155"/>
      <c r="S410" s="156"/>
      <c r="T410" s="156">
        <f t="shared" si="26"/>
        <v>0</v>
      </c>
      <c r="U410" s="156">
        <f t="shared" si="27"/>
        <v>0</v>
      </c>
      <c r="V410" s="157"/>
      <c r="Y410" s="166"/>
      <c r="Z410" s="166"/>
      <c r="AA410" s="166"/>
      <c r="AB410" s="166"/>
      <c r="AC410" s="171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8"/>
        <v>0</v>
      </c>
      <c r="M411" s="156">
        <f t="shared" si="29"/>
        <v>0</v>
      </c>
      <c r="N411" s="155"/>
      <c r="O411" s="155"/>
      <c r="P411" s="155"/>
      <c r="Q411" s="155"/>
      <c r="R411" s="155"/>
      <c r="S411" s="156"/>
      <c r="T411" s="156">
        <f t="shared" si="26"/>
        <v>0</v>
      </c>
      <c r="U411" s="156">
        <f t="shared" si="27"/>
        <v>0</v>
      </c>
      <c r="V411" s="157"/>
      <c r="Y411" s="166"/>
      <c r="Z411" s="166"/>
      <c r="AA411" s="166"/>
      <c r="AB411" s="166"/>
      <c r="AC411" s="171"/>
    </row>
    <row r="412" spans="1:29" s="16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60"/>
      <c r="L412" s="155">
        <f t="shared" si="28"/>
        <v>0</v>
      </c>
      <c r="M412" s="156">
        <f t="shared" si="29"/>
        <v>0</v>
      </c>
      <c r="N412" s="155"/>
      <c r="O412" s="155"/>
      <c r="P412" s="155"/>
      <c r="Q412" s="155"/>
      <c r="R412" s="155"/>
      <c r="S412" s="156"/>
      <c r="T412" s="156">
        <f t="shared" si="26"/>
        <v>0</v>
      </c>
      <c r="U412" s="156">
        <f t="shared" si="27"/>
        <v>0</v>
      </c>
      <c r="V412" s="157"/>
      <c r="Y412" s="166"/>
      <c r="Z412" s="166"/>
      <c r="AA412" s="166"/>
      <c r="AB412" s="166"/>
      <c r="AC412" s="171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8"/>
        <v>0</v>
      </c>
      <c r="M413" s="156">
        <f t="shared" si="29"/>
        <v>0</v>
      </c>
      <c r="N413" s="155"/>
      <c r="O413" s="155"/>
      <c r="P413" s="155"/>
      <c r="Q413" s="155"/>
      <c r="R413" s="155"/>
      <c r="S413" s="156"/>
      <c r="T413" s="156">
        <f t="shared" si="26"/>
        <v>0</v>
      </c>
      <c r="U413" s="156">
        <f t="shared" si="27"/>
        <v>0</v>
      </c>
      <c r="V413" s="157"/>
      <c r="Y413" s="166"/>
      <c r="Z413" s="166"/>
      <c r="AA413" s="166"/>
      <c r="AB413" s="166"/>
      <c r="AC413" s="171"/>
    </row>
    <row r="414" spans="1:29" s="16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60"/>
      <c r="L414" s="155">
        <f t="shared" si="28"/>
        <v>0</v>
      </c>
      <c r="M414" s="156">
        <f t="shared" si="29"/>
        <v>0</v>
      </c>
      <c r="N414" s="155"/>
      <c r="O414" s="155"/>
      <c r="P414" s="155"/>
      <c r="Q414" s="155"/>
      <c r="R414" s="155"/>
      <c r="S414" s="156"/>
      <c r="T414" s="156">
        <f t="shared" si="26"/>
        <v>0</v>
      </c>
      <c r="U414" s="156">
        <f t="shared" si="27"/>
        <v>0</v>
      </c>
      <c r="V414" s="157"/>
      <c r="Y414" s="166"/>
      <c r="Z414" s="166"/>
      <c r="AA414" s="166"/>
      <c r="AB414" s="166"/>
      <c r="AC414" s="171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8"/>
        <v>0</v>
      </c>
      <c r="M415" s="156">
        <f t="shared" si="29"/>
        <v>0</v>
      </c>
      <c r="N415" s="155"/>
      <c r="O415" s="155"/>
      <c r="P415" s="155"/>
      <c r="Q415" s="155"/>
      <c r="R415" s="155"/>
      <c r="S415" s="156"/>
      <c r="T415" s="156">
        <f t="shared" si="26"/>
        <v>0</v>
      </c>
      <c r="U415" s="156">
        <f t="shared" si="27"/>
        <v>0</v>
      </c>
      <c r="V415" s="157"/>
      <c r="Y415" s="166"/>
      <c r="Z415" s="166"/>
      <c r="AA415" s="166"/>
      <c r="AB415" s="166"/>
      <c r="AC415" s="171"/>
    </row>
    <row r="416" spans="1:29" s="16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60"/>
      <c r="L416" s="155">
        <f t="shared" si="28"/>
        <v>0</v>
      </c>
      <c r="M416" s="156">
        <f t="shared" si="29"/>
        <v>0</v>
      </c>
      <c r="N416" s="155"/>
      <c r="O416" s="155"/>
      <c r="P416" s="155"/>
      <c r="Q416" s="155"/>
      <c r="R416" s="155"/>
      <c r="S416" s="156"/>
      <c r="T416" s="156">
        <f t="shared" si="26"/>
        <v>0</v>
      </c>
      <c r="U416" s="156">
        <f t="shared" si="27"/>
        <v>0</v>
      </c>
      <c r="V416" s="157"/>
      <c r="Y416" s="166"/>
      <c r="Z416" s="166"/>
      <c r="AA416" s="166"/>
      <c r="AB416" s="166"/>
      <c r="AC416" s="171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8"/>
        <v>0</v>
      </c>
      <c r="M417" s="156">
        <f t="shared" si="29"/>
        <v>0</v>
      </c>
      <c r="N417" s="155"/>
      <c r="O417" s="155"/>
      <c r="P417" s="155"/>
      <c r="Q417" s="155"/>
      <c r="R417" s="155"/>
      <c r="S417" s="156"/>
      <c r="T417" s="156">
        <f t="shared" si="26"/>
        <v>0</v>
      </c>
      <c r="U417" s="156">
        <f t="shared" si="27"/>
        <v>0</v>
      </c>
      <c r="V417" s="157"/>
      <c r="Y417" s="166"/>
      <c r="Z417" s="166"/>
      <c r="AA417" s="166"/>
      <c r="AB417" s="166"/>
      <c r="AC417" s="171"/>
    </row>
    <row r="418" spans="1:29" s="16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60"/>
      <c r="L418" s="155">
        <f t="shared" si="28"/>
        <v>0</v>
      </c>
      <c r="M418" s="156">
        <f t="shared" si="29"/>
        <v>0</v>
      </c>
      <c r="N418" s="155"/>
      <c r="O418" s="155"/>
      <c r="P418" s="155"/>
      <c r="Q418" s="155"/>
      <c r="R418" s="155"/>
      <c r="S418" s="156"/>
      <c r="T418" s="156">
        <f t="shared" si="26"/>
        <v>0</v>
      </c>
      <c r="U418" s="156">
        <f t="shared" si="27"/>
        <v>0</v>
      </c>
      <c r="V418" s="157"/>
      <c r="Y418" s="166"/>
      <c r="Z418" s="166"/>
      <c r="AA418" s="166"/>
      <c r="AB418" s="166"/>
      <c r="AC418" s="171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8"/>
        <v>0</v>
      </c>
      <c r="M419" s="156">
        <f t="shared" si="29"/>
        <v>0</v>
      </c>
      <c r="N419" s="155"/>
      <c r="O419" s="155"/>
      <c r="P419" s="155"/>
      <c r="Q419" s="155"/>
      <c r="R419" s="155"/>
      <c r="S419" s="156"/>
      <c r="T419" s="156">
        <f t="shared" si="26"/>
        <v>0</v>
      </c>
      <c r="U419" s="156">
        <f t="shared" si="27"/>
        <v>0</v>
      </c>
      <c r="V419" s="157"/>
      <c r="Y419" s="166"/>
      <c r="Z419" s="166"/>
      <c r="AA419" s="166"/>
      <c r="AB419" s="166"/>
      <c r="AC419" s="171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60"/>
      <c r="L420" s="155">
        <f t="shared" si="28"/>
        <v>0</v>
      </c>
      <c r="M420" s="156">
        <f t="shared" si="29"/>
        <v>0</v>
      </c>
      <c r="N420" s="155"/>
      <c r="O420" s="155"/>
      <c r="P420" s="155"/>
      <c r="Q420" s="155"/>
      <c r="R420" s="155"/>
      <c r="S420" s="156"/>
      <c r="T420" s="156">
        <f t="shared" si="26"/>
        <v>0</v>
      </c>
      <c r="U420" s="156">
        <f t="shared" si="27"/>
        <v>0</v>
      </c>
      <c r="V420" s="157"/>
      <c r="Y420" s="166"/>
      <c r="Z420" s="166"/>
      <c r="AA420" s="166"/>
      <c r="AB420" s="166"/>
      <c r="AC420" s="171"/>
    </row>
    <row r="421" spans="1:29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60"/>
      <c r="L421" s="155">
        <f t="shared" si="28"/>
        <v>0</v>
      </c>
      <c r="M421" s="156">
        <f t="shared" si="29"/>
        <v>0</v>
      </c>
      <c r="N421" s="155"/>
      <c r="O421" s="155"/>
      <c r="P421" s="155"/>
      <c r="Q421" s="155"/>
      <c r="R421" s="155"/>
      <c r="S421" s="156"/>
      <c r="T421" s="156">
        <f t="shared" si="26"/>
        <v>0</v>
      </c>
      <c r="U421" s="156">
        <f t="shared" si="27"/>
        <v>0</v>
      </c>
      <c r="V421" s="157"/>
      <c r="Y421" s="166"/>
      <c r="Z421" s="166"/>
      <c r="AA421" s="166"/>
      <c r="AB421" s="166"/>
      <c r="AC421" s="171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60"/>
      <c r="L422" s="155">
        <f t="shared" si="28"/>
        <v>0</v>
      </c>
      <c r="M422" s="156">
        <f t="shared" si="29"/>
        <v>0</v>
      </c>
      <c r="N422" s="155"/>
      <c r="O422" s="155"/>
      <c r="P422" s="155"/>
      <c r="Q422" s="155"/>
      <c r="R422" s="155"/>
      <c r="S422" s="156"/>
      <c r="T422" s="156">
        <f t="shared" si="26"/>
        <v>0</v>
      </c>
      <c r="U422" s="156">
        <f t="shared" si="27"/>
        <v>0</v>
      </c>
      <c r="V422" s="157"/>
      <c r="Y422" s="166"/>
      <c r="Z422" s="166"/>
      <c r="AA422" s="166"/>
      <c r="AB422" s="166"/>
      <c r="AC422" s="171"/>
    </row>
    <row r="423" spans="1:29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60"/>
      <c r="L423" s="155">
        <f t="shared" si="28"/>
        <v>0</v>
      </c>
      <c r="M423" s="156">
        <f t="shared" si="29"/>
        <v>0</v>
      </c>
      <c r="N423" s="155"/>
      <c r="O423" s="155"/>
      <c r="P423" s="155"/>
      <c r="Q423" s="155"/>
      <c r="R423" s="155"/>
      <c r="S423" s="156"/>
      <c r="T423" s="156">
        <f t="shared" si="26"/>
        <v>0</v>
      </c>
      <c r="U423" s="156">
        <f t="shared" si="27"/>
        <v>0</v>
      </c>
      <c r="V423" s="157"/>
      <c r="Y423" s="166"/>
      <c r="Z423" s="166"/>
      <c r="AA423" s="166"/>
      <c r="AB423" s="166"/>
      <c r="AC423" s="171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8"/>
        <v>0</v>
      </c>
      <c r="M424" s="156">
        <f t="shared" si="29"/>
        <v>0</v>
      </c>
      <c r="N424" s="155"/>
      <c r="O424" s="155"/>
      <c r="P424" s="155"/>
      <c r="Q424" s="155"/>
      <c r="R424" s="155"/>
      <c r="S424" s="156"/>
      <c r="T424" s="156">
        <f t="shared" si="26"/>
        <v>0</v>
      </c>
      <c r="U424" s="156">
        <f t="shared" si="27"/>
        <v>0</v>
      </c>
      <c r="V424" s="157"/>
      <c r="Y424" s="166"/>
      <c r="Z424" s="166"/>
      <c r="AA424" s="166"/>
      <c r="AB424" s="166"/>
      <c r="AC424" s="171"/>
    </row>
    <row r="425" spans="1:29" s="16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60"/>
      <c r="L425" s="155">
        <f t="shared" si="28"/>
        <v>0</v>
      </c>
      <c r="M425" s="156">
        <f t="shared" si="29"/>
        <v>0</v>
      </c>
      <c r="N425" s="155"/>
      <c r="O425" s="155"/>
      <c r="P425" s="155"/>
      <c r="Q425" s="155"/>
      <c r="R425" s="155"/>
      <c r="S425" s="156"/>
      <c r="T425" s="156">
        <f t="shared" si="26"/>
        <v>0</v>
      </c>
      <c r="U425" s="156">
        <f t="shared" si="27"/>
        <v>0</v>
      </c>
      <c r="V425" s="157"/>
      <c r="Y425" s="166"/>
      <c r="Z425" s="166"/>
      <c r="AA425" s="166"/>
      <c r="AB425" s="166"/>
      <c r="AC425" s="171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si="28"/>
        <v>0</v>
      </c>
      <c r="M426" s="156">
        <f t="shared" si="29"/>
        <v>0</v>
      </c>
      <c r="N426" s="155"/>
      <c r="O426" s="155"/>
      <c r="P426" s="155"/>
      <c r="Q426" s="155"/>
      <c r="R426" s="155"/>
      <c r="S426" s="156"/>
      <c r="T426" s="156">
        <f t="shared" si="26"/>
        <v>0</v>
      </c>
      <c r="U426" s="156">
        <f t="shared" si="27"/>
        <v>0</v>
      </c>
      <c r="V426" s="157"/>
      <c r="Y426" s="166"/>
      <c r="Z426" s="166"/>
      <c r="AA426" s="166"/>
      <c r="AB426" s="166"/>
      <c r="AC426" s="171"/>
    </row>
    <row r="427" spans="1:29" s="16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60"/>
      <c r="L427" s="155">
        <f t="shared" si="28"/>
        <v>0</v>
      </c>
      <c r="M427" s="156">
        <f t="shared" si="29"/>
        <v>0</v>
      </c>
      <c r="N427" s="155"/>
      <c r="O427" s="155"/>
      <c r="P427" s="155"/>
      <c r="Q427" s="155"/>
      <c r="R427" s="155"/>
      <c r="S427" s="156"/>
      <c r="T427" s="156">
        <f t="shared" si="26"/>
        <v>0</v>
      </c>
      <c r="U427" s="156">
        <f t="shared" si="27"/>
        <v>0</v>
      </c>
      <c r="V427" s="157"/>
      <c r="Y427" s="166"/>
      <c r="Z427" s="166"/>
      <c r="AA427" s="166"/>
      <c r="AB427" s="166"/>
      <c r="AC427" s="171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28"/>
        <v>0</v>
      </c>
      <c r="M428" s="156">
        <f t="shared" si="29"/>
        <v>0</v>
      </c>
      <c r="N428" s="155"/>
      <c r="O428" s="155"/>
      <c r="P428" s="155"/>
      <c r="Q428" s="155"/>
      <c r="R428" s="155"/>
      <c r="S428" s="156"/>
      <c r="T428" s="156">
        <f t="shared" si="26"/>
        <v>0</v>
      </c>
      <c r="U428" s="156">
        <f t="shared" si="27"/>
        <v>0</v>
      </c>
      <c r="V428" s="157"/>
      <c r="Y428" s="166"/>
      <c r="Z428" s="166"/>
      <c r="AA428" s="166"/>
      <c r="AB428" s="166"/>
      <c r="AC428" s="171"/>
    </row>
    <row r="429" spans="1:29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60"/>
      <c r="L429" s="155">
        <f t="shared" si="28"/>
        <v>0</v>
      </c>
      <c r="M429" s="156">
        <f t="shared" si="29"/>
        <v>0</v>
      </c>
      <c r="N429" s="155"/>
      <c r="O429" s="155"/>
      <c r="P429" s="155"/>
      <c r="Q429" s="155"/>
      <c r="R429" s="155"/>
      <c r="S429" s="156"/>
      <c r="T429" s="156">
        <f t="shared" si="26"/>
        <v>0</v>
      </c>
      <c r="U429" s="156">
        <f t="shared" si="27"/>
        <v>0</v>
      </c>
      <c r="V429" s="157"/>
      <c r="Y429" s="166"/>
      <c r="Z429" s="166"/>
      <c r="AA429" s="166"/>
      <c r="AB429" s="166"/>
      <c r="AC429" s="171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60"/>
      <c r="L430" s="155">
        <f t="shared" si="28"/>
        <v>0</v>
      </c>
      <c r="M430" s="156">
        <f t="shared" si="29"/>
        <v>0</v>
      </c>
      <c r="N430" s="155"/>
      <c r="O430" s="155"/>
      <c r="P430" s="155"/>
      <c r="Q430" s="155"/>
      <c r="R430" s="155"/>
      <c r="S430" s="156"/>
      <c r="T430" s="156">
        <f t="shared" si="26"/>
        <v>0</v>
      </c>
      <c r="U430" s="156">
        <f t="shared" si="27"/>
        <v>0</v>
      </c>
      <c r="V430" s="157"/>
      <c r="Y430" s="166"/>
      <c r="Z430" s="166"/>
      <c r="AA430" s="166"/>
      <c r="AB430" s="166"/>
      <c r="AC430" s="171"/>
    </row>
    <row r="431" spans="1:29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60"/>
      <c r="L431" s="155">
        <f t="shared" si="28"/>
        <v>0</v>
      </c>
      <c r="M431" s="156">
        <f t="shared" si="29"/>
        <v>0</v>
      </c>
      <c r="N431" s="155"/>
      <c r="O431" s="155"/>
      <c r="P431" s="155"/>
      <c r="Q431" s="155"/>
      <c r="R431" s="155"/>
      <c r="S431" s="156"/>
      <c r="T431" s="156">
        <f t="shared" si="26"/>
        <v>0</v>
      </c>
      <c r="U431" s="156">
        <f t="shared" si="27"/>
        <v>0</v>
      </c>
      <c r="V431" s="157"/>
      <c r="Y431" s="166"/>
      <c r="Z431" s="166"/>
      <c r="AA431" s="166"/>
      <c r="AB431" s="166"/>
      <c r="AC431" s="171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60"/>
      <c r="L432" s="155">
        <f t="shared" si="28"/>
        <v>0</v>
      </c>
      <c r="M432" s="156">
        <f t="shared" si="29"/>
        <v>0</v>
      </c>
      <c r="N432" s="155"/>
      <c r="O432" s="155"/>
      <c r="P432" s="155"/>
      <c r="Q432" s="155"/>
      <c r="R432" s="155"/>
      <c r="S432" s="156"/>
      <c r="T432" s="156">
        <f t="shared" si="26"/>
        <v>0</v>
      </c>
      <c r="U432" s="156">
        <f t="shared" si="27"/>
        <v>0</v>
      </c>
      <c r="V432" s="157"/>
      <c r="Y432" s="166"/>
      <c r="Z432" s="166"/>
      <c r="AA432" s="166"/>
      <c r="AB432" s="166"/>
      <c r="AC432" s="171"/>
    </row>
    <row r="433" spans="1:29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60"/>
      <c r="L433" s="155">
        <f t="shared" si="28"/>
        <v>0</v>
      </c>
      <c r="M433" s="156">
        <f t="shared" si="29"/>
        <v>0</v>
      </c>
      <c r="N433" s="155"/>
      <c r="O433" s="155"/>
      <c r="P433" s="155"/>
      <c r="Q433" s="155"/>
      <c r="R433" s="155"/>
      <c r="S433" s="156"/>
      <c r="T433" s="156">
        <f t="shared" si="26"/>
        <v>0</v>
      </c>
      <c r="U433" s="156">
        <f t="shared" si="27"/>
        <v>0</v>
      </c>
      <c r="V433" s="157"/>
      <c r="Y433" s="166"/>
      <c r="Z433" s="166"/>
      <c r="AA433" s="166"/>
      <c r="AB433" s="166"/>
      <c r="AC433" s="171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60"/>
      <c r="L434" s="155">
        <f t="shared" si="28"/>
        <v>0</v>
      </c>
      <c r="M434" s="156">
        <f t="shared" si="29"/>
        <v>0</v>
      </c>
      <c r="N434" s="155"/>
      <c r="O434" s="155"/>
      <c r="P434" s="155"/>
      <c r="Q434" s="155"/>
      <c r="R434" s="155"/>
      <c r="S434" s="156"/>
      <c r="T434" s="156">
        <f t="shared" si="26"/>
        <v>0</v>
      </c>
      <c r="U434" s="156">
        <f t="shared" si="27"/>
        <v>0</v>
      </c>
      <c r="V434" s="157"/>
      <c r="Y434" s="166"/>
      <c r="Z434" s="166"/>
      <c r="AA434" s="166"/>
      <c r="AB434" s="166"/>
      <c r="AC434" s="171"/>
    </row>
    <row r="435" spans="1:29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60"/>
      <c r="L435" s="155">
        <f t="shared" si="28"/>
        <v>0</v>
      </c>
      <c r="M435" s="156">
        <f t="shared" si="29"/>
        <v>0</v>
      </c>
      <c r="N435" s="155"/>
      <c r="O435" s="155"/>
      <c r="P435" s="155"/>
      <c r="Q435" s="155"/>
      <c r="R435" s="155"/>
      <c r="S435" s="156"/>
      <c r="T435" s="156">
        <f t="shared" si="26"/>
        <v>0</v>
      </c>
      <c r="U435" s="156">
        <f t="shared" si="27"/>
        <v>0</v>
      </c>
      <c r="V435" s="157"/>
      <c r="Y435" s="166"/>
      <c r="Z435" s="166"/>
      <c r="AA435" s="166"/>
      <c r="AB435" s="166"/>
      <c r="AC435" s="171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60"/>
      <c r="L436" s="155">
        <f t="shared" si="28"/>
        <v>0</v>
      </c>
      <c r="M436" s="156">
        <f t="shared" si="29"/>
        <v>0</v>
      </c>
      <c r="N436" s="155"/>
      <c r="O436" s="155"/>
      <c r="P436" s="155"/>
      <c r="Q436" s="155"/>
      <c r="R436" s="155"/>
      <c r="S436" s="156"/>
      <c r="T436" s="156">
        <f t="shared" si="26"/>
        <v>0</v>
      </c>
      <c r="U436" s="156">
        <f t="shared" si="27"/>
        <v>0</v>
      </c>
      <c r="V436" s="157"/>
      <c r="Y436" s="166"/>
      <c r="Z436" s="166"/>
      <c r="AA436" s="166"/>
      <c r="AB436" s="166"/>
      <c r="AC436" s="171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28"/>
        <v>0</v>
      </c>
      <c r="M437" s="156">
        <f t="shared" si="29"/>
        <v>0</v>
      </c>
      <c r="N437" s="155"/>
      <c r="O437" s="155"/>
      <c r="P437" s="155"/>
      <c r="Q437" s="155"/>
      <c r="R437" s="155"/>
      <c r="S437" s="156"/>
      <c r="T437" s="156">
        <f t="shared" si="26"/>
        <v>0</v>
      </c>
      <c r="U437" s="156">
        <f t="shared" si="27"/>
        <v>0</v>
      </c>
      <c r="V437" s="157"/>
      <c r="Y437" s="166"/>
      <c r="Z437" s="166"/>
      <c r="AA437" s="166"/>
      <c r="AB437" s="166"/>
      <c r="AC437" s="171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60"/>
      <c r="L438" s="155">
        <f t="shared" si="28"/>
        <v>0</v>
      </c>
      <c r="M438" s="156">
        <f t="shared" si="29"/>
        <v>0</v>
      </c>
      <c r="N438" s="155"/>
      <c r="O438" s="155"/>
      <c r="P438" s="155"/>
      <c r="Q438" s="155"/>
      <c r="R438" s="155"/>
      <c r="S438" s="156"/>
      <c r="T438" s="156">
        <f t="shared" si="26"/>
        <v>0</v>
      </c>
      <c r="U438" s="156">
        <f t="shared" si="27"/>
        <v>0</v>
      </c>
      <c r="V438" s="157"/>
      <c r="Y438" s="166"/>
      <c r="Z438" s="166"/>
      <c r="AA438" s="166"/>
      <c r="AB438" s="166"/>
      <c r="AC438" s="171"/>
    </row>
    <row r="439" spans="1:29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60"/>
      <c r="L439" s="155">
        <f t="shared" si="28"/>
        <v>0</v>
      </c>
      <c r="M439" s="156">
        <f t="shared" si="29"/>
        <v>0</v>
      </c>
      <c r="N439" s="155"/>
      <c r="O439" s="155"/>
      <c r="P439" s="155"/>
      <c r="Q439" s="155"/>
      <c r="R439" s="155"/>
      <c r="S439" s="156"/>
      <c r="T439" s="156">
        <f t="shared" si="26"/>
        <v>0</v>
      </c>
      <c r="U439" s="156">
        <f t="shared" si="27"/>
        <v>0</v>
      </c>
      <c r="V439" s="157"/>
      <c r="Y439" s="166"/>
      <c r="Z439" s="166"/>
      <c r="AA439" s="166"/>
      <c r="AB439" s="166"/>
      <c r="AC439" s="171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60"/>
      <c r="L440" s="155">
        <f t="shared" si="28"/>
        <v>0</v>
      </c>
      <c r="M440" s="156">
        <f t="shared" si="29"/>
        <v>0</v>
      </c>
      <c r="N440" s="155"/>
      <c r="O440" s="155"/>
      <c r="P440" s="155"/>
      <c r="Q440" s="155"/>
      <c r="R440" s="155"/>
      <c r="S440" s="156"/>
      <c r="T440" s="156">
        <f t="shared" si="26"/>
        <v>0</v>
      </c>
      <c r="U440" s="156">
        <f t="shared" si="27"/>
        <v>0</v>
      </c>
      <c r="V440" s="157"/>
      <c r="Y440" s="166"/>
      <c r="Z440" s="166"/>
      <c r="AA440" s="166"/>
      <c r="AB440" s="166"/>
      <c r="AC440" s="171"/>
    </row>
    <row r="441" spans="1:29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60"/>
      <c r="L441" s="155">
        <f t="shared" si="28"/>
        <v>0</v>
      </c>
      <c r="M441" s="156">
        <f t="shared" si="29"/>
        <v>0</v>
      </c>
      <c r="N441" s="155"/>
      <c r="O441" s="155"/>
      <c r="P441" s="155"/>
      <c r="Q441" s="155"/>
      <c r="R441" s="155"/>
      <c r="S441" s="156"/>
      <c r="T441" s="156">
        <f t="shared" si="26"/>
        <v>0</v>
      </c>
      <c r="U441" s="156">
        <f t="shared" si="27"/>
        <v>0</v>
      </c>
      <c r="V441" s="157"/>
      <c r="Y441" s="166"/>
      <c r="Z441" s="166"/>
      <c r="AA441" s="166"/>
      <c r="AB441" s="166"/>
      <c r="AC441" s="171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60"/>
      <c r="L442" s="155">
        <f t="shared" si="28"/>
        <v>0</v>
      </c>
      <c r="M442" s="156">
        <f t="shared" si="29"/>
        <v>0</v>
      </c>
      <c r="N442" s="155"/>
      <c r="O442" s="155"/>
      <c r="P442" s="155"/>
      <c r="Q442" s="155"/>
      <c r="R442" s="155"/>
      <c r="S442" s="156"/>
      <c r="T442" s="156">
        <f t="shared" si="26"/>
        <v>0</v>
      </c>
      <c r="U442" s="156">
        <f t="shared" si="27"/>
        <v>0</v>
      </c>
      <c r="V442" s="157"/>
      <c r="Y442" s="166"/>
      <c r="Z442" s="166"/>
      <c r="AA442" s="166"/>
      <c r="AB442" s="166"/>
      <c r="AC442" s="171"/>
    </row>
    <row r="443" spans="1:29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60"/>
      <c r="L443" s="155">
        <f t="shared" si="28"/>
        <v>0</v>
      </c>
      <c r="M443" s="156">
        <f t="shared" si="29"/>
        <v>0</v>
      </c>
      <c r="N443" s="155"/>
      <c r="O443" s="155"/>
      <c r="P443" s="155"/>
      <c r="Q443" s="155"/>
      <c r="R443" s="155"/>
      <c r="S443" s="156"/>
      <c r="T443" s="156">
        <f t="shared" si="26"/>
        <v>0</v>
      </c>
      <c r="U443" s="156">
        <f t="shared" si="27"/>
        <v>0</v>
      </c>
      <c r="V443" s="157"/>
      <c r="Y443" s="166"/>
      <c r="Z443" s="166"/>
      <c r="AA443" s="166"/>
      <c r="AB443" s="166"/>
      <c r="AC443" s="171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60"/>
      <c r="L444" s="155">
        <f t="shared" si="28"/>
        <v>0</v>
      </c>
      <c r="M444" s="156">
        <f t="shared" si="29"/>
        <v>0</v>
      </c>
      <c r="N444" s="155"/>
      <c r="O444" s="155"/>
      <c r="P444" s="155"/>
      <c r="Q444" s="155"/>
      <c r="R444" s="155"/>
      <c r="S444" s="156"/>
      <c r="T444" s="156">
        <f t="shared" si="26"/>
        <v>0</v>
      </c>
      <c r="U444" s="156">
        <f t="shared" si="27"/>
        <v>0</v>
      </c>
      <c r="V444" s="157"/>
      <c r="Y444" s="166"/>
      <c r="Z444" s="166"/>
      <c r="AA444" s="166"/>
      <c r="AB444" s="166"/>
      <c r="AC444" s="171"/>
    </row>
    <row r="445" spans="1:29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60"/>
      <c r="L445" s="155">
        <f t="shared" si="28"/>
        <v>0</v>
      </c>
      <c r="M445" s="156">
        <f t="shared" si="29"/>
        <v>0</v>
      </c>
      <c r="N445" s="155"/>
      <c r="O445" s="155"/>
      <c r="P445" s="155"/>
      <c r="Q445" s="155"/>
      <c r="R445" s="155"/>
      <c r="S445" s="156"/>
      <c r="T445" s="156">
        <f t="shared" si="26"/>
        <v>0</v>
      </c>
      <c r="U445" s="156">
        <f t="shared" si="27"/>
        <v>0</v>
      </c>
      <c r="V445" s="157"/>
      <c r="Y445" s="166"/>
      <c r="Z445" s="166"/>
      <c r="AA445" s="166"/>
      <c r="AB445" s="166"/>
      <c r="AC445" s="171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60"/>
      <c r="L446" s="155">
        <f t="shared" si="28"/>
        <v>0</v>
      </c>
      <c r="M446" s="156">
        <f t="shared" si="29"/>
        <v>0</v>
      </c>
      <c r="N446" s="155"/>
      <c r="O446" s="155"/>
      <c r="P446" s="155"/>
      <c r="Q446" s="155"/>
      <c r="R446" s="155"/>
      <c r="S446" s="156"/>
      <c r="T446" s="156">
        <f t="shared" si="26"/>
        <v>0</v>
      </c>
      <c r="U446" s="156">
        <f t="shared" si="27"/>
        <v>0</v>
      </c>
      <c r="V446" s="157"/>
      <c r="Y446" s="166"/>
      <c r="Z446" s="166"/>
      <c r="AA446" s="166"/>
      <c r="AB446" s="166"/>
      <c r="AC446" s="171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28"/>
        <v>0</v>
      </c>
      <c r="M447" s="156">
        <f t="shared" si="29"/>
        <v>0</v>
      </c>
      <c r="N447" s="155"/>
      <c r="O447" s="155"/>
      <c r="P447" s="155"/>
      <c r="Q447" s="155"/>
      <c r="R447" s="155"/>
      <c r="S447" s="156"/>
      <c r="T447" s="156">
        <f t="shared" si="26"/>
        <v>0</v>
      </c>
      <c r="U447" s="156">
        <f t="shared" si="27"/>
        <v>0</v>
      </c>
      <c r="V447" s="157"/>
      <c r="Y447" s="166"/>
      <c r="Z447" s="166"/>
      <c r="AA447" s="166"/>
      <c r="AB447" s="166"/>
      <c r="AC447" s="171"/>
    </row>
    <row r="448" spans="1:29" s="16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60"/>
      <c r="L448" s="155">
        <f t="shared" si="28"/>
        <v>0</v>
      </c>
      <c r="M448" s="156">
        <f t="shared" si="29"/>
        <v>0</v>
      </c>
      <c r="N448" s="155"/>
      <c r="O448" s="155"/>
      <c r="P448" s="155"/>
      <c r="Q448" s="155"/>
      <c r="R448" s="155"/>
      <c r="S448" s="156"/>
      <c r="T448" s="156">
        <f t="shared" si="26"/>
        <v>0</v>
      </c>
      <c r="U448" s="156">
        <f t="shared" si="27"/>
        <v>0</v>
      </c>
      <c r="V448" s="157"/>
      <c r="Y448" s="166"/>
      <c r="Z448" s="166"/>
      <c r="AA448" s="166"/>
      <c r="AB448" s="166"/>
      <c r="AC448" s="171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28"/>
        <v>0</v>
      </c>
      <c r="M449" s="156">
        <f t="shared" si="29"/>
        <v>0</v>
      </c>
      <c r="N449" s="155"/>
      <c r="O449" s="155"/>
      <c r="P449" s="155"/>
      <c r="Q449" s="155"/>
      <c r="R449" s="155"/>
      <c r="S449" s="156"/>
      <c r="T449" s="156">
        <f t="shared" si="26"/>
        <v>0</v>
      </c>
      <c r="U449" s="156">
        <f t="shared" si="27"/>
        <v>0</v>
      </c>
      <c r="V449" s="157"/>
      <c r="Y449" s="166"/>
      <c r="Z449" s="166"/>
      <c r="AA449" s="166"/>
      <c r="AB449" s="166"/>
      <c r="AC449" s="171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60"/>
      <c r="L450" s="155">
        <f t="shared" si="28"/>
        <v>0</v>
      </c>
      <c r="M450" s="156">
        <f t="shared" si="29"/>
        <v>0</v>
      </c>
      <c r="N450" s="155"/>
      <c r="O450" s="155"/>
      <c r="P450" s="155"/>
      <c r="Q450" s="155"/>
      <c r="R450" s="155"/>
      <c r="S450" s="156"/>
      <c r="T450" s="156">
        <f t="shared" si="26"/>
        <v>0</v>
      </c>
      <c r="U450" s="156">
        <f t="shared" si="27"/>
        <v>0</v>
      </c>
      <c r="V450" s="157"/>
      <c r="Y450" s="166"/>
      <c r="Z450" s="166"/>
      <c r="AA450" s="166"/>
      <c r="AB450" s="166"/>
      <c r="AC450" s="171"/>
    </row>
    <row r="451" spans="1:29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60"/>
      <c r="L451" s="155">
        <f t="shared" si="28"/>
        <v>0</v>
      </c>
      <c r="M451" s="156">
        <f t="shared" si="29"/>
        <v>0</v>
      </c>
      <c r="N451" s="155"/>
      <c r="O451" s="155"/>
      <c r="P451" s="155"/>
      <c r="Q451" s="155"/>
      <c r="R451" s="155"/>
      <c r="S451" s="156"/>
      <c r="T451" s="156">
        <f t="shared" si="26"/>
        <v>0</v>
      </c>
      <c r="U451" s="156">
        <f t="shared" si="27"/>
        <v>0</v>
      </c>
      <c r="V451" s="157"/>
      <c r="Y451" s="166"/>
      <c r="Z451" s="166"/>
      <c r="AA451" s="166"/>
      <c r="AB451" s="166"/>
      <c r="AC451" s="171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60"/>
      <c r="L452" s="155">
        <f t="shared" si="28"/>
        <v>0</v>
      </c>
      <c r="M452" s="156">
        <f t="shared" si="29"/>
        <v>0</v>
      </c>
      <c r="N452" s="155"/>
      <c r="O452" s="155"/>
      <c r="P452" s="155"/>
      <c r="Q452" s="155"/>
      <c r="R452" s="155"/>
      <c r="S452" s="156"/>
      <c r="T452" s="156">
        <f t="shared" si="26"/>
        <v>0</v>
      </c>
      <c r="U452" s="156">
        <f t="shared" si="27"/>
        <v>0</v>
      </c>
      <c r="V452" s="157"/>
      <c r="Y452" s="166"/>
      <c r="Z452" s="166"/>
      <c r="AA452" s="166"/>
      <c r="AB452" s="166"/>
      <c r="AC452" s="171"/>
    </row>
    <row r="453" spans="1:29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60"/>
      <c r="L453" s="155">
        <f t="shared" si="28"/>
        <v>0</v>
      </c>
      <c r="M453" s="156">
        <f t="shared" si="29"/>
        <v>0</v>
      </c>
      <c r="N453" s="155"/>
      <c r="O453" s="155"/>
      <c r="P453" s="155"/>
      <c r="Q453" s="155"/>
      <c r="R453" s="155"/>
      <c r="S453" s="156"/>
      <c r="T453" s="156">
        <f t="shared" si="26"/>
        <v>0</v>
      </c>
      <c r="U453" s="156">
        <f t="shared" si="27"/>
        <v>0</v>
      </c>
      <c r="V453" s="157"/>
      <c r="Y453" s="166"/>
      <c r="Z453" s="166"/>
      <c r="AA453" s="166"/>
      <c r="AB453" s="166"/>
      <c r="AC453" s="171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60"/>
      <c r="L454" s="155">
        <f t="shared" si="28"/>
        <v>0</v>
      </c>
      <c r="M454" s="156">
        <f t="shared" si="29"/>
        <v>0</v>
      </c>
      <c r="N454" s="155"/>
      <c r="O454" s="155"/>
      <c r="P454" s="155"/>
      <c r="Q454" s="155"/>
      <c r="R454" s="155"/>
      <c r="S454" s="156"/>
      <c r="T454" s="156">
        <f t="shared" si="26"/>
        <v>0</v>
      </c>
      <c r="U454" s="156">
        <f t="shared" si="27"/>
        <v>0</v>
      </c>
      <c r="V454" s="157"/>
      <c r="Y454" s="166"/>
      <c r="Z454" s="166"/>
      <c r="AA454" s="166"/>
      <c r="AB454" s="166"/>
      <c r="AC454" s="171"/>
    </row>
    <row r="455" spans="1:29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60"/>
      <c r="L455" s="155">
        <f t="shared" si="28"/>
        <v>0</v>
      </c>
      <c r="M455" s="156">
        <f t="shared" si="29"/>
        <v>0</v>
      </c>
      <c r="N455" s="155"/>
      <c r="O455" s="155"/>
      <c r="P455" s="155"/>
      <c r="Q455" s="155"/>
      <c r="R455" s="155"/>
      <c r="S455" s="156"/>
      <c r="T455" s="156">
        <f t="shared" si="26"/>
        <v>0</v>
      </c>
      <c r="U455" s="156">
        <f t="shared" si="27"/>
        <v>0</v>
      </c>
      <c r="V455" s="157"/>
      <c r="Y455" s="166"/>
      <c r="Z455" s="166"/>
      <c r="AA455" s="166"/>
      <c r="AB455" s="166"/>
      <c r="AC455" s="171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28"/>
        <v>0</v>
      </c>
      <c r="M456" s="156">
        <f t="shared" si="29"/>
        <v>0</v>
      </c>
      <c r="N456" s="155"/>
      <c r="O456" s="155"/>
      <c r="P456" s="155"/>
      <c r="Q456" s="155"/>
      <c r="R456" s="155"/>
      <c r="S456" s="156"/>
      <c r="T456" s="156">
        <f t="shared" si="26"/>
        <v>0</v>
      </c>
      <c r="U456" s="156">
        <f t="shared" si="27"/>
        <v>0</v>
      </c>
      <c r="V456" s="157"/>
      <c r="Y456" s="166"/>
      <c r="Z456" s="166"/>
      <c r="AA456" s="166"/>
      <c r="AB456" s="166"/>
      <c r="AC456" s="171"/>
    </row>
    <row r="457" spans="1:29" s="16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60"/>
      <c r="L457" s="155">
        <f t="shared" si="28"/>
        <v>0</v>
      </c>
      <c r="M457" s="156">
        <f t="shared" si="29"/>
        <v>0</v>
      </c>
      <c r="N457" s="155"/>
      <c r="O457" s="155"/>
      <c r="P457" s="155"/>
      <c r="Q457" s="155"/>
      <c r="R457" s="155"/>
      <c r="S457" s="156"/>
      <c r="T457" s="156">
        <f t="shared" ref="T457:T508" si="30">IFERROR(S457*R457,"－")</f>
        <v>0</v>
      </c>
      <c r="U457" s="156">
        <f t="shared" ref="U457:U508" si="31">IFERROR(T457*H457/1000,"－")</f>
        <v>0</v>
      </c>
      <c r="V457" s="157"/>
      <c r="Y457" s="166"/>
      <c r="Z457" s="166"/>
      <c r="AA457" s="166"/>
      <c r="AB457" s="166"/>
      <c r="AC457" s="171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ref="L458:L508" si="32">IFERROR(I458*J458*K458,"ー")</f>
        <v>0</v>
      </c>
      <c r="M458" s="156">
        <f t="shared" ref="M458:M508" si="33">IFERROR(L458*H458/1000,"ー")</f>
        <v>0</v>
      </c>
      <c r="N458" s="155"/>
      <c r="O458" s="155"/>
      <c r="P458" s="155"/>
      <c r="Q458" s="155"/>
      <c r="R458" s="155"/>
      <c r="S458" s="156"/>
      <c r="T458" s="156">
        <f t="shared" si="30"/>
        <v>0</v>
      </c>
      <c r="U458" s="156">
        <f t="shared" si="31"/>
        <v>0</v>
      </c>
      <c r="V458" s="157"/>
      <c r="Y458" s="166"/>
      <c r="Z458" s="166"/>
      <c r="AA458" s="166"/>
      <c r="AB458" s="166"/>
      <c r="AC458" s="171"/>
    </row>
    <row r="459" spans="1:29" s="16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60"/>
      <c r="L459" s="155">
        <f t="shared" si="32"/>
        <v>0</v>
      </c>
      <c r="M459" s="156">
        <f t="shared" si="33"/>
        <v>0</v>
      </c>
      <c r="N459" s="155"/>
      <c r="O459" s="155"/>
      <c r="P459" s="155"/>
      <c r="Q459" s="155"/>
      <c r="R459" s="155"/>
      <c r="S459" s="156"/>
      <c r="T459" s="156">
        <f t="shared" si="30"/>
        <v>0</v>
      </c>
      <c r="U459" s="156">
        <f t="shared" si="31"/>
        <v>0</v>
      </c>
      <c r="V459" s="157"/>
      <c r="Y459" s="166"/>
      <c r="Z459" s="166"/>
      <c r="AA459" s="166"/>
      <c r="AB459" s="166"/>
      <c r="AC459" s="171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si="32"/>
        <v>0</v>
      </c>
      <c r="M460" s="156">
        <f t="shared" si="33"/>
        <v>0</v>
      </c>
      <c r="N460" s="155"/>
      <c r="O460" s="155"/>
      <c r="P460" s="155"/>
      <c r="Q460" s="155"/>
      <c r="R460" s="155"/>
      <c r="S460" s="156"/>
      <c r="T460" s="156">
        <f t="shared" si="30"/>
        <v>0</v>
      </c>
      <c r="U460" s="156">
        <f t="shared" si="31"/>
        <v>0</v>
      </c>
      <c r="V460" s="157"/>
      <c r="Y460" s="166"/>
      <c r="Z460" s="166"/>
      <c r="AA460" s="166"/>
      <c r="AB460" s="166"/>
      <c r="AC460" s="171"/>
    </row>
    <row r="461" spans="1:29" s="16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60"/>
      <c r="L461" s="155">
        <f t="shared" si="32"/>
        <v>0</v>
      </c>
      <c r="M461" s="156">
        <f t="shared" si="33"/>
        <v>0</v>
      </c>
      <c r="N461" s="155"/>
      <c r="O461" s="155"/>
      <c r="P461" s="155"/>
      <c r="Q461" s="155"/>
      <c r="R461" s="155"/>
      <c r="S461" s="156"/>
      <c r="T461" s="156">
        <f t="shared" si="30"/>
        <v>0</v>
      </c>
      <c r="U461" s="156">
        <f t="shared" si="31"/>
        <v>0</v>
      </c>
      <c r="V461" s="157"/>
      <c r="Y461" s="166"/>
      <c r="Z461" s="166"/>
      <c r="AA461" s="166"/>
      <c r="AB461" s="166"/>
      <c r="AC461" s="171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si="32"/>
        <v>0</v>
      </c>
      <c r="M462" s="156">
        <f t="shared" si="33"/>
        <v>0</v>
      </c>
      <c r="N462" s="155"/>
      <c r="O462" s="155"/>
      <c r="P462" s="155"/>
      <c r="Q462" s="155"/>
      <c r="R462" s="155"/>
      <c r="S462" s="156"/>
      <c r="T462" s="156">
        <f t="shared" si="30"/>
        <v>0</v>
      </c>
      <c r="U462" s="156">
        <f t="shared" si="31"/>
        <v>0</v>
      </c>
      <c r="V462" s="157"/>
      <c r="Y462" s="166"/>
      <c r="Z462" s="166"/>
      <c r="AA462" s="166"/>
      <c r="AB462" s="166"/>
      <c r="AC462" s="171"/>
    </row>
    <row r="463" spans="1:29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60"/>
      <c r="L463" s="155">
        <f t="shared" si="32"/>
        <v>0</v>
      </c>
      <c r="M463" s="156">
        <f t="shared" si="33"/>
        <v>0</v>
      </c>
      <c r="N463" s="155"/>
      <c r="O463" s="155"/>
      <c r="P463" s="155"/>
      <c r="Q463" s="155"/>
      <c r="R463" s="155"/>
      <c r="S463" s="156"/>
      <c r="T463" s="156">
        <f t="shared" si="30"/>
        <v>0</v>
      </c>
      <c r="U463" s="156">
        <f t="shared" si="31"/>
        <v>0</v>
      </c>
      <c r="V463" s="157"/>
      <c r="Y463" s="166"/>
      <c r="Z463" s="166"/>
      <c r="AA463" s="166"/>
      <c r="AB463" s="166"/>
      <c r="AC463" s="171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60"/>
      <c r="L464" s="155">
        <f t="shared" si="32"/>
        <v>0</v>
      </c>
      <c r="M464" s="156">
        <f t="shared" si="33"/>
        <v>0</v>
      </c>
      <c r="N464" s="155"/>
      <c r="O464" s="155"/>
      <c r="P464" s="155"/>
      <c r="Q464" s="155"/>
      <c r="R464" s="155"/>
      <c r="S464" s="156"/>
      <c r="T464" s="156">
        <f t="shared" si="30"/>
        <v>0</v>
      </c>
      <c r="U464" s="156">
        <f t="shared" si="31"/>
        <v>0</v>
      </c>
      <c r="V464" s="157"/>
      <c r="Y464" s="166"/>
      <c r="Z464" s="166"/>
      <c r="AA464" s="166"/>
      <c r="AB464" s="166"/>
      <c r="AC464" s="171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32"/>
        <v>0</v>
      </c>
      <c r="M465" s="156">
        <f t="shared" si="33"/>
        <v>0</v>
      </c>
      <c r="N465" s="155"/>
      <c r="O465" s="155"/>
      <c r="P465" s="155"/>
      <c r="Q465" s="155"/>
      <c r="R465" s="155"/>
      <c r="S465" s="156"/>
      <c r="T465" s="156">
        <f t="shared" si="30"/>
        <v>0</v>
      </c>
      <c r="U465" s="156">
        <f t="shared" si="31"/>
        <v>0</v>
      </c>
      <c r="V465" s="157"/>
      <c r="Y465" s="166"/>
      <c r="Z465" s="166"/>
      <c r="AA465" s="166"/>
      <c r="AB465" s="166"/>
      <c r="AC465" s="171"/>
    </row>
    <row r="466" spans="1:29" s="16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60"/>
      <c r="L466" s="155">
        <f t="shared" si="32"/>
        <v>0</v>
      </c>
      <c r="M466" s="156">
        <f t="shared" si="33"/>
        <v>0</v>
      </c>
      <c r="N466" s="155"/>
      <c r="O466" s="155"/>
      <c r="P466" s="155"/>
      <c r="Q466" s="155"/>
      <c r="R466" s="155"/>
      <c r="S466" s="156"/>
      <c r="T466" s="156">
        <f t="shared" si="30"/>
        <v>0</v>
      </c>
      <c r="U466" s="156">
        <f t="shared" si="31"/>
        <v>0</v>
      </c>
      <c r="V466" s="157"/>
      <c r="Y466" s="166"/>
      <c r="Z466" s="166"/>
      <c r="AA466" s="166"/>
      <c r="AB466" s="166"/>
      <c r="AC466" s="171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32"/>
        <v>0</v>
      </c>
      <c r="M467" s="156">
        <f t="shared" si="33"/>
        <v>0</v>
      </c>
      <c r="N467" s="155"/>
      <c r="O467" s="155"/>
      <c r="P467" s="155"/>
      <c r="Q467" s="155"/>
      <c r="R467" s="155"/>
      <c r="S467" s="156"/>
      <c r="T467" s="156">
        <f t="shared" si="30"/>
        <v>0</v>
      </c>
      <c r="U467" s="156">
        <f t="shared" si="31"/>
        <v>0</v>
      </c>
      <c r="V467" s="157"/>
      <c r="Y467" s="166"/>
      <c r="Z467" s="166"/>
      <c r="AA467" s="166"/>
      <c r="AB467" s="166"/>
      <c r="AC467" s="171"/>
    </row>
    <row r="468" spans="1:29" s="16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60"/>
      <c r="L468" s="155">
        <f t="shared" si="32"/>
        <v>0</v>
      </c>
      <c r="M468" s="156">
        <f t="shared" si="33"/>
        <v>0</v>
      </c>
      <c r="N468" s="155"/>
      <c r="O468" s="155"/>
      <c r="P468" s="155"/>
      <c r="Q468" s="155"/>
      <c r="R468" s="155"/>
      <c r="S468" s="156"/>
      <c r="T468" s="156">
        <f t="shared" si="30"/>
        <v>0</v>
      </c>
      <c r="U468" s="156">
        <f t="shared" si="31"/>
        <v>0</v>
      </c>
      <c r="V468" s="157"/>
      <c r="Y468" s="166"/>
      <c r="Z468" s="166"/>
      <c r="AA468" s="166"/>
      <c r="AB468" s="166"/>
      <c r="AC468" s="171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32"/>
        <v>0</v>
      </c>
      <c r="M469" s="156">
        <f t="shared" si="33"/>
        <v>0</v>
      </c>
      <c r="N469" s="155"/>
      <c r="O469" s="155"/>
      <c r="P469" s="155"/>
      <c r="Q469" s="155"/>
      <c r="R469" s="155"/>
      <c r="S469" s="156"/>
      <c r="T469" s="156">
        <f t="shared" si="30"/>
        <v>0</v>
      </c>
      <c r="U469" s="156">
        <f t="shared" si="31"/>
        <v>0</v>
      </c>
      <c r="V469" s="157"/>
      <c r="Y469" s="166"/>
      <c r="Z469" s="166"/>
      <c r="AA469" s="166"/>
      <c r="AB469" s="166"/>
      <c r="AC469" s="171"/>
    </row>
    <row r="470" spans="1:29" s="16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60"/>
      <c r="L470" s="155">
        <f t="shared" si="32"/>
        <v>0</v>
      </c>
      <c r="M470" s="156">
        <f t="shared" si="33"/>
        <v>0</v>
      </c>
      <c r="N470" s="155"/>
      <c r="O470" s="155"/>
      <c r="P470" s="155"/>
      <c r="Q470" s="155"/>
      <c r="R470" s="155"/>
      <c r="S470" s="156"/>
      <c r="T470" s="156">
        <f t="shared" si="30"/>
        <v>0</v>
      </c>
      <c r="U470" s="156">
        <f t="shared" si="31"/>
        <v>0</v>
      </c>
      <c r="V470" s="157"/>
      <c r="Y470" s="166"/>
      <c r="Z470" s="166"/>
      <c r="AA470" s="166"/>
      <c r="AB470" s="166"/>
      <c r="AC470" s="171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32"/>
        <v>0</v>
      </c>
      <c r="M471" s="156">
        <f t="shared" si="33"/>
        <v>0</v>
      </c>
      <c r="N471" s="155"/>
      <c r="O471" s="155"/>
      <c r="P471" s="155"/>
      <c r="Q471" s="155"/>
      <c r="R471" s="155"/>
      <c r="S471" s="156"/>
      <c r="T471" s="156">
        <f t="shared" si="30"/>
        <v>0</v>
      </c>
      <c r="U471" s="156">
        <f t="shared" si="31"/>
        <v>0</v>
      </c>
      <c r="V471" s="157"/>
      <c r="Y471" s="166"/>
      <c r="Z471" s="166"/>
      <c r="AA471" s="166"/>
      <c r="AB471" s="166"/>
      <c r="AC471" s="171"/>
    </row>
    <row r="472" spans="1:29" s="16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60"/>
      <c r="L472" s="155">
        <f t="shared" si="32"/>
        <v>0</v>
      </c>
      <c r="M472" s="156">
        <f t="shared" si="33"/>
        <v>0</v>
      </c>
      <c r="N472" s="155"/>
      <c r="O472" s="155"/>
      <c r="P472" s="155"/>
      <c r="Q472" s="155"/>
      <c r="R472" s="155"/>
      <c r="S472" s="156"/>
      <c r="T472" s="156">
        <f t="shared" si="30"/>
        <v>0</v>
      </c>
      <c r="U472" s="156">
        <f t="shared" si="31"/>
        <v>0</v>
      </c>
      <c r="V472" s="157"/>
      <c r="Y472" s="166"/>
      <c r="Z472" s="166"/>
      <c r="AA472" s="166"/>
      <c r="AB472" s="166"/>
      <c r="AC472" s="171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32"/>
        <v>0</v>
      </c>
      <c r="M473" s="156">
        <f t="shared" si="33"/>
        <v>0</v>
      </c>
      <c r="N473" s="155"/>
      <c r="O473" s="155"/>
      <c r="P473" s="155"/>
      <c r="Q473" s="155"/>
      <c r="R473" s="155"/>
      <c r="S473" s="156"/>
      <c r="T473" s="156">
        <f t="shared" si="30"/>
        <v>0</v>
      </c>
      <c r="U473" s="156">
        <f t="shared" si="31"/>
        <v>0</v>
      </c>
      <c r="V473" s="157"/>
      <c r="Y473" s="166"/>
      <c r="Z473" s="166"/>
      <c r="AA473" s="166"/>
      <c r="AB473" s="166"/>
      <c r="AC473" s="171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60"/>
      <c r="L474" s="155">
        <f t="shared" si="32"/>
        <v>0</v>
      </c>
      <c r="M474" s="156">
        <f t="shared" si="33"/>
        <v>0</v>
      </c>
      <c r="N474" s="155"/>
      <c r="O474" s="155"/>
      <c r="P474" s="155"/>
      <c r="Q474" s="155"/>
      <c r="R474" s="155"/>
      <c r="S474" s="156"/>
      <c r="T474" s="156">
        <f t="shared" si="30"/>
        <v>0</v>
      </c>
      <c r="U474" s="156">
        <f t="shared" si="31"/>
        <v>0</v>
      </c>
      <c r="V474" s="157"/>
      <c r="Y474" s="166"/>
      <c r="Z474" s="166"/>
      <c r="AA474" s="166"/>
      <c r="AB474" s="166"/>
      <c r="AC474" s="171"/>
    </row>
    <row r="475" spans="1:29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60"/>
      <c r="L475" s="155">
        <f t="shared" si="32"/>
        <v>0</v>
      </c>
      <c r="M475" s="156">
        <f t="shared" si="33"/>
        <v>0</v>
      </c>
      <c r="N475" s="155"/>
      <c r="O475" s="155"/>
      <c r="P475" s="155"/>
      <c r="Q475" s="155"/>
      <c r="R475" s="155"/>
      <c r="S475" s="156"/>
      <c r="T475" s="156">
        <f t="shared" si="30"/>
        <v>0</v>
      </c>
      <c r="U475" s="156">
        <f t="shared" si="31"/>
        <v>0</v>
      </c>
      <c r="V475" s="157"/>
      <c r="Y475" s="166"/>
      <c r="Z475" s="166"/>
      <c r="AA475" s="166"/>
      <c r="AB475" s="166"/>
      <c r="AC475" s="171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32"/>
        <v>0</v>
      </c>
      <c r="M476" s="156">
        <f t="shared" si="33"/>
        <v>0</v>
      </c>
      <c r="N476" s="155"/>
      <c r="O476" s="155"/>
      <c r="P476" s="155"/>
      <c r="Q476" s="155"/>
      <c r="R476" s="155"/>
      <c r="S476" s="156"/>
      <c r="T476" s="156">
        <f t="shared" si="30"/>
        <v>0</v>
      </c>
      <c r="U476" s="156">
        <f t="shared" si="31"/>
        <v>0</v>
      </c>
      <c r="V476" s="157"/>
      <c r="Y476" s="166"/>
      <c r="Z476" s="166"/>
      <c r="AA476" s="166"/>
      <c r="AB476" s="166"/>
      <c r="AC476" s="171"/>
    </row>
    <row r="477" spans="1:29" s="16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60"/>
      <c r="L477" s="155">
        <f t="shared" si="32"/>
        <v>0</v>
      </c>
      <c r="M477" s="156">
        <f t="shared" si="33"/>
        <v>0</v>
      </c>
      <c r="N477" s="155"/>
      <c r="O477" s="155"/>
      <c r="P477" s="155"/>
      <c r="Q477" s="155"/>
      <c r="R477" s="155"/>
      <c r="S477" s="156"/>
      <c r="T477" s="156">
        <f t="shared" si="30"/>
        <v>0</v>
      </c>
      <c r="U477" s="156">
        <f t="shared" si="31"/>
        <v>0</v>
      </c>
      <c r="V477" s="157"/>
      <c r="Y477" s="166"/>
      <c r="Z477" s="166"/>
      <c r="AA477" s="166"/>
      <c r="AB477" s="166"/>
      <c r="AC477" s="171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32"/>
        <v>0</v>
      </c>
      <c r="M478" s="156">
        <f t="shared" si="33"/>
        <v>0</v>
      </c>
      <c r="N478" s="155"/>
      <c r="O478" s="155"/>
      <c r="P478" s="155"/>
      <c r="Q478" s="155"/>
      <c r="R478" s="155"/>
      <c r="S478" s="156"/>
      <c r="T478" s="156">
        <f t="shared" si="30"/>
        <v>0</v>
      </c>
      <c r="U478" s="156">
        <f t="shared" si="31"/>
        <v>0</v>
      </c>
      <c r="V478" s="157"/>
      <c r="Y478" s="166"/>
      <c r="Z478" s="166"/>
      <c r="AA478" s="166"/>
      <c r="AB478" s="166"/>
      <c r="AC478" s="171"/>
    </row>
    <row r="479" spans="1:29" s="16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60"/>
      <c r="L479" s="155">
        <f t="shared" si="32"/>
        <v>0</v>
      </c>
      <c r="M479" s="156">
        <f t="shared" si="33"/>
        <v>0</v>
      </c>
      <c r="N479" s="155"/>
      <c r="O479" s="155"/>
      <c r="P479" s="155"/>
      <c r="Q479" s="155"/>
      <c r="R479" s="155"/>
      <c r="S479" s="156"/>
      <c r="T479" s="156">
        <f t="shared" si="30"/>
        <v>0</v>
      </c>
      <c r="U479" s="156">
        <f t="shared" si="31"/>
        <v>0</v>
      </c>
      <c r="V479" s="157"/>
      <c r="Y479" s="166"/>
      <c r="Z479" s="166"/>
      <c r="AA479" s="166"/>
      <c r="AB479" s="166"/>
      <c r="AC479" s="171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32"/>
        <v>0</v>
      </c>
      <c r="M480" s="156">
        <f t="shared" si="33"/>
        <v>0</v>
      </c>
      <c r="N480" s="155"/>
      <c r="O480" s="155"/>
      <c r="P480" s="155"/>
      <c r="Q480" s="155"/>
      <c r="R480" s="155"/>
      <c r="S480" s="156"/>
      <c r="T480" s="156">
        <f t="shared" si="30"/>
        <v>0</v>
      </c>
      <c r="U480" s="156">
        <f t="shared" si="31"/>
        <v>0</v>
      </c>
      <c r="V480" s="157"/>
      <c r="Y480" s="166"/>
      <c r="Z480" s="166"/>
      <c r="AA480" s="166"/>
      <c r="AB480" s="166"/>
      <c r="AC480" s="171"/>
    </row>
    <row r="481" spans="1:29" s="16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60"/>
      <c r="L481" s="155">
        <f t="shared" si="32"/>
        <v>0</v>
      </c>
      <c r="M481" s="156">
        <f t="shared" si="33"/>
        <v>0</v>
      </c>
      <c r="N481" s="155"/>
      <c r="O481" s="155"/>
      <c r="P481" s="155"/>
      <c r="Q481" s="155"/>
      <c r="R481" s="155"/>
      <c r="S481" s="156"/>
      <c r="T481" s="156">
        <f t="shared" si="30"/>
        <v>0</v>
      </c>
      <c r="U481" s="156">
        <f t="shared" si="31"/>
        <v>0</v>
      </c>
      <c r="V481" s="157"/>
      <c r="Y481" s="166"/>
      <c r="Z481" s="166"/>
      <c r="AA481" s="166"/>
      <c r="AB481" s="166"/>
      <c r="AC481" s="171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32"/>
        <v>0</v>
      </c>
      <c r="M482" s="156">
        <f t="shared" si="33"/>
        <v>0</v>
      </c>
      <c r="N482" s="155"/>
      <c r="O482" s="155"/>
      <c r="P482" s="155"/>
      <c r="Q482" s="155"/>
      <c r="R482" s="155"/>
      <c r="S482" s="156"/>
      <c r="T482" s="156">
        <f t="shared" si="30"/>
        <v>0</v>
      </c>
      <c r="U482" s="156">
        <f t="shared" si="31"/>
        <v>0</v>
      </c>
      <c r="V482" s="157"/>
      <c r="Y482" s="166"/>
      <c r="Z482" s="166"/>
      <c r="AA482" s="166"/>
      <c r="AB482" s="166"/>
      <c r="AC482" s="171"/>
    </row>
    <row r="483" spans="1:29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60"/>
      <c r="L483" s="155">
        <f t="shared" si="32"/>
        <v>0</v>
      </c>
      <c r="M483" s="156">
        <f t="shared" si="33"/>
        <v>0</v>
      </c>
      <c r="N483" s="155"/>
      <c r="O483" s="155"/>
      <c r="P483" s="155"/>
      <c r="Q483" s="155"/>
      <c r="R483" s="155"/>
      <c r="S483" s="156"/>
      <c r="T483" s="156">
        <f t="shared" si="30"/>
        <v>0</v>
      </c>
      <c r="U483" s="156">
        <f t="shared" si="31"/>
        <v>0</v>
      </c>
      <c r="V483" s="157"/>
      <c r="Y483" s="166"/>
      <c r="Z483" s="166"/>
      <c r="AA483" s="166"/>
      <c r="AB483" s="166"/>
      <c r="AC483" s="171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60"/>
      <c r="L484" s="155">
        <f t="shared" si="32"/>
        <v>0</v>
      </c>
      <c r="M484" s="156">
        <f t="shared" si="33"/>
        <v>0</v>
      </c>
      <c r="N484" s="155"/>
      <c r="O484" s="155"/>
      <c r="P484" s="155"/>
      <c r="Q484" s="155"/>
      <c r="R484" s="155"/>
      <c r="S484" s="156"/>
      <c r="T484" s="156">
        <f t="shared" si="30"/>
        <v>0</v>
      </c>
      <c r="U484" s="156">
        <f t="shared" si="31"/>
        <v>0</v>
      </c>
      <c r="V484" s="157"/>
      <c r="Y484" s="166"/>
      <c r="Z484" s="166"/>
      <c r="AA484" s="166"/>
      <c r="AB484" s="166"/>
      <c r="AC484" s="171"/>
    </row>
    <row r="485" spans="1:29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60"/>
      <c r="L485" s="155">
        <f t="shared" si="32"/>
        <v>0</v>
      </c>
      <c r="M485" s="156">
        <f t="shared" si="33"/>
        <v>0</v>
      </c>
      <c r="N485" s="155"/>
      <c r="O485" s="155"/>
      <c r="P485" s="155"/>
      <c r="Q485" s="155"/>
      <c r="R485" s="155"/>
      <c r="S485" s="156"/>
      <c r="T485" s="156">
        <f t="shared" si="30"/>
        <v>0</v>
      </c>
      <c r="U485" s="156">
        <f t="shared" si="31"/>
        <v>0</v>
      </c>
      <c r="V485" s="157"/>
      <c r="Y485" s="166"/>
      <c r="Z485" s="166"/>
      <c r="AA485" s="166"/>
      <c r="AB485" s="166"/>
      <c r="AC485" s="171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60"/>
      <c r="L486" s="155">
        <f t="shared" si="32"/>
        <v>0</v>
      </c>
      <c r="M486" s="156">
        <f t="shared" si="33"/>
        <v>0</v>
      </c>
      <c r="N486" s="155"/>
      <c r="O486" s="155"/>
      <c r="P486" s="155"/>
      <c r="Q486" s="155"/>
      <c r="R486" s="155"/>
      <c r="S486" s="156"/>
      <c r="T486" s="156">
        <f t="shared" si="30"/>
        <v>0</v>
      </c>
      <c r="U486" s="156">
        <f t="shared" si="31"/>
        <v>0</v>
      </c>
      <c r="V486" s="157"/>
      <c r="Y486" s="166"/>
      <c r="Z486" s="166"/>
      <c r="AA486" s="166"/>
      <c r="AB486" s="166"/>
      <c r="AC486" s="171"/>
    </row>
    <row r="487" spans="1:29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60"/>
      <c r="L487" s="155">
        <f t="shared" si="32"/>
        <v>0</v>
      </c>
      <c r="M487" s="156">
        <f t="shared" si="33"/>
        <v>0</v>
      </c>
      <c r="N487" s="155"/>
      <c r="O487" s="155"/>
      <c r="P487" s="155"/>
      <c r="Q487" s="155"/>
      <c r="R487" s="155"/>
      <c r="S487" s="156"/>
      <c r="T487" s="156">
        <f t="shared" si="30"/>
        <v>0</v>
      </c>
      <c r="U487" s="156">
        <f t="shared" si="31"/>
        <v>0</v>
      </c>
      <c r="V487" s="157"/>
      <c r="Y487" s="166"/>
      <c r="Z487" s="166"/>
      <c r="AA487" s="166"/>
      <c r="AB487" s="166"/>
      <c r="AC487" s="171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60"/>
      <c r="L488" s="155">
        <f t="shared" si="32"/>
        <v>0</v>
      </c>
      <c r="M488" s="156">
        <f t="shared" si="33"/>
        <v>0</v>
      </c>
      <c r="N488" s="155"/>
      <c r="O488" s="155"/>
      <c r="P488" s="155"/>
      <c r="Q488" s="155"/>
      <c r="R488" s="155"/>
      <c r="S488" s="156"/>
      <c r="T488" s="156">
        <f t="shared" si="30"/>
        <v>0</v>
      </c>
      <c r="U488" s="156">
        <f t="shared" si="31"/>
        <v>0</v>
      </c>
      <c r="V488" s="157"/>
      <c r="Y488" s="166"/>
      <c r="Z488" s="166"/>
      <c r="AA488" s="166"/>
      <c r="AB488" s="166"/>
      <c r="AC488" s="171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32"/>
        <v>0</v>
      </c>
      <c r="M489" s="156">
        <f t="shared" si="33"/>
        <v>0</v>
      </c>
      <c r="N489" s="155"/>
      <c r="O489" s="155"/>
      <c r="P489" s="155"/>
      <c r="Q489" s="155"/>
      <c r="R489" s="155"/>
      <c r="S489" s="156"/>
      <c r="T489" s="156">
        <f t="shared" si="30"/>
        <v>0</v>
      </c>
      <c r="U489" s="156">
        <f t="shared" si="31"/>
        <v>0</v>
      </c>
      <c r="V489" s="157"/>
      <c r="Y489" s="166"/>
      <c r="Z489" s="166"/>
      <c r="AA489" s="166"/>
      <c r="AB489" s="166"/>
      <c r="AC489" s="171"/>
    </row>
    <row r="490" spans="1:29" s="16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60"/>
      <c r="L490" s="155">
        <f t="shared" si="32"/>
        <v>0</v>
      </c>
      <c r="M490" s="156">
        <f t="shared" si="33"/>
        <v>0</v>
      </c>
      <c r="N490" s="155"/>
      <c r="O490" s="155"/>
      <c r="P490" s="155"/>
      <c r="Q490" s="155"/>
      <c r="R490" s="155"/>
      <c r="S490" s="156"/>
      <c r="T490" s="156">
        <f t="shared" si="30"/>
        <v>0</v>
      </c>
      <c r="U490" s="156">
        <f t="shared" si="31"/>
        <v>0</v>
      </c>
      <c r="V490" s="157"/>
      <c r="Y490" s="166"/>
      <c r="Z490" s="166"/>
      <c r="AA490" s="166"/>
      <c r="AB490" s="166"/>
      <c r="AC490" s="171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32"/>
        <v>0</v>
      </c>
      <c r="M491" s="156">
        <f t="shared" si="33"/>
        <v>0</v>
      </c>
      <c r="N491" s="155"/>
      <c r="O491" s="155"/>
      <c r="P491" s="155"/>
      <c r="Q491" s="155"/>
      <c r="R491" s="155"/>
      <c r="S491" s="156"/>
      <c r="T491" s="156">
        <f t="shared" si="30"/>
        <v>0</v>
      </c>
      <c r="U491" s="156">
        <f t="shared" si="31"/>
        <v>0</v>
      </c>
      <c r="V491" s="157"/>
      <c r="Y491" s="166"/>
      <c r="Z491" s="166"/>
      <c r="AA491" s="166"/>
      <c r="AB491" s="166"/>
      <c r="AC491" s="171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60"/>
      <c r="L492" s="155">
        <f t="shared" si="32"/>
        <v>0</v>
      </c>
      <c r="M492" s="156">
        <f t="shared" si="33"/>
        <v>0</v>
      </c>
      <c r="N492" s="155"/>
      <c r="O492" s="155"/>
      <c r="P492" s="155"/>
      <c r="Q492" s="155"/>
      <c r="R492" s="155"/>
      <c r="S492" s="156"/>
      <c r="T492" s="156">
        <f t="shared" si="30"/>
        <v>0</v>
      </c>
      <c r="U492" s="156">
        <f t="shared" si="31"/>
        <v>0</v>
      </c>
      <c r="V492" s="157"/>
      <c r="Y492" s="166"/>
      <c r="Z492" s="166"/>
      <c r="AA492" s="166"/>
      <c r="AB492" s="166"/>
      <c r="AC492" s="171"/>
    </row>
    <row r="493" spans="1:29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60"/>
      <c r="L493" s="155">
        <f t="shared" si="32"/>
        <v>0</v>
      </c>
      <c r="M493" s="156">
        <f t="shared" si="33"/>
        <v>0</v>
      </c>
      <c r="N493" s="155"/>
      <c r="O493" s="155"/>
      <c r="P493" s="155"/>
      <c r="Q493" s="155"/>
      <c r="R493" s="155"/>
      <c r="S493" s="156"/>
      <c r="T493" s="156">
        <f t="shared" si="30"/>
        <v>0</v>
      </c>
      <c r="U493" s="156">
        <f t="shared" si="31"/>
        <v>0</v>
      </c>
      <c r="V493" s="157"/>
      <c r="Y493" s="166"/>
      <c r="Z493" s="166"/>
      <c r="AA493" s="166"/>
      <c r="AB493" s="166"/>
      <c r="AC493" s="171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60"/>
      <c r="L494" s="155">
        <f t="shared" si="32"/>
        <v>0</v>
      </c>
      <c r="M494" s="156">
        <f t="shared" si="33"/>
        <v>0</v>
      </c>
      <c r="N494" s="155"/>
      <c r="O494" s="155"/>
      <c r="P494" s="155"/>
      <c r="Q494" s="155"/>
      <c r="R494" s="155"/>
      <c r="S494" s="156"/>
      <c r="T494" s="156">
        <f t="shared" si="30"/>
        <v>0</v>
      </c>
      <c r="U494" s="156">
        <f t="shared" si="31"/>
        <v>0</v>
      </c>
      <c r="V494" s="157"/>
      <c r="Y494" s="166"/>
      <c r="Z494" s="166"/>
      <c r="AA494" s="166"/>
      <c r="AB494" s="166"/>
      <c r="AC494" s="171"/>
    </row>
    <row r="495" spans="1:29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60"/>
      <c r="L495" s="155">
        <f t="shared" si="32"/>
        <v>0</v>
      </c>
      <c r="M495" s="156">
        <f t="shared" si="33"/>
        <v>0</v>
      </c>
      <c r="N495" s="155"/>
      <c r="O495" s="155"/>
      <c r="P495" s="155"/>
      <c r="Q495" s="155"/>
      <c r="R495" s="155"/>
      <c r="S495" s="156"/>
      <c r="T495" s="156">
        <f t="shared" si="30"/>
        <v>0</v>
      </c>
      <c r="U495" s="156">
        <f t="shared" si="31"/>
        <v>0</v>
      </c>
      <c r="V495" s="157"/>
      <c r="Y495" s="166"/>
      <c r="Z495" s="166"/>
      <c r="AA495" s="166"/>
      <c r="AB495" s="166"/>
      <c r="AC495" s="171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60"/>
      <c r="L496" s="155">
        <f t="shared" si="32"/>
        <v>0</v>
      </c>
      <c r="M496" s="156">
        <f t="shared" si="33"/>
        <v>0</v>
      </c>
      <c r="N496" s="155"/>
      <c r="O496" s="155"/>
      <c r="P496" s="155"/>
      <c r="Q496" s="155"/>
      <c r="R496" s="155"/>
      <c r="S496" s="156"/>
      <c r="T496" s="156">
        <f t="shared" si="30"/>
        <v>0</v>
      </c>
      <c r="U496" s="156">
        <f t="shared" si="31"/>
        <v>0</v>
      </c>
      <c r="V496" s="157"/>
      <c r="Y496" s="166"/>
      <c r="Z496" s="166"/>
      <c r="AA496" s="166"/>
      <c r="AB496" s="166"/>
      <c r="AC496" s="171"/>
    </row>
    <row r="497" spans="1:29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60"/>
      <c r="L497" s="155">
        <f t="shared" si="32"/>
        <v>0</v>
      </c>
      <c r="M497" s="156">
        <f t="shared" si="33"/>
        <v>0</v>
      </c>
      <c r="N497" s="155"/>
      <c r="O497" s="155"/>
      <c r="P497" s="155"/>
      <c r="Q497" s="155"/>
      <c r="R497" s="155"/>
      <c r="S497" s="156"/>
      <c r="T497" s="156">
        <f t="shared" si="30"/>
        <v>0</v>
      </c>
      <c r="U497" s="156">
        <f t="shared" si="31"/>
        <v>0</v>
      </c>
      <c r="V497" s="157"/>
      <c r="Y497" s="166"/>
      <c r="Z497" s="166"/>
      <c r="AA497" s="166"/>
      <c r="AB497" s="166"/>
      <c r="AC497" s="171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60"/>
      <c r="L498" s="155">
        <f t="shared" si="32"/>
        <v>0</v>
      </c>
      <c r="M498" s="156">
        <f t="shared" si="33"/>
        <v>0</v>
      </c>
      <c r="N498" s="155"/>
      <c r="O498" s="155"/>
      <c r="P498" s="155"/>
      <c r="Q498" s="155"/>
      <c r="R498" s="155"/>
      <c r="S498" s="156"/>
      <c r="T498" s="156">
        <f t="shared" si="30"/>
        <v>0</v>
      </c>
      <c r="U498" s="156">
        <f t="shared" si="31"/>
        <v>0</v>
      </c>
      <c r="V498" s="157"/>
      <c r="Y498" s="166"/>
      <c r="Z498" s="166"/>
      <c r="AA498" s="166"/>
      <c r="AB498" s="166"/>
      <c r="AC498" s="171"/>
    </row>
    <row r="499" spans="1:29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60"/>
      <c r="L499" s="155">
        <f t="shared" si="32"/>
        <v>0</v>
      </c>
      <c r="M499" s="156">
        <f t="shared" si="33"/>
        <v>0</v>
      </c>
      <c r="N499" s="155"/>
      <c r="O499" s="155"/>
      <c r="P499" s="155"/>
      <c r="Q499" s="155"/>
      <c r="R499" s="155"/>
      <c r="S499" s="156"/>
      <c r="T499" s="156">
        <f t="shared" si="30"/>
        <v>0</v>
      </c>
      <c r="U499" s="156">
        <f t="shared" si="31"/>
        <v>0</v>
      </c>
      <c r="V499" s="157"/>
      <c r="Y499" s="166"/>
      <c r="Z499" s="166"/>
      <c r="AA499" s="166"/>
      <c r="AB499" s="166"/>
      <c r="AC499" s="171"/>
    </row>
    <row r="500" spans="1:29" s="16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60"/>
      <c r="L500" s="155">
        <f t="shared" si="32"/>
        <v>0</v>
      </c>
      <c r="M500" s="156">
        <f t="shared" si="33"/>
        <v>0</v>
      </c>
      <c r="N500" s="155"/>
      <c r="O500" s="155"/>
      <c r="P500" s="155"/>
      <c r="Q500" s="155"/>
      <c r="R500" s="155"/>
      <c r="S500" s="156"/>
      <c r="T500" s="156">
        <f t="shared" si="30"/>
        <v>0</v>
      </c>
      <c r="U500" s="156">
        <f t="shared" si="31"/>
        <v>0</v>
      </c>
      <c r="V500" s="157"/>
      <c r="Y500" s="166"/>
      <c r="Z500" s="166"/>
      <c r="AA500" s="166"/>
      <c r="AB500" s="166"/>
      <c r="AC500" s="171"/>
    </row>
    <row r="501" spans="1:29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60"/>
      <c r="L501" s="155">
        <f t="shared" si="32"/>
        <v>0</v>
      </c>
      <c r="M501" s="156">
        <f t="shared" si="33"/>
        <v>0</v>
      </c>
      <c r="N501" s="155"/>
      <c r="O501" s="155"/>
      <c r="P501" s="155"/>
      <c r="Q501" s="155"/>
      <c r="R501" s="155"/>
      <c r="S501" s="156"/>
      <c r="T501" s="156">
        <f t="shared" si="30"/>
        <v>0</v>
      </c>
      <c r="U501" s="156">
        <f t="shared" si="31"/>
        <v>0</v>
      </c>
      <c r="V501" s="157"/>
      <c r="Y501" s="166"/>
      <c r="Z501" s="166"/>
      <c r="AA501" s="166"/>
      <c r="AB501" s="166"/>
      <c r="AC501" s="171"/>
    </row>
    <row r="502" spans="1:29" s="16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60"/>
      <c r="L502" s="155">
        <f t="shared" si="32"/>
        <v>0</v>
      </c>
      <c r="M502" s="156">
        <f t="shared" si="33"/>
        <v>0</v>
      </c>
      <c r="N502" s="155"/>
      <c r="O502" s="155"/>
      <c r="P502" s="155"/>
      <c r="Q502" s="155"/>
      <c r="R502" s="155"/>
      <c r="S502" s="156"/>
      <c r="T502" s="156">
        <f t="shared" si="30"/>
        <v>0</v>
      </c>
      <c r="U502" s="156">
        <f t="shared" si="31"/>
        <v>0</v>
      </c>
      <c r="V502" s="157"/>
      <c r="Y502" s="166"/>
      <c r="Z502" s="166"/>
      <c r="AA502" s="166"/>
      <c r="AB502" s="166"/>
      <c r="AC502" s="171"/>
    </row>
    <row r="503" spans="1:29" s="165" customFormat="1" hidden="1" x14ac:dyDescent="0.4">
      <c r="A503" s="116">
        <v>495</v>
      </c>
      <c r="B503" s="116"/>
      <c r="C503" s="117"/>
      <c r="D503" s="118"/>
      <c r="E503" s="119"/>
      <c r="F503" s="120"/>
      <c r="G503" s="121"/>
      <c r="H503" s="125"/>
      <c r="I503" s="123"/>
      <c r="J503" s="123"/>
      <c r="K503" s="160"/>
      <c r="L503" s="155">
        <f t="shared" si="32"/>
        <v>0</v>
      </c>
      <c r="M503" s="156">
        <f t="shared" si="33"/>
        <v>0</v>
      </c>
      <c r="N503" s="155"/>
      <c r="O503" s="155"/>
      <c r="P503" s="155"/>
      <c r="Q503" s="155"/>
      <c r="R503" s="155"/>
      <c r="S503" s="156"/>
      <c r="T503" s="156">
        <f t="shared" si="30"/>
        <v>0</v>
      </c>
      <c r="U503" s="156">
        <f t="shared" si="31"/>
        <v>0</v>
      </c>
      <c r="V503" s="157"/>
      <c r="Y503" s="166"/>
      <c r="Z503" s="166"/>
      <c r="AA503" s="166"/>
      <c r="AB503" s="166"/>
      <c r="AC503" s="171"/>
    </row>
    <row r="504" spans="1:29" s="165" customFormat="1" hidden="1" x14ac:dyDescent="0.4">
      <c r="A504" s="116">
        <v>496</v>
      </c>
      <c r="B504" s="116"/>
      <c r="C504" s="117"/>
      <c r="D504" s="118"/>
      <c r="E504" s="119"/>
      <c r="F504" s="120"/>
      <c r="G504" s="121"/>
      <c r="H504" s="125"/>
      <c r="I504" s="123"/>
      <c r="J504" s="123"/>
      <c r="K504" s="160"/>
      <c r="L504" s="155">
        <f t="shared" si="32"/>
        <v>0</v>
      </c>
      <c r="M504" s="156">
        <f t="shared" si="33"/>
        <v>0</v>
      </c>
      <c r="N504" s="155"/>
      <c r="O504" s="155"/>
      <c r="P504" s="155"/>
      <c r="Q504" s="155"/>
      <c r="R504" s="155"/>
      <c r="S504" s="156"/>
      <c r="T504" s="156">
        <f t="shared" si="30"/>
        <v>0</v>
      </c>
      <c r="U504" s="156">
        <f t="shared" si="31"/>
        <v>0</v>
      </c>
      <c r="V504" s="157"/>
      <c r="Y504" s="166"/>
      <c r="Z504" s="166"/>
      <c r="AA504" s="166"/>
      <c r="AB504" s="166"/>
      <c r="AC504" s="171"/>
    </row>
    <row r="505" spans="1:29" s="165" customFormat="1" hidden="1" x14ac:dyDescent="0.4">
      <c r="A505" s="116">
        <v>497</v>
      </c>
      <c r="B505" s="116"/>
      <c r="C505" s="117"/>
      <c r="D505" s="118"/>
      <c r="E505" s="119"/>
      <c r="F505" s="120"/>
      <c r="G505" s="121"/>
      <c r="H505" s="125"/>
      <c r="I505" s="123"/>
      <c r="J505" s="123"/>
      <c r="K505" s="160"/>
      <c r="L505" s="155">
        <f t="shared" si="32"/>
        <v>0</v>
      </c>
      <c r="M505" s="156">
        <f t="shared" si="33"/>
        <v>0</v>
      </c>
      <c r="N505" s="155"/>
      <c r="O505" s="155"/>
      <c r="P505" s="155"/>
      <c r="Q505" s="155"/>
      <c r="R505" s="155"/>
      <c r="S505" s="156"/>
      <c r="T505" s="156">
        <f t="shared" si="30"/>
        <v>0</v>
      </c>
      <c r="U505" s="156">
        <f t="shared" si="31"/>
        <v>0</v>
      </c>
      <c r="V505" s="157"/>
      <c r="Y505" s="166"/>
      <c r="Z505" s="166"/>
      <c r="AA505" s="166"/>
      <c r="AB505" s="166"/>
      <c r="AC505" s="171"/>
    </row>
    <row r="506" spans="1:29" s="165" customFormat="1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5"/>
      <c r="I506" s="123"/>
      <c r="J506" s="123"/>
      <c r="K506" s="160"/>
      <c r="L506" s="155">
        <f t="shared" si="32"/>
        <v>0</v>
      </c>
      <c r="M506" s="156">
        <f t="shared" si="33"/>
        <v>0</v>
      </c>
      <c r="N506" s="155"/>
      <c r="O506" s="155"/>
      <c r="P506" s="155"/>
      <c r="Q506" s="155"/>
      <c r="R506" s="155"/>
      <c r="S506" s="156"/>
      <c r="T506" s="156">
        <f t="shared" si="30"/>
        <v>0</v>
      </c>
      <c r="U506" s="156">
        <f t="shared" si="31"/>
        <v>0</v>
      </c>
      <c r="V506" s="157"/>
      <c r="Y506" s="166"/>
      <c r="Z506" s="166"/>
      <c r="AA506" s="166"/>
      <c r="AB506" s="166"/>
      <c r="AC506" s="171"/>
    </row>
    <row r="507" spans="1:29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60"/>
      <c r="L507" s="155">
        <f t="shared" si="32"/>
        <v>0</v>
      </c>
      <c r="M507" s="156">
        <f t="shared" si="33"/>
        <v>0</v>
      </c>
      <c r="N507" s="155"/>
      <c r="O507" s="155"/>
      <c r="P507" s="155"/>
      <c r="Q507" s="155"/>
      <c r="R507" s="155"/>
      <c r="S507" s="156"/>
      <c r="T507" s="156">
        <f t="shared" si="30"/>
        <v>0</v>
      </c>
      <c r="U507" s="156">
        <f t="shared" si="31"/>
        <v>0</v>
      </c>
      <c r="V507" s="157"/>
      <c r="Y507" s="166"/>
      <c r="Z507" s="166"/>
      <c r="AA507" s="166"/>
      <c r="AB507" s="166"/>
      <c r="AC507" s="171"/>
    </row>
    <row r="508" spans="1:29" s="165" customFormat="1" hidden="1" x14ac:dyDescent="0.4">
      <c r="A508" s="116">
        <v>500</v>
      </c>
      <c r="B508" s="128"/>
      <c r="C508" s="129"/>
      <c r="D508" s="130"/>
      <c r="E508" s="131"/>
      <c r="F508" s="132"/>
      <c r="G508" s="133"/>
      <c r="H508" s="134"/>
      <c r="I508" s="135"/>
      <c r="J508" s="135"/>
      <c r="K508" s="161"/>
      <c r="L508" s="155">
        <f t="shared" si="32"/>
        <v>0</v>
      </c>
      <c r="M508" s="156">
        <f t="shared" si="33"/>
        <v>0</v>
      </c>
      <c r="N508" s="155"/>
      <c r="O508" s="155"/>
      <c r="P508" s="155"/>
      <c r="Q508" s="155"/>
      <c r="R508" s="155"/>
      <c r="S508" s="156"/>
      <c r="T508" s="156">
        <f t="shared" si="30"/>
        <v>0</v>
      </c>
      <c r="U508" s="156">
        <f t="shared" si="31"/>
        <v>0</v>
      </c>
      <c r="V508" s="157"/>
      <c r="Y508" s="166"/>
      <c r="Z508" s="166"/>
      <c r="AA508" s="166"/>
      <c r="AB508" s="166"/>
      <c r="AC508" s="171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21</v>
      </c>
      <c r="K509" s="126" t="s">
        <v>173</v>
      </c>
      <c r="L509" s="140">
        <f>+SUM(L9:L508)</f>
        <v>1979</v>
      </c>
      <c r="M509" s="140">
        <f>+SUM(M9:M508)</f>
        <v>5802.04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0D99C-EE09-43E8-968C-E5BB62A5F838}">
  <sheetPr>
    <pageSetUpPr fitToPage="1"/>
  </sheetPr>
  <dimension ref="A1:AC551"/>
  <sheetViews>
    <sheetView view="pageBreakPreview" zoomScale="70" zoomScaleNormal="60" zoomScaleSheetLayoutView="70" workbookViewId="0">
      <pane xSplit="1" ySplit="8" topLeftCell="B206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E209" sqref="E209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1077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>
        <v>1</v>
      </c>
      <c r="C9" s="117" t="s">
        <v>194</v>
      </c>
      <c r="D9" s="118" t="s">
        <v>247</v>
      </c>
      <c r="E9" s="119" t="s">
        <v>315</v>
      </c>
      <c r="F9" s="120" t="s">
        <v>172</v>
      </c>
      <c r="G9" s="121" t="s">
        <v>416</v>
      </c>
      <c r="H9" s="122">
        <v>2082.5</v>
      </c>
      <c r="I9" s="123">
        <v>47</v>
      </c>
      <c r="J9" s="123">
        <v>8</v>
      </c>
      <c r="K9" s="160">
        <v>2</v>
      </c>
      <c r="L9" s="155">
        <f>IFERROR(I9*J9*K9,"ー")</f>
        <v>752</v>
      </c>
      <c r="M9" s="156">
        <f>IFERROR(L9*H9/1000,"ー")</f>
        <v>1566.04</v>
      </c>
      <c r="N9" s="155"/>
      <c r="O9" s="155"/>
      <c r="P9" s="155"/>
      <c r="Q9" s="155"/>
      <c r="R9" s="155"/>
      <c r="S9" s="156"/>
      <c r="T9" s="156">
        <f t="shared" ref="T9:T72" si="0">IFERROR(S9*R9,"－")</f>
        <v>0</v>
      </c>
      <c r="U9" s="156">
        <f t="shared" ref="U9:U72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>
        <v>1</v>
      </c>
      <c r="C10" s="117" t="s">
        <v>194</v>
      </c>
      <c r="D10" s="118" t="s">
        <v>247</v>
      </c>
      <c r="E10" s="119" t="s">
        <v>310</v>
      </c>
      <c r="F10" s="120" t="s">
        <v>340</v>
      </c>
      <c r="G10" s="121" t="s">
        <v>304</v>
      </c>
      <c r="H10" s="122">
        <v>2082.5</v>
      </c>
      <c r="I10" s="123">
        <v>28</v>
      </c>
      <c r="J10" s="123">
        <v>1</v>
      </c>
      <c r="K10" s="160">
        <v>1</v>
      </c>
      <c r="L10" s="155">
        <f t="shared" ref="L10:L73" si="2">IFERROR(I10*J10*K10,"ー")</f>
        <v>28</v>
      </c>
      <c r="M10" s="156">
        <f t="shared" ref="M10:M73" si="3">IFERROR(L10*H10/1000,"ー")</f>
        <v>58.31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>
        <v>2</v>
      </c>
      <c r="C11" s="117" t="s">
        <v>194</v>
      </c>
      <c r="D11" s="118" t="s">
        <v>281</v>
      </c>
      <c r="E11" s="119" t="s">
        <v>432</v>
      </c>
      <c r="F11" s="120" t="s">
        <v>172</v>
      </c>
      <c r="G11" s="121" t="s">
        <v>416</v>
      </c>
      <c r="H11" s="122">
        <v>2082.5</v>
      </c>
      <c r="I11" s="123">
        <v>47</v>
      </c>
      <c r="J11" s="123">
        <v>3</v>
      </c>
      <c r="K11" s="160">
        <v>3</v>
      </c>
      <c r="L11" s="155">
        <f t="shared" si="2"/>
        <v>423</v>
      </c>
      <c r="M11" s="156">
        <f t="shared" si="3"/>
        <v>880.89750000000004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>
        <v>3</v>
      </c>
      <c r="C12" s="117" t="s">
        <v>194</v>
      </c>
      <c r="D12" s="118" t="s">
        <v>282</v>
      </c>
      <c r="E12" s="119" t="s">
        <v>320</v>
      </c>
      <c r="F12" s="120" t="s">
        <v>172</v>
      </c>
      <c r="G12" s="121" t="s">
        <v>416</v>
      </c>
      <c r="H12" s="122">
        <v>2082.5</v>
      </c>
      <c r="I12" s="123">
        <v>47</v>
      </c>
      <c r="J12" s="123">
        <v>12</v>
      </c>
      <c r="K12" s="160">
        <v>2</v>
      </c>
      <c r="L12" s="155">
        <f t="shared" si="2"/>
        <v>1128</v>
      </c>
      <c r="M12" s="156">
        <f t="shared" si="3"/>
        <v>2349.06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>
        <v>4</v>
      </c>
      <c r="C13" s="117" t="s">
        <v>194</v>
      </c>
      <c r="D13" s="118" t="s">
        <v>283</v>
      </c>
      <c r="E13" s="119" t="s">
        <v>326</v>
      </c>
      <c r="F13" s="120" t="s">
        <v>172</v>
      </c>
      <c r="G13" s="121" t="s">
        <v>416</v>
      </c>
      <c r="H13" s="122">
        <v>2082.5</v>
      </c>
      <c r="I13" s="123">
        <v>47</v>
      </c>
      <c r="J13" s="123">
        <v>3</v>
      </c>
      <c r="K13" s="160">
        <v>3</v>
      </c>
      <c r="L13" s="155">
        <f t="shared" si="2"/>
        <v>423</v>
      </c>
      <c r="M13" s="156">
        <f t="shared" si="3"/>
        <v>880.89750000000004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>
        <v>5</v>
      </c>
      <c r="C14" s="117" t="s">
        <v>194</v>
      </c>
      <c r="D14" s="118" t="s">
        <v>284</v>
      </c>
      <c r="E14" s="119" t="s">
        <v>315</v>
      </c>
      <c r="F14" s="120" t="s">
        <v>172</v>
      </c>
      <c r="G14" s="121" t="s">
        <v>416</v>
      </c>
      <c r="H14" s="122">
        <v>12</v>
      </c>
      <c r="I14" s="123">
        <v>47</v>
      </c>
      <c r="J14" s="123">
        <v>3</v>
      </c>
      <c r="K14" s="160">
        <v>2</v>
      </c>
      <c r="L14" s="155">
        <f t="shared" si="2"/>
        <v>282</v>
      </c>
      <c r="M14" s="156">
        <f t="shared" si="3"/>
        <v>3.3839999999999999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>
        <v>6</v>
      </c>
      <c r="C15" s="117" t="s">
        <v>194</v>
      </c>
      <c r="D15" s="118" t="s">
        <v>253</v>
      </c>
      <c r="E15" s="119" t="s">
        <v>311</v>
      </c>
      <c r="F15" s="120" t="s">
        <v>172</v>
      </c>
      <c r="G15" s="121" t="s">
        <v>416</v>
      </c>
      <c r="H15" s="122">
        <v>600</v>
      </c>
      <c r="I15" s="123">
        <v>47</v>
      </c>
      <c r="J15" s="123">
        <v>1</v>
      </c>
      <c r="K15" s="160">
        <v>1</v>
      </c>
      <c r="L15" s="155">
        <f t="shared" si="2"/>
        <v>47</v>
      </c>
      <c r="M15" s="156">
        <f t="shared" si="3"/>
        <v>28.2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>
        <v>6</v>
      </c>
      <c r="C16" s="117" t="s">
        <v>194</v>
      </c>
      <c r="D16" s="118" t="s">
        <v>253</v>
      </c>
      <c r="E16" s="119" t="s">
        <v>320</v>
      </c>
      <c r="F16" s="120" t="s">
        <v>172</v>
      </c>
      <c r="G16" s="121" t="s">
        <v>416</v>
      </c>
      <c r="H16" s="122">
        <v>600</v>
      </c>
      <c r="I16" s="123">
        <v>47</v>
      </c>
      <c r="J16" s="123">
        <v>2</v>
      </c>
      <c r="K16" s="160">
        <v>2</v>
      </c>
      <c r="L16" s="155">
        <f t="shared" si="2"/>
        <v>188</v>
      </c>
      <c r="M16" s="156">
        <f t="shared" si="3"/>
        <v>112.8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>
        <v>7</v>
      </c>
      <c r="C17" s="117" t="s">
        <v>194</v>
      </c>
      <c r="D17" s="118" t="s">
        <v>265</v>
      </c>
      <c r="E17" s="119" t="s">
        <v>433</v>
      </c>
      <c r="F17" s="120" t="s">
        <v>437</v>
      </c>
      <c r="G17" s="121" t="s">
        <v>303</v>
      </c>
      <c r="H17" s="122">
        <v>735</v>
      </c>
      <c r="I17" s="123">
        <v>80</v>
      </c>
      <c r="J17" s="123">
        <v>1</v>
      </c>
      <c r="K17" s="160">
        <v>1</v>
      </c>
      <c r="L17" s="155">
        <f t="shared" si="2"/>
        <v>80</v>
      </c>
      <c r="M17" s="156">
        <f t="shared" si="3"/>
        <v>58.8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>
        <v>8</v>
      </c>
      <c r="C18" s="117" t="s">
        <v>194</v>
      </c>
      <c r="D18" s="118" t="s">
        <v>462</v>
      </c>
      <c r="E18" s="119" t="s">
        <v>316</v>
      </c>
      <c r="F18" s="120" t="s">
        <v>339</v>
      </c>
      <c r="G18" s="121" t="s">
        <v>416</v>
      </c>
      <c r="H18" s="122">
        <v>800</v>
      </c>
      <c r="I18" s="123">
        <v>47</v>
      </c>
      <c r="J18" s="123">
        <v>9</v>
      </c>
      <c r="K18" s="160">
        <v>2</v>
      </c>
      <c r="L18" s="155">
        <f t="shared" si="2"/>
        <v>846</v>
      </c>
      <c r="M18" s="156">
        <f t="shared" si="3"/>
        <v>676.8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>
        <v>8</v>
      </c>
      <c r="C19" s="117" t="s">
        <v>194</v>
      </c>
      <c r="D19" s="118" t="s">
        <v>462</v>
      </c>
      <c r="E19" s="119" t="s">
        <v>317</v>
      </c>
      <c r="F19" s="120" t="s">
        <v>339</v>
      </c>
      <c r="G19" s="121" t="s">
        <v>416</v>
      </c>
      <c r="H19" s="122">
        <v>800</v>
      </c>
      <c r="I19" s="123">
        <v>47</v>
      </c>
      <c r="J19" s="123">
        <v>2</v>
      </c>
      <c r="K19" s="160">
        <v>1</v>
      </c>
      <c r="L19" s="155">
        <f t="shared" si="2"/>
        <v>94</v>
      </c>
      <c r="M19" s="156">
        <f t="shared" si="3"/>
        <v>75.2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>
        <v>9</v>
      </c>
      <c r="C20" s="117" t="s">
        <v>194</v>
      </c>
      <c r="D20" s="118" t="s">
        <v>251</v>
      </c>
      <c r="E20" s="119" t="s">
        <v>316</v>
      </c>
      <c r="F20" s="120" t="s">
        <v>339</v>
      </c>
      <c r="G20" s="121" t="s">
        <v>416</v>
      </c>
      <c r="H20" s="122">
        <v>2082.5</v>
      </c>
      <c r="I20" s="123">
        <v>47</v>
      </c>
      <c r="J20" s="123">
        <v>9</v>
      </c>
      <c r="K20" s="160">
        <v>2</v>
      </c>
      <c r="L20" s="155">
        <f t="shared" si="2"/>
        <v>846</v>
      </c>
      <c r="M20" s="156">
        <f t="shared" si="3"/>
        <v>1761.7950000000001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>
        <v>10</v>
      </c>
      <c r="C21" s="117" t="s">
        <v>194</v>
      </c>
      <c r="D21" s="118" t="s">
        <v>287</v>
      </c>
      <c r="E21" s="119" t="s">
        <v>315</v>
      </c>
      <c r="F21" s="120" t="s">
        <v>172</v>
      </c>
      <c r="G21" s="121" t="s">
        <v>416</v>
      </c>
      <c r="H21" s="122">
        <v>735</v>
      </c>
      <c r="I21" s="123">
        <v>47</v>
      </c>
      <c r="J21" s="123">
        <v>4</v>
      </c>
      <c r="K21" s="160">
        <v>2</v>
      </c>
      <c r="L21" s="155">
        <f t="shared" si="2"/>
        <v>376</v>
      </c>
      <c r="M21" s="156">
        <f t="shared" si="3"/>
        <v>276.36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>
        <v>11</v>
      </c>
      <c r="C22" s="117" t="s">
        <v>194</v>
      </c>
      <c r="D22" s="118" t="s">
        <v>463</v>
      </c>
      <c r="E22" s="119" t="s">
        <v>311</v>
      </c>
      <c r="F22" s="154" t="s">
        <v>172</v>
      </c>
      <c r="G22" s="121" t="s">
        <v>416</v>
      </c>
      <c r="H22" s="122">
        <v>735</v>
      </c>
      <c r="I22" s="123">
        <v>47</v>
      </c>
      <c r="J22" s="123">
        <v>1</v>
      </c>
      <c r="K22" s="160">
        <v>1</v>
      </c>
      <c r="L22" s="155">
        <f t="shared" si="2"/>
        <v>47</v>
      </c>
      <c r="M22" s="156">
        <f t="shared" si="3"/>
        <v>34.545000000000002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x14ac:dyDescent="0.4">
      <c r="A23" s="116">
        <v>15</v>
      </c>
      <c r="B23" s="116">
        <v>11</v>
      </c>
      <c r="C23" s="117" t="s">
        <v>194</v>
      </c>
      <c r="D23" s="118" t="s">
        <v>463</v>
      </c>
      <c r="E23" s="119" t="s">
        <v>324</v>
      </c>
      <c r="F23" s="120" t="s">
        <v>344</v>
      </c>
      <c r="G23" s="121" t="s">
        <v>304</v>
      </c>
      <c r="H23" s="122">
        <v>735</v>
      </c>
      <c r="I23" s="123">
        <v>28</v>
      </c>
      <c r="J23" s="123">
        <v>1</v>
      </c>
      <c r="K23" s="160">
        <v>1</v>
      </c>
      <c r="L23" s="155">
        <f t="shared" si="2"/>
        <v>28</v>
      </c>
      <c r="M23" s="156">
        <f t="shared" si="3"/>
        <v>20.58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x14ac:dyDescent="0.4">
      <c r="A24" s="116">
        <v>16</v>
      </c>
      <c r="B24" s="116">
        <v>12</v>
      </c>
      <c r="C24" s="117" t="s">
        <v>194</v>
      </c>
      <c r="D24" s="118" t="s">
        <v>464</v>
      </c>
      <c r="E24" s="119" t="s">
        <v>315</v>
      </c>
      <c r="F24" s="120" t="s">
        <v>172</v>
      </c>
      <c r="G24" s="121" t="s">
        <v>416</v>
      </c>
      <c r="H24" s="122">
        <v>735</v>
      </c>
      <c r="I24" s="123">
        <v>47</v>
      </c>
      <c r="J24" s="123">
        <v>2</v>
      </c>
      <c r="K24" s="160">
        <v>2</v>
      </c>
      <c r="L24" s="155">
        <f t="shared" si="2"/>
        <v>188</v>
      </c>
      <c r="M24" s="156">
        <f t="shared" si="3"/>
        <v>138.18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x14ac:dyDescent="0.4">
      <c r="A25" s="116">
        <v>17</v>
      </c>
      <c r="B25" s="116">
        <v>13</v>
      </c>
      <c r="C25" s="117" t="s">
        <v>194</v>
      </c>
      <c r="D25" s="118" t="s">
        <v>465</v>
      </c>
      <c r="E25" s="119" t="s">
        <v>311</v>
      </c>
      <c r="F25" s="120" t="s">
        <v>172</v>
      </c>
      <c r="G25" s="121" t="s">
        <v>416</v>
      </c>
      <c r="H25" s="122">
        <v>735</v>
      </c>
      <c r="I25" s="123">
        <v>47</v>
      </c>
      <c r="J25" s="123">
        <v>1</v>
      </c>
      <c r="K25" s="160">
        <v>1</v>
      </c>
      <c r="L25" s="155">
        <f t="shared" si="2"/>
        <v>47</v>
      </c>
      <c r="M25" s="156">
        <f t="shared" si="3"/>
        <v>34.545000000000002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x14ac:dyDescent="0.4">
      <c r="A26" s="116">
        <v>18</v>
      </c>
      <c r="B26" s="116">
        <v>14</v>
      </c>
      <c r="C26" s="117" t="s">
        <v>194</v>
      </c>
      <c r="D26" s="118" t="s">
        <v>466</v>
      </c>
      <c r="E26" s="119" t="s">
        <v>311</v>
      </c>
      <c r="F26" s="120" t="s">
        <v>172</v>
      </c>
      <c r="G26" s="121" t="s">
        <v>416</v>
      </c>
      <c r="H26" s="122">
        <v>735</v>
      </c>
      <c r="I26" s="123">
        <v>47</v>
      </c>
      <c r="J26" s="123">
        <v>1</v>
      </c>
      <c r="K26" s="160">
        <v>1</v>
      </c>
      <c r="L26" s="155">
        <f t="shared" si="2"/>
        <v>47</v>
      </c>
      <c r="M26" s="156">
        <f t="shared" si="3"/>
        <v>34.545000000000002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x14ac:dyDescent="0.4">
      <c r="A27" s="116">
        <v>19</v>
      </c>
      <c r="B27" s="116">
        <v>15</v>
      </c>
      <c r="C27" s="117" t="s">
        <v>194</v>
      </c>
      <c r="D27" s="118" t="s">
        <v>467</v>
      </c>
      <c r="E27" s="119" t="s">
        <v>311</v>
      </c>
      <c r="F27" s="120" t="s">
        <v>172</v>
      </c>
      <c r="G27" s="121" t="s">
        <v>416</v>
      </c>
      <c r="H27" s="122">
        <v>735</v>
      </c>
      <c r="I27" s="123">
        <v>47</v>
      </c>
      <c r="J27" s="123">
        <v>2</v>
      </c>
      <c r="K27" s="160">
        <v>1</v>
      </c>
      <c r="L27" s="155">
        <f t="shared" si="2"/>
        <v>94</v>
      </c>
      <c r="M27" s="156">
        <f t="shared" si="3"/>
        <v>69.09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x14ac:dyDescent="0.4">
      <c r="A28" s="116">
        <v>20</v>
      </c>
      <c r="B28" s="116">
        <v>16</v>
      </c>
      <c r="C28" s="117" t="s">
        <v>194</v>
      </c>
      <c r="D28" s="118" t="s">
        <v>468</v>
      </c>
      <c r="E28" s="119" t="s">
        <v>310</v>
      </c>
      <c r="F28" s="120" t="s">
        <v>340</v>
      </c>
      <c r="G28" s="121" t="s">
        <v>304</v>
      </c>
      <c r="H28" s="122">
        <v>600</v>
      </c>
      <c r="I28" s="123">
        <v>28</v>
      </c>
      <c r="J28" s="123">
        <v>1</v>
      </c>
      <c r="K28" s="160">
        <v>1</v>
      </c>
      <c r="L28" s="155">
        <f t="shared" si="2"/>
        <v>28</v>
      </c>
      <c r="M28" s="156">
        <f t="shared" si="3"/>
        <v>16.8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x14ac:dyDescent="0.4">
      <c r="A29" s="116">
        <v>21</v>
      </c>
      <c r="B29" s="116">
        <v>17</v>
      </c>
      <c r="C29" s="117" t="s">
        <v>194</v>
      </c>
      <c r="D29" s="118" t="s">
        <v>469</v>
      </c>
      <c r="E29" s="119" t="s">
        <v>310</v>
      </c>
      <c r="F29" s="120" t="s">
        <v>438</v>
      </c>
      <c r="G29" s="121" t="s">
        <v>304</v>
      </c>
      <c r="H29" s="122">
        <v>2082.5</v>
      </c>
      <c r="I29" s="123">
        <v>28</v>
      </c>
      <c r="J29" s="123">
        <v>1</v>
      </c>
      <c r="K29" s="160">
        <v>1</v>
      </c>
      <c r="L29" s="155">
        <f t="shared" si="2"/>
        <v>28</v>
      </c>
      <c r="M29" s="156">
        <f t="shared" si="3"/>
        <v>58.31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x14ac:dyDescent="0.4">
      <c r="A30" s="116">
        <v>22</v>
      </c>
      <c r="B30" s="116">
        <v>18</v>
      </c>
      <c r="C30" s="117" t="s">
        <v>194</v>
      </c>
      <c r="D30" s="118" t="s">
        <v>266</v>
      </c>
      <c r="E30" s="119" t="s">
        <v>311</v>
      </c>
      <c r="F30" s="120" t="s">
        <v>172</v>
      </c>
      <c r="G30" s="121" t="s">
        <v>416</v>
      </c>
      <c r="H30" s="122">
        <v>2082.5</v>
      </c>
      <c r="I30" s="123">
        <v>47</v>
      </c>
      <c r="J30" s="123">
        <v>8</v>
      </c>
      <c r="K30" s="160">
        <v>1</v>
      </c>
      <c r="L30" s="155">
        <f t="shared" si="2"/>
        <v>376</v>
      </c>
      <c r="M30" s="156">
        <f t="shared" si="3"/>
        <v>783.02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x14ac:dyDescent="0.4">
      <c r="A31" s="116">
        <v>23</v>
      </c>
      <c r="B31" s="116">
        <v>18</v>
      </c>
      <c r="C31" s="117" t="s">
        <v>194</v>
      </c>
      <c r="D31" s="118" t="s">
        <v>266</v>
      </c>
      <c r="E31" s="119" t="s">
        <v>322</v>
      </c>
      <c r="F31" s="120" t="s">
        <v>439</v>
      </c>
      <c r="G31" s="121" t="s">
        <v>302</v>
      </c>
      <c r="H31" s="122">
        <v>735</v>
      </c>
      <c r="I31" s="123">
        <v>13</v>
      </c>
      <c r="J31" s="123">
        <v>1</v>
      </c>
      <c r="K31" s="160">
        <v>1</v>
      </c>
      <c r="L31" s="155">
        <f t="shared" si="2"/>
        <v>13</v>
      </c>
      <c r="M31" s="156">
        <f t="shared" si="3"/>
        <v>9.5549999999999997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x14ac:dyDescent="0.4">
      <c r="A32" s="116">
        <v>24</v>
      </c>
      <c r="B32" s="116">
        <v>18</v>
      </c>
      <c r="C32" s="117" t="s">
        <v>194</v>
      </c>
      <c r="D32" s="118" t="s">
        <v>266</v>
      </c>
      <c r="E32" s="119" t="s">
        <v>312</v>
      </c>
      <c r="F32" s="120" t="s">
        <v>335</v>
      </c>
      <c r="G32" s="121" t="s">
        <v>302</v>
      </c>
      <c r="H32" s="122">
        <v>8760</v>
      </c>
      <c r="I32" s="123">
        <v>13</v>
      </c>
      <c r="J32" s="123">
        <v>2</v>
      </c>
      <c r="K32" s="160">
        <v>1</v>
      </c>
      <c r="L32" s="155">
        <f t="shared" si="2"/>
        <v>26</v>
      </c>
      <c r="M32" s="156">
        <f t="shared" si="3"/>
        <v>227.76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  <c r="Y32" s="166"/>
      <c r="Z32" s="166"/>
      <c r="AA32" s="166"/>
      <c r="AB32" s="166"/>
      <c r="AC32" s="168"/>
    </row>
    <row r="33" spans="1:29" s="165" customFormat="1" x14ac:dyDescent="0.4">
      <c r="A33" s="116">
        <v>25</v>
      </c>
      <c r="B33" s="116">
        <v>19</v>
      </c>
      <c r="C33" s="117" t="s">
        <v>194</v>
      </c>
      <c r="D33" s="118" t="s">
        <v>262</v>
      </c>
      <c r="E33" s="119" t="s">
        <v>311</v>
      </c>
      <c r="F33" s="120" t="s">
        <v>172</v>
      </c>
      <c r="G33" s="121" t="s">
        <v>416</v>
      </c>
      <c r="H33" s="122">
        <v>12</v>
      </c>
      <c r="I33" s="123">
        <v>47</v>
      </c>
      <c r="J33" s="123">
        <v>1</v>
      </c>
      <c r="K33" s="160">
        <v>1</v>
      </c>
      <c r="L33" s="155">
        <f t="shared" si="2"/>
        <v>47</v>
      </c>
      <c r="M33" s="156">
        <f t="shared" si="3"/>
        <v>0.56399999999999995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x14ac:dyDescent="0.4">
      <c r="A34" s="116">
        <v>26</v>
      </c>
      <c r="B34" s="116">
        <v>1</v>
      </c>
      <c r="C34" s="117" t="s">
        <v>198</v>
      </c>
      <c r="D34" s="118" t="s">
        <v>470</v>
      </c>
      <c r="E34" s="119" t="s">
        <v>316</v>
      </c>
      <c r="F34" s="120" t="s">
        <v>339</v>
      </c>
      <c r="G34" s="121" t="s">
        <v>416</v>
      </c>
      <c r="H34" s="122">
        <v>1700</v>
      </c>
      <c r="I34" s="123">
        <v>47</v>
      </c>
      <c r="J34" s="123">
        <v>9</v>
      </c>
      <c r="K34" s="160">
        <v>2</v>
      </c>
      <c r="L34" s="155">
        <f t="shared" si="2"/>
        <v>846</v>
      </c>
      <c r="M34" s="156">
        <f t="shared" si="3"/>
        <v>1438.2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x14ac:dyDescent="0.4">
      <c r="A35" s="116">
        <v>27</v>
      </c>
      <c r="B35" s="116">
        <v>1</v>
      </c>
      <c r="C35" s="117" t="s">
        <v>198</v>
      </c>
      <c r="D35" s="118" t="s">
        <v>470</v>
      </c>
      <c r="E35" s="119" t="s">
        <v>317</v>
      </c>
      <c r="F35" s="120" t="s">
        <v>339</v>
      </c>
      <c r="G35" s="121" t="s">
        <v>416</v>
      </c>
      <c r="H35" s="122">
        <v>1700</v>
      </c>
      <c r="I35" s="123">
        <v>47</v>
      </c>
      <c r="J35" s="123">
        <v>2</v>
      </c>
      <c r="K35" s="160">
        <v>1</v>
      </c>
      <c r="L35" s="155">
        <f t="shared" si="2"/>
        <v>94</v>
      </c>
      <c r="M35" s="156">
        <f t="shared" si="3"/>
        <v>159.80000000000001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x14ac:dyDescent="0.4">
      <c r="A36" s="116">
        <v>28</v>
      </c>
      <c r="B36" s="116">
        <v>2</v>
      </c>
      <c r="C36" s="117" t="s">
        <v>198</v>
      </c>
      <c r="D36" s="118" t="s">
        <v>471</v>
      </c>
      <c r="E36" s="119" t="s">
        <v>316</v>
      </c>
      <c r="F36" s="120" t="s">
        <v>339</v>
      </c>
      <c r="G36" s="121" t="s">
        <v>416</v>
      </c>
      <c r="H36" s="122">
        <v>1700</v>
      </c>
      <c r="I36" s="123">
        <v>47</v>
      </c>
      <c r="J36" s="123">
        <v>9</v>
      </c>
      <c r="K36" s="160">
        <v>2</v>
      </c>
      <c r="L36" s="155">
        <f t="shared" si="2"/>
        <v>846</v>
      </c>
      <c r="M36" s="156">
        <f t="shared" si="3"/>
        <v>1438.2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x14ac:dyDescent="0.4">
      <c r="A37" s="116">
        <v>29</v>
      </c>
      <c r="B37" s="116">
        <v>2</v>
      </c>
      <c r="C37" s="117" t="s">
        <v>198</v>
      </c>
      <c r="D37" s="118" t="s">
        <v>471</v>
      </c>
      <c r="E37" s="119" t="s">
        <v>317</v>
      </c>
      <c r="F37" s="120" t="s">
        <v>339</v>
      </c>
      <c r="G37" s="121" t="s">
        <v>416</v>
      </c>
      <c r="H37" s="122">
        <v>1700</v>
      </c>
      <c r="I37" s="123">
        <v>47</v>
      </c>
      <c r="J37" s="123">
        <v>2</v>
      </c>
      <c r="K37" s="160">
        <v>1</v>
      </c>
      <c r="L37" s="155">
        <f t="shared" si="2"/>
        <v>94</v>
      </c>
      <c r="M37" s="156">
        <f t="shared" si="3"/>
        <v>159.80000000000001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x14ac:dyDescent="0.4">
      <c r="A38" s="116">
        <v>30</v>
      </c>
      <c r="B38" s="116">
        <v>2.5</v>
      </c>
      <c r="C38" s="117" t="s">
        <v>198</v>
      </c>
      <c r="D38" s="118" t="s">
        <v>472</v>
      </c>
      <c r="E38" s="119" t="s">
        <v>316</v>
      </c>
      <c r="F38" s="120" t="s">
        <v>339</v>
      </c>
      <c r="G38" s="121" t="s">
        <v>416</v>
      </c>
      <c r="H38" s="122">
        <v>1700</v>
      </c>
      <c r="I38" s="123">
        <v>47</v>
      </c>
      <c r="J38" s="123">
        <v>9</v>
      </c>
      <c r="K38" s="160">
        <v>2</v>
      </c>
      <c r="L38" s="155">
        <f t="shared" si="2"/>
        <v>846</v>
      </c>
      <c r="M38" s="156">
        <f t="shared" si="3"/>
        <v>1438.2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x14ac:dyDescent="0.4">
      <c r="A39" s="116">
        <v>31</v>
      </c>
      <c r="B39" s="116">
        <v>2.9</v>
      </c>
      <c r="C39" s="117" t="s">
        <v>198</v>
      </c>
      <c r="D39" s="118" t="s">
        <v>472</v>
      </c>
      <c r="E39" s="119" t="s">
        <v>317</v>
      </c>
      <c r="F39" s="120" t="s">
        <v>339</v>
      </c>
      <c r="G39" s="121" t="s">
        <v>416</v>
      </c>
      <c r="H39" s="122">
        <v>1700</v>
      </c>
      <c r="I39" s="123">
        <v>47</v>
      </c>
      <c r="J39" s="123">
        <v>2</v>
      </c>
      <c r="K39" s="160">
        <v>1</v>
      </c>
      <c r="L39" s="155">
        <f t="shared" si="2"/>
        <v>94</v>
      </c>
      <c r="M39" s="156">
        <f t="shared" si="3"/>
        <v>159.80000000000001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x14ac:dyDescent="0.4">
      <c r="A40" s="116">
        <v>32</v>
      </c>
      <c r="B40" s="116">
        <v>4</v>
      </c>
      <c r="C40" s="117" t="s">
        <v>198</v>
      </c>
      <c r="D40" s="118" t="s">
        <v>473</v>
      </c>
      <c r="E40" s="119" t="s">
        <v>316</v>
      </c>
      <c r="F40" s="120" t="s">
        <v>339</v>
      </c>
      <c r="G40" s="121" t="s">
        <v>416</v>
      </c>
      <c r="H40" s="122">
        <v>1700</v>
      </c>
      <c r="I40" s="123">
        <v>47</v>
      </c>
      <c r="J40" s="123">
        <v>9</v>
      </c>
      <c r="K40" s="160">
        <v>2</v>
      </c>
      <c r="L40" s="155">
        <f t="shared" si="2"/>
        <v>846</v>
      </c>
      <c r="M40" s="156">
        <f t="shared" si="3"/>
        <v>1438.2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x14ac:dyDescent="0.4">
      <c r="A41" s="116">
        <v>33</v>
      </c>
      <c r="B41" s="116">
        <v>4</v>
      </c>
      <c r="C41" s="117" t="s">
        <v>198</v>
      </c>
      <c r="D41" s="118" t="s">
        <v>473</v>
      </c>
      <c r="E41" s="119" t="s">
        <v>317</v>
      </c>
      <c r="F41" s="120" t="s">
        <v>339</v>
      </c>
      <c r="G41" s="121" t="s">
        <v>416</v>
      </c>
      <c r="H41" s="122">
        <v>1700</v>
      </c>
      <c r="I41" s="123">
        <v>47</v>
      </c>
      <c r="J41" s="123">
        <v>2</v>
      </c>
      <c r="K41" s="160">
        <v>1</v>
      </c>
      <c r="L41" s="155">
        <f t="shared" si="2"/>
        <v>94</v>
      </c>
      <c r="M41" s="156">
        <f t="shared" si="3"/>
        <v>159.80000000000001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x14ac:dyDescent="0.4">
      <c r="A42" s="116">
        <v>34</v>
      </c>
      <c r="B42" s="116">
        <v>5</v>
      </c>
      <c r="C42" s="117" t="s">
        <v>198</v>
      </c>
      <c r="D42" s="118" t="s">
        <v>474</v>
      </c>
      <c r="E42" s="119" t="s">
        <v>316</v>
      </c>
      <c r="F42" s="120" t="s">
        <v>339</v>
      </c>
      <c r="G42" s="121" t="s">
        <v>416</v>
      </c>
      <c r="H42" s="122">
        <v>1700</v>
      </c>
      <c r="I42" s="123">
        <v>47</v>
      </c>
      <c r="J42" s="123">
        <v>9</v>
      </c>
      <c r="K42" s="160">
        <v>2</v>
      </c>
      <c r="L42" s="155">
        <f t="shared" si="2"/>
        <v>846</v>
      </c>
      <c r="M42" s="156">
        <f t="shared" si="3"/>
        <v>1438.2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x14ac:dyDescent="0.4">
      <c r="A43" s="116">
        <v>35</v>
      </c>
      <c r="B43" s="116">
        <v>5</v>
      </c>
      <c r="C43" s="117" t="s">
        <v>198</v>
      </c>
      <c r="D43" s="118" t="s">
        <v>474</v>
      </c>
      <c r="E43" s="119" t="s">
        <v>317</v>
      </c>
      <c r="F43" s="120" t="s">
        <v>339</v>
      </c>
      <c r="G43" s="121" t="s">
        <v>416</v>
      </c>
      <c r="H43" s="122">
        <v>1700</v>
      </c>
      <c r="I43" s="123">
        <v>47</v>
      </c>
      <c r="J43" s="123">
        <v>2</v>
      </c>
      <c r="K43" s="160">
        <v>1</v>
      </c>
      <c r="L43" s="155">
        <f t="shared" si="2"/>
        <v>94</v>
      </c>
      <c r="M43" s="156">
        <f t="shared" si="3"/>
        <v>159.80000000000001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x14ac:dyDescent="0.4">
      <c r="A44" s="116">
        <v>36</v>
      </c>
      <c r="B44" s="116">
        <v>6</v>
      </c>
      <c r="C44" s="117" t="s">
        <v>198</v>
      </c>
      <c r="D44" s="118" t="s">
        <v>475</v>
      </c>
      <c r="E44" s="119" t="s">
        <v>316</v>
      </c>
      <c r="F44" s="120" t="s">
        <v>339</v>
      </c>
      <c r="G44" s="121" t="s">
        <v>416</v>
      </c>
      <c r="H44" s="122">
        <v>1700</v>
      </c>
      <c r="I44" s="123">
        <v>47</v>
      </c>
      <c r="J44" s="123">
        <v>9</v>
      </c>
      <c r="K44" s="160">
        <v>2</v>
      </c>
      <c r="L44" s="155">
        <f t="shared" si="2"/>
        <v>846</v>
      </c>
      <c r="M44" s="156">
        <f t="shared" si="3"/>
        <v>1438.2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x14ac:dyDescent="0.4">
      <c r="A45" s="116">
        <v>37</v>
      </c>
      <c r="B45" s="116">
        <v>6</v>
      </c>
      <c r="C45" s="117" t="s">
        <v>198</v>
      </c>
      <c r="D45" s="118" t="s">
        <v>475</v>
      </c>
      <c r="E45" s="119" t="s">
        <v>317</v>
      </c>
      <c r="F45" s="120" t="s">
        <v>339</v>
      </c>
      <c r="G45" s="121" t="s">
        <v>416</v>
      </c>
      <c r="H45" s="122">
        <v>1700</v>
      </c>
      <c r="I45" s="123">
        <v>47</v>
      </c>
      <c r="J45" s="123">
        <v>2</v>
      </c>
      <c r="K45" s="160">
        <v>1</v>
      </c>
      <c r="L45" s="155">
        <f t="shared" si="2"/>
        <v>94</v>
      </c>
      <c r="M45" s="156">
        <f t="shared" si="3"/>
        <v>159.80000000000001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x14ac:dyDescent="0.4">
      <c r="A46" s="116">
        <v>38</v>
      </c>
      <c r="B46" s="116">
        <v>7</v>
      </c>
      <c r="C46" s="117" t="s">
        <v>198</v>
      </c>
      <c r="D46" s="118" t="s">
        <v>476</v>
      </c>
      <c r="E46" s="119" t="s">
        <v>316</v>
      </c>
      <c r="F46" s="120" t="s">
        <v>339</v>
      </c>
      <c r="G46" s="121" t="s">
        <v>416</v>
      </c>
      <c r="H46" s="122">
        <v>1700</v>
      </c>
      <c r="I46" s="123">
        <v>47</v>
      </c>
      <c r="J46" s="123">
        <v>9</v>
      </c>
      <c r="K46" s="160">
        <v>2</v>
      </c>
      <c r="L46" s="155">
        <f t="shared" si="2"/>
        <v>846</v>
      </c>
      <c r="M46" s="156">
        <f t="shared" si="3"/>
        <v>1438.2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x14ac:dyDescent="0.4">
      <c r="A47" s="116">
        <v>39</v>
      </c>
      <c r="B47" s="116">
        <v>7</v>
      </c>
      <c r="C47" s="117" t="s">
        <v>198</v>
      </c>
      <c r="D47" s="118" t="s">
        <v>476</v>
      </c>
      <c r="E47" s="119" t="s">
        <v>317</v>
      </c>
      <c r="F47" s="120" t="s">
        <v>339</v>
      </c>
      <c r="G47" s="121" t="s">
        <v>416</v>
      </c>
      <c r="H47" s="122">
        <v>1700</v>
      </c>
      <c r="I47" s="123">
        <v>47</v>
      </c>
      <c r="J47" s="123">
        <v>2</v>
      </c>
      <c r="K47" s="160">
        <v>1</v>
      </c>
      <c r="L47" s="155">
        <f t="shared" si="2"/>
        <v>94</v>
      </c>
      <c r="M47" s="156">
        <f t="shared" si="3"/>
        <v>159.80000000000001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x14ac:dyDescent="0.4">
      <c r="A48" s="116">
        <v>40</v>
      </c>
      <c r="B48" s="116">
        <v>8</v>
      </c>
      <c r="C48" s="117" t="s">
        <v>198</v>
      </c>
      <c r="D48" s="118" t="s">
        <v>477</v>
      </c>
      <c r="E48" s="119" t="s">
        <v>311</v>
      </c>
      <c r="F48" s="120" t="s">
        <v>172</v>
      </c>
      <c r="G48" s="121" t="s">
        <v>416</v>
      </c>
      <c r="H48" s="122">
        <v>200</v>
      </c>
      <c r="I48" s="123">
        <v>47</v>
      </c>
      <c r="J48" s="123">
        <v>2</v>
      </c>
      <c r="K48" s="160">
        <v>1</v>
      </c>
      <c r="L48" s="155">
        <f t="shared" si="2"/>
        <v>94</v>
      </c>
      <c r="M48" s="156">
        <f t="shared" si="3"/>
        <v>18.8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x14ac:dyDescent="0.4">
      <c r="A49" s="116">
        <v>41</v>
      </c>
      <c r="B49" s="116">
        <v>9</v>
      </c>
      <c r="C49" s="117" t="s">
        <v>198</v>
      </c>
      <c r="D49" s="118" t="s">
        <v>257</v>
      </c>
      <c r="E49" s="119" t="s">
        <v>311</v>
      </c>
      <c r="F49" s="120" t="s">
        <v>172</v>
      </c>
      <c r="G49" s="121" t="s">
        <v>416</v>
      </c>
      <c r="H49" s="122">
        <v>735</v>
      </c>
      <c r="I49" s="123">
        <v>47</v>
      </c>
      <c r="J49" s="123">
        <v>2</v>
      </c>
      <c r="K49" s="160">
        <v>1</v>
      </c>
      <c r="L49" s="155">
        <f t="shared" si="2"/>
        <v>94</v>
      </c>
      <c r="M49" s="156">
        <f t="shared" si="3"/>
        <v>69.09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x14ac:dyDescent="0.4">
      <c r="A50" s="116">
        <v>42</v>
      </c>
      <c r="B50" s="116">
        <v>10</v>
      </c>
      <c r="C50" s="117" t="s">
        <v>198</v>
      </c>
      <c r="D50" s="118" t="s">
        <v>258</v>
      </c>
      <c r="E50" s="119" t="s">
        <v>311</v>
      </c>
      <c r="F50" s="120" t="s">
        <v>172</v>
      </c>
      <c r="G50" s="121" t="s">
        <v>416</v>
      </c>
      <c r="H50" s="122">
        <v>735</v>
      </c>
      <c r="I50" s="123">
        <v>47</v>
      </c>
      <c r="J50" s="123">
        <v>2</v>
      </c>
      <c r="K50" s="160">
        <v>1</v>
      </c>
      <c r="L50" s="155">
        <f t="shared" si="2"/>
        <v>94</v>
      </c>
      <c r="M50" s="156">
        <f t="shared" si="3"/>
        <v>69.09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x14ac:dyDescent="0.4">
      <c r="A51" s="116">
        <v>43</v>
      </c>
      <c r="B51" s="116">
        <v>11</v>
      </c>
      <c r="C51" s="117" t="s">
        <v>198</v>
      </c>
      <c r="D51" s="118" t="s">
        <v>266</v>
      </c>
      <c r="E51" s="119" t="s">
        <v>311</v>
      </c>
      <c r="F51" s="120" t="s">
        <v>172</v>
      </c>
      <c r="G51" s="121" t="s">
        <v>416</v>
      </c>
      <c r="H51" s="122">
        <v>2082.5</v>
      </c>
      <c r="I51" s="123">
        <v>47</v>
      </c>
      <c r="J51" s="123">
        <v>9</v>
      </c>
      <c r="K51" s="160">
        <v>1</v>
      </c>
      <c r="L51" s="155">
        <f t="shared" si="2"/>
        <v>423</v>
      </c>
      <c r="M51" s="156">
        <f t="shared" si="3"/>
        <v>880.89750000000004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x14ac:dyDescent="0.4">
      <c r="A52" s="116">
        <v>44</v>
      </c>
      <c r="B52" s="116">
        <v>11</v>
      </c>
      <c r="C52" s="117" t="s">
        <v>198</v>
      </c>
      <c r="D52" s="118" t="s">
        <v>266</v>
      </c>
      <c r="E52" s="119" t="s">
        <v>312</v>
      </c>
      <c r="F52" s="120" t="s">
        <v>335</v>
      </c>
      <c r="G52" s="121" t="s">
        <v>302</v>
      </c>
      <c r="H52" s="122">
        <v>8760</v>
      </c>
      <c r="I52" s="123">
        <v>13</v>
      </c>
      <c r="J52" s="123">
        <v>2</v>
      </c>
      <c r="K52" s="160">
        <v>1</v>
      </c>
      <c r="L52" s="155">
        <f t="shared" si="2"/>
        <v>26</v>
      </c>
      <c r="M52" s="156">
        <f t="shared" si="3"/>
        <v>227.76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x14ac:dyDescent="0.4">
      <c r="A53" s="116">
        <v>45</v>
      </c>
      <c r="B53" s="116">
        <v>1</v>
      </c>
      <c r="C53" s="117" t="s">
        <v>241</v>
      </c>
      <c r="D53" s="118" t="s">
        <v>470</v>
      </c>
      <c r="E53" s="119" t="s">
        <v>316</v>
      </c>
      <c r="F53" s="120" t="s">
        <v>339</v>
      </c>
      <c r="G53" s="121" t="s">
        <v>416</v>
      </c>
      <c r="H53" s="122">
        <v>1700</v>
      </c>
      <c r="I53" s="123">
        <v>47</v>
      </c>
      <c r="J53" s="123">
        <v>9</v>
      </c>
      <c r="K53" s="160">
        <v>2</v>
      </c>
      <c r="L53" s="155">
        <f t="shared" si="2"/>
        <v>846</v>
      </c>
      <c r="M53" s="156">
        <f t="shared" si="3"/>
        <v>1438.2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x14ac:dyDescent="0.4">
      <c r="A54" s="116">
        <v>46</v>
      </c>
      <c r="B54" s="116">
        <v>1</v>
      </c>
      <c r="C54" s="117" t="s">
        <v>241</v>
      </c>
      <c r="D54" s="118" t="s">
        <v>470</v>
      </c>
      <c r="E54" s="119" t="s">
        <v>317</v>
      </c>
      <c r="F54" s="120" t="s">
        <v>339</v>
      </c>
      <c r="G54" s="121" t="s">
        <v>416</v>
      </c>
      <c r="H54" s="122">
        <v>1700</v>
      </c>
      <c r="I54" s="123">
        <v>47</v>
      </c>
      <c r="J54" s="123">
        <v>2</v>
      </c>
      <c r="K54" s="160">
        <v>1</v>
      </c>
      <c r="L54" s="155">
        <f t="shared" si="2"/>
        <v>94</v>
      </c>
      <c r="M54" s="156">
        <f t="shared" si="3"/>
        <v>159.80000000000001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x14ac:dyDescent="0.4">
      <c r="A55" s="116">
        <v>47</v>
      </c>
      <c r="B55" s="116">
        <v>2</v>
      </c>
      <c r="C55" s="117" t="s">
        <v>241</v>
      </c>
      <c r="D55" s="118" t="s">
        <v>471</v>
      </c>
      <c r="E55" s="119" t="s">
        <v>316</v>
      </c>
      <c r="F55" s="120" t="s">
        <v>339</v>
      </c>
      <c r="G55" s="121" t="s">
        <v>416</v>
      </c>
      <c r="H55" s="122">
        <v>1700</v>
      </c>
      <c r="I55" s="123">
        <v>47</v>
      </c>
      <c r="J55" s="123">
        <v>9</v>
      </c>
      <c r="K55" s="160">
        <v>2</v>
      </c>
      <c r="L55" s="155">
        <f t="shared" si="2"/>
        <v>846</v>
      </c>
      <c r="M55" s="156">
        <f t="shared" si="3"/>
        <v>1438.2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x14ac:dyDescent="0.4">
      <c r="A56" s="116">
        <v>48</v>
      </c>
      <c r="B56" s="116">
        <v>2</v>
      </c>
      <c r="C56" s="117" t="s">
        <v>241</v>
      </c>
      <c r="D56" s="118" t="s">
        <v>471</v>
      </c>
      <c r="E56" s="119" t="s">
        <v>317</v>
      </c>
      <c r="F56" s="120" t="s">
        <v>339</v>
      </c>
      <c r="G56" s="121" t="s">
        <v>416</v>
      </c>
      <c r="H56" s="122">
        <v>1700</v>
      </c>
      <c r="I56" s="123">
        <v>47</v>
      </c>
      <c r="J56" s="123">
        <v>2</v>
      </c>
      <c r="K56" s="160">
        <v>1</v>
      </c>
      <c r="L56" s="155">
        <f t="shared" si="2"/>
        <v>94</v>
      </c>
      <c r="M56" s="156">
        <f t="shared" si="3"/>
        <v>159.80000000000001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x14ac:dyDescent="0.4">
      <c r="A57" s="116">
        <v>49</v>
      </c>
      <c r="B57" s="116">
        <v>2.5</v>
      </c>
      <c r="C57" s="117" t="s">
        <v>241</v>
      </c>
      <c r="D57" s="118" t="s">
        <v>472</v>
      </c>
      <c r="E57" s="119" t="s">
        <v>316</v>
      </c>
      <c r="F57" s="120" t="s">
        <v>339</v>
      </c>
      <c r="G57" s="121" t="s">
        <v>416</v>
      </c>
      <c r="H57" s="122">
        <v>1700</v>
      </c>
      <c r="I57" s="123">
        <v>47</v>
      </c>
      <c r="J57" s="123">
        <v>9</v>
      </c>
      <c r="K57" s="160">
        <v>2</v>
      </c>
      <c r="L57" s="155">
        <f t="shared" si="2"/>
        <v>846</v>
      </c>
      <c r="M57" s="156">
        <f t="shared" si="3"/>
        <v>1438.2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x14ac:dyDescent="0.4">
      <c r="A58" s="116">
        <v>50</v>
      </c>
      <c r="B58" s="116">
        <v>2.9</v>
      </c>
      <c r="C58" s="117" t="s">
        <v>241</v>
      </c>
      <c r="D58" s="118" t="s">
        <v>472</v>
      </c>
      <c r="E58" s="119" t="s">
        <v>317</v>
      </c>
      <c r="F58" s="120" t="s">
        <v>339</v>
      </c>
      <c r="G58" s="121" t="s">
        <v>416</v>
      </c>
      <c r="H58" s="122">
        <v>1700</v>
      </c>
      <c r="I58" s="123">
        <v>47</v>
      </c>
      <c r="J58" s="123">
        <v>2</v>
      </c>
      <c r="K58" s="160">
        <v>1</v>
      </c>
      <c r="L58" s="155">
        <f t="shared" si="2"/>
        <v>94</v>
      </c>
      <c r="M58" s="156">
        <f t="shared" si="3"/>
        <v>159.80000000000001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x14ac:dyDescent="0.4">
      <c r="A59" s="116">
        <v>51</v>
      </c>
      <c r="B59" s="116">
        <v>4</v>
      </c>
      <c r="C59" s="117" t="s">
        <v>241</v>
      </c>
      <c r="D59" s="118" t="s">
        <v>473</v>
      </c>
      <c r="E59" s="119" t="s">
        <v>316</v>
      </c>
      <c r="F59" s="120" t="s">
        <v>339</v>
      </c>
      <c r="G59" s="121" t="s">
        <v>416</v>
      </c>
      <c r="H59" s="122">
        <v>1700</v>
      </c>
      <c r="I59" s="123">
        <v>47</v>
      </c>
      <c r="J59" s="123">
        <v>9</v>
      </c>
      <c r="K59" s="160">
        <v>2</v>
      </c>
      <c r="L59" s="155">
        <f t="shared" si="2"/>
        <v>846</v>
      </c>
      <c r="M59" s="156">
        <f t="shared" si="3"/>
        <v>1438.2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x14ac:dyDescent="0.4">
      <c r="A60" s="116">
        <v>52</v>
      </c>
      <c r="B60" s="116">
        <v>4</v>
      </c>
      <c r="C60" s="117" t="s">
        <v>241</v>
      </c>
      <c r="D60" s="118" t="s">
        <v>473</v>
      </c>
      <c r="E60" s="119" t="s">
        <v>317</v>
      </c>
      <c r="F60" s="120" t="s">
        <v>339</v>
      </c>
      <c r="G60" s="121" t="s">
        <v>416</v>
      </c>
      <c r="H60" s="122">
        <v>1700</v>
      </c>
      <c r="I60" s="123">
        <v>47</v>
      </c>
      <c r="J60" s="123">
        <v>2</v>
      </c>
      <c r="K60" s="160">
        <v>1</v>
      </c>
      <c r="L60" s="155">
        <f t="shared" si="2"/>
        <v>94</v>
      </c>
      <c r="M60" s="156">
        <f t="shared" si="3"/>
        <v>159.80000000000001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x14ac:dyDescent="0.4">
      <c r="A61" s="116">
        <v>53</v>
      </c>
      <c r="B61" s="116">
        <v>5</v>
      </c>
      <c r="C61" s="117" t="s">
        <v>241</v>
      </c>
      <c r="D61" s="118" t="s">
        <v>478</v>
      </c>
      <c r="E61" s="119" t="s">
        <v>316</v>
      </c>
      <c r="F61" s="120" t="s">
        <v>339</v>
      </c>
      <c r="G61" s="121" t="s">
        <v>416</v>
      </c>
      <c r="H61" s="122">
        <v>1700</v>
      </c>
      <c r="I61" s="123">
        <v>47</v>
      </c>
      <c r="J61" s="123">
        <v>18</v>
      </c>
      <c r="K61" s="160">
        <v>2</v>
      </c>
      <c r="L61" s="155">
        <f t="shared" si="2"/>
        <v>1692</v>
      </c>
      <c r="M61" s="156">
        <f t="shared" si="3"/>
        <v>2876.4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x14ac:dyDescent="0.4">
      <c r="A62" s="116">
        <v>54</v>
      </c>
      <c r="B62" s="116">
        <v>6</v>
      </c>
      <c r="C62" s="117" t="s">
        <v>241</v>
      </c>
      <c r="D62" s="118" t="s">
        <v>260</v>
      </c>
      <c r="E62" s="119" t="s">
        <v>315</v>
      </c>
      <c r="F62" s="120" t="s">
        <v>172</v>
      </c>
      <c r="G62" s="121" t="s">
        <v>416</v>
      </c>
      <c r="H62" s="122">
        <v>200</v>
      </c>
      <c r="I62" s="123">
        <v>47</v>
      </c>
      <c r="J62" s="123">
        <v>4</v>
      </c>
      <c r="K62" s="160">
        <v>2</v>
      </c>
      <c r="L62" s="155">
        <f t="shared" si="2"/>
        <v>376</v>
      </c>
      <c r="M62" s="156">
        <f t="shared" si="3"/>
        <v>75.2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x14ac:dyDescent="0.4">
      <c r="A63" s="116">
        <v>55</v>
      </c>
      <c r="B63" s="116">
        <v>7</v>
      </c>
      <c r="C63" s="117" t="s">
        <v>241</v>
      </c>
      <c r="D63" s="118" t="s">
        <v>273</v>
      </c>
      <c r="E63" s="119" t="s">
        <v>316</v>
      </c>
      <c r="F63" s="120" t="s">
        <v>440</v>
      </c>
      <c r="G63" s="121" t="s">
        <v>416</v>
      </c>
      <c r="H63" s="122">
        <v>600</v>
      </c>
      <c r="I63" s="123">
        <v>47</v>
      </c>
      <c r="J63" s="123">
        <v>6</v>
      </c>
      <c r="K63" s="160">
        <v>2</v>
      </c>
      <c r="L63" s="155">
        <f t="shared" si="2"/>
        <v>564</v>
      </c>
      <c r="M63" s="156">
        <f t="shared" si="3"/>
        <v>338.4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x14ac:dyDescent="0.4">
      <c r="A64" s="116">
        <v>56</v>
      </c>
      <c r="B64" s="116">
        <v>7</v>
      </c>
      <c r="C64" s="117" t="s">
        <v>241</v>
      </c>
      <c r="D64" s="118" t="s">
        <v>273</v>
      </c>
      <c r="E64" s="119" t="s">
        <v>317</v>
      </c>
      <c r="F64" s="120" t="s">
        <v>441</v>
      </c>
      <c r="G64" s="121" t="s">
        <v>416</v>
      </c>
      <c r="H64" s="122">
        <v>600</v>
      </c>
      <c r="I64" s="123">
        <v>47</v>
      </c>
      <c r="J64" s="123">
        <v>2</v>
      </c>
      <c r="K64" s="160">
        <v>1</v>
      </c>
      <c r="L64" s="155">
        <f t="shared" si="2"/>
        <v>94</v>
      </c>
      <c r="M64" s="156">
        <f t="shared" si="3"/>
        <v>56.4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x14ac:dyDescent="0.4">
      <c r="A65" s="116">
        <v>57</v>
      </c>
      <c r="B65" s="116">
        <v>8</v>
      </c>
      <c r="C65" s="117" t="s">
        <v>241</v>
      </c>
      <c r="D65" s="118" t="s">
        <v>466</v>
      </c>
      <c r="E65" s="119" t="s">
        <v>311</v>
      </c>
      <c r="F65" s="120" t="s">
        <v>172</v>
      </c>
      <c r="G65" s="121" t="s">
        <v>416</v>
      </c>
      <c r="H65" s="122">
        <v>735</v>
      </c>
      <c r="I65" s="123">
        <v>47</v>
      </c>
      <c r="J65" s="123">
        <v>2</v>
      </c>
      <c r="K65" s="160">
        <v>1</v>
      </c>
      <c r="L65" s="155">
        <f t="shared" si="2"/>
        <v>94</v>
      </c>
      <c r="M65" s="156">
        <f t="shared" si="3"/>
        <v>69.09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x14ac:dyDescent="0.4">
      <c r="A66" s="116">
        <v>58</v>
      </c>
      <c r="B66" s="116">
        <v>9</v>
      </c>
      <c r="C66" s="117" t="s">
        <v>241</v>
      </c>
      <c r="D66" s="118" t="s">
        <v>465</v>
      </c>
      <c r="E66" s="119" t="s">
        <v>311</v>
      </c>
      <c r="F66" s="120" t="s">
        <v>172</v>
      </c>
      <c r="G66" s="121" t="s">
        <v>416</v>
      </c>
      <c r="H66" s="122">
        <v>735</v>
      </c>
      <c r="I66" s="123">
        <v>47</v>
      </c>
      <c r="J66" s="123">
        <v>2</v>
      </c>
      <c r="K66" s="160">
        <v>1</v>
      </c>
      <c r="L66" s="155">
        <f t="shared" si="2"/>
        <v>94</v>
      </c>
      <c r="M66" s="156">
        <f t="shared" si="3"/>
        <v>69.09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x14ac:dyDescent="0.4">
      <c r="A67" s="116">
        <v>59</v>
      </c>
      <c r="B67" s="116">
        <v>10</v>
      </c>
      <c r="C67" s="117" t="s">
        <v>241</v>
      </c>
      <c r="D67" s="118" t="s">
        <v>266</v>
      </c>
      <c r="E67" s="119" t="s">
        <v>311</v>
      </c>
      <c r="F67" s="120" t="s">
        <v>172</v>
      </c>
      <c r="G67" s="121" t="s">
        <v>416</v>
      </c>
      <c r="H67" s="122">
        <v>2082.5</v>
      </c>
      <c r="I67" s="123">
        <v>47</v>
      </c>
      <c r="J67" s="123">
        <v>9</v>
      </c>
      <c r="K67" s="160">
        <v>1</v>
      </c>
      <c r="L67" s="155">
        <f t="shared" si="2"/>
        <v>423</v>
      </c>
      <c r="M67" s="156">
        <f t="shared" si="3"/>
        <v>880.89750000000004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x14ac:dyDescent="0.4">
      <c r="A68" s="116">
        <v>60</v>
      </c>
      <c r="B68" s="116">
        <v>10</v>
      </c>
      <c r="C68" s="117" t="s">
        <v>241</v>
      </c>
      <c r="D68" s="118" t="s">
        <v>266</v>
      </c>
      <c r="E68" s="119" t="s">
        <v>312</v>
      </c>
      <c r="F68" s="120" t="s">
        <v>335</v>
      </c>
      <c r="G68" s="121" t="s">
        <v>302</v>
      </c>
      <c r="H68" s="122">
        <v>8760</v>
      </c>
      <c r="I68" s="123">
        <v>13</v>
      </c>
      <c r="J68" s="123">
        <v>2</v>
      </c>
      <c r="K68" s="160">
        <v>1</v>
      </c>
      <c r="L68" s="155">
        <f t="shared" si="2"/>
        <v>26</v>
      </c>
      <c r="M68" s="156">
        <f t="shared" si="3"/>
        <v>227.76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x14ac:dyDescent="0.4">
      <c r="A69" s="116">
        <v>61</v>
      </c>
      <c r="B69" s="116">
        <v>1</v>
      </c>
      <c r="C69" s="117" t="s">
        <v>200</v>
      </c>
      <c r="D69" s="118" t="s">
        <v>274</v>
      </c>
      <c r="E69" s="119" t="s">
        <v>310</v>
      </c>
      <c r="F69" s="120" t="s">
        <v>442</v>
      </c>
      <c r="G69" s="121" t="s">
        <v>304</v>
      </c>
      <c r="H69" s="122">
        <v>600</v>
      </c>
      <c r="I69" s="123">
        <v>28</v>
      </c>
      <c r="J69" s="123">
        <v>2</v>
      </c>
      <c r="K69" s="160">
        <v>1</v>
      </c>
      <c r="L69" s="155">
        <f t="shared" si="2"/>
        <v>56</v>
      </c>
      <c r="M69" s="156">
        <f t="shared" si="3"/>
        <v>33.6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x14ac:dyDescent="0.4">
      <c r="A70" s="116">
        <v>62</v>
      </c>
      <c r="B70" s="116" t="s">
        <v>239</v>
      </c>
      <c r="C70" s="117" t="s">
        <v>243</v>
      </c>
      <c r="D70" s="118" t="s">
        <v>479</v>
      </c>
      <c r="E70" s="119" t="s">
        <v>311</v>
      </c>
      <c r="F70" s="120" t="s">
        <v>172</v>
      </c>
      <c r="G70" s="121" t="s">
        <v>416</v>
      </c>
      <c r="H70" s="122">
        <v>2205</v>
      </c>
      <c r="I70" s="123">
        <v>47</v>
      </c>
      <c r="J70" s="123">
        <v>5</v>
      </c>
      <c r="K70" s="160">
        <v>1</v>
      </c>
      <c r="L70" s="155">
        <f t="shared" si="2"/>
        <v>235</v>
      </c>
      <c r="M70" s="156">
        <f t="shared" si="3"/>
        <v>518.17499999999995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x14ac:dyDescent="0.4">
      <c r="A71" s="116">
        <v>63</v>
      </c>
      <c r="B71" s="116" t="s">
        <v>239</v>
      </c>
      <c r="C71" s="117" t="s">
        <v>243</v>
      </c>
      <c r="D71" s="118" t="s">
        <v>479</v>
      </c>
      <c r="E71" s="119" t="s">
        <v>311</v>
      </c>
      <c r="F71" s="120" t="s">
        <v>172</v>
      </c>
      <c r="G71" s="121" t="s">
        <v>304</v>
      </c>
      <c r="H71" s="122">
        <v>2205</v>
      </c>
      <c r="I71" s="123">
        <v>28</v>
      </c>
      <c r="J71" s="123">
        <v>2</v>
      </c>
      <c r="K71" s="160">
        <v>1</v>
      </c>
      <c r="L71" s="155">
        <f t="shared" si="2"/>
        <v>56</v>
      </c>
      <c r="M71" s="156">
        <f t="shared" si="3"/>
        <v>123.48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x14ac:dyDescent="0.4">
      <c r="A72" s="116">
        <v>64</v>
      </c>
      <c r="B72" s="116" t="s">
        <v>240</v>
      </c>
      <c r="C72" s="117" t="s">
        <v>243</v>
      </c>
      <c r="D72" s="118" t="s">
        <v>480</v>
      </c>
      <c r="E72" s="119" t="s">
        <v>311</v>
      </c>
      <c r="F72" s="120" t="s">
        <v>172</v>
      </c>
      <c r="G72" s="121" t="s">
        <v>416</v>
      </c>
      <c r="H72" s="122">
        <v>2205</v>
      </c>
      <c r="I72" s="123">
        <v>47</v>
      </c>
      <c r="J72" s="123">
        <v>5</v>
      </c>
      <c r="K72" s="160">
        <v>1</v>
      </c>
      <c r="L72" s="155">
        <f t="shared" si="2"/>
        <v>235</v>
      </c>
      <c r="M72" s="156">
        <f t="shared" si="3"/>
        <v>518.17499999999995</v>
      </c>
      <c r="N72" s="155"/>
      <c r="O72" s="155"/>
      <c r="P72" s="155"/>
      <c r="Q72" s="155"/>
      <c r="R72" s="155"/>
      <c r="S72" s="156"/>
      <c r="T72" s="156">
        <f t="shared" si="0"/>
        <v>0</v>
      </c>
      <c r="U72" s="156">
        <f t="shared" si="1"/>
        <v>0</v>
      </c>
      <c r="V72" s="157"/>
      <c r="Y72" s="166"/>
      <c r="Z72" s="166"/>
      <c r="AA72" s="166"/>
      <c r="AB72" s="166"/>
      <c r="AC72" s="167"/>
    </row>
    <row r="73" spans="1:29" s="165" customFormat="1" x14ac:dyDescent="0.4">
      <c r="A73" s="116">
        <v>65</v>
      </c>
      <c r="B73" s="116" t="s">
        <v>240</v>
      </c>
      <c r="C73" s="117" t="s">
        <v>243</v>
      </c>
      <c r="D73" s="118" t="s">
        <v>480</v>
      </c>
      <c r="E73" s="119" t="s">
        <v>311</v>
      </c>
      <c r="F73" s="120" t="s">
        <v>172</v>
      </c>
      <c r="G73" s="121" t="s">
        <v>304</v>
      </c>
      <c r="H73" s="122">
        <v>2205</v>
      </c>
      <c r="I73" s="123">
        <v>28</v>
      </c>
      <c r="J73" s="123">
        <v>2</v>
      </c>
      <c r="K73" s="160">
        <v>1</v>
      </c>
      <c r="L73" s="155">
        <f t="shared" si="2"/>
        <v>56</v>
      </c>
      <c r="M73" s="156">
        <f t="shared" si="3"/>
        <v>123.48</v>
      </c>
      <c r="N73" s="155"/>
      <c r="O73" s="155"/>
      <c r="P73" s="155"/>
      <c r="Q73" s="155"/>
      <c r="R73" s="155"/>
      <c r="S73" s="156"/>
      <c r="T73" s="156">
        <f t="shared" ref="T73:T134" si="4">IFERROR(S73*R73,"－")</f>
        <v>0</v>
      </c>
      <c r="U73" s="156">
        <f t="shared" ref="U73:U134" si="5">IFERROR(T73*H73/1000,"－")</f>
        <v>0</v>
      </c>
      <c r="V73" s="157"/>
      <c r="Y73" s="166"/>
      <c r="Z73" s="166"/>
      <c r="AA73" s="166"/>
      <c r="AB73" s="166"/>
      <c r="AC73" s="167"/>
    </row>
    <row r="74" spans="1:29" s="165" customFormat="1" x14ac:dyDescent="0.4">
      <c r="A74" s="116">
        <v>66</v>
      </c>
      <c r="B74" s="116">
        <v>1</v>
      </c>
      <c r="C74" s="117" t="s">
        <v>459</v>
      </c>
      <c r="D74" s="118" t="s">
        <v>481</v>
      </c>
      <c r="E74" s="119" t="s">
        <v>311</v>
      </c>
      <c r="F74" s="120" t="s">
        <v>172</v>
      </c>
      <c r="G74" s="121" t="s">
        <v>416</v>
      </c>
      <c r="H74" s="122">
        <v>12</v>
      </c>
      <c r="I74" s="123">
        <v>47</v>
      </c>
      <c r="J74" s="123">
        <v>3</v>
      </c>
      <c r="K74" s="160">
        <v>1</v>
      </c>
      <c r="L74" s="155">
        <f t="shared" ref="L74:L135" si="6">IFERROR(I74*J74*K74,"ー")</f>
        <v>141</v>
      </c>
      <c r="M74" s="156">
        <f t="shared" ref="M74:M135" si="7">IFERROR(L74*H74/1000,"ー")</f>
        <v>1.6919999999999999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x14ac:dyDescent="0.4">
      <c r="A75" s="116">
        <v>67</v>
      </c>
      <c r="B75" s="116">
        <v>2</v>
      </c>
      <c r="C75" s="117" t="s">
        <v>459</v>
      </c>
      <c r="D75" s="118" t="s">
        <v>482</v>
      </c>
      <c r="E75" s="119" t="s">
        <v>434</v>
      </c>
      <c r="F75" s="120" t="s">
        <v>443</v>
      </c>
      <c r="G75" s="121" t="s">
        <v>416</v>
      </c>
      <c r="H75" s="122">
        <v>735</v>
      </c>
      <c r="I75" s="123">
        <v>47</v>
      </c>
      <c r="J75" s="123">
        <v>3</v>
      </c>
      <c r="K75" s="160">
        <v>2</v>
      </c>
      <c r="L75" s="155">
        <f t="shared" si="6"/>
        <v>282</v>
      </c>
      <c r="M75" s="156">
        <f t="shared" si="7"/>
        <v>207.27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x14ac:dyDescent="0.4">
      <c r="A76" s="116">
        <v>68</v>
      </c>
      <c r="B76" s="116">
        <v>3</v>
      </c>
      <c r="C76" s="117" t="s">
        <v>459</v>
      </c>
      <c r="D76" s="118" t="s">
        <v>483</v>
      </c>
      <c r="E76" s="119" t="s">
        <v>315</v>
      </c>
      <c r="F76" s="120" t="s">
        <v>172</v>
      </c>
      <c r="G76" s="121" t="s">
        <v>416</v>
      </c>
      <c r="H76" s="122">
        <v>2082.5</v>
      </c>
      <c r="I76" s="123">
        <v>47</v>
      </c>
      <c r="J76" s="123">
        <v>8</v>
      </c>
      <c r="K76" s="160">
        <v>2</v>
      </c>
      <c r="L76" s="155">
        <f t="shared" si="6"/>
        <v>752</v>
      </c>
      <c r="M76" s="156">
        <f t="shared" si="7"/>
        <v>1566.04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x14ac:dyDescent="0.4">
      <c r="A77" s="116">
        <v>69</v>
      </c>
      <c r="B77" s="116">
        <v>3</v>
      </c>
      <c r="C77" s="117" t="s">
        <v>459</v>
      </c>
      <c r="D77" s="118" t="s">
        <v>483</v>
      </c>
      <c r="E77" s="119" t="s">
        <v>312</v>
      </c>
      <c r="F77" s="120" t="s">
        <v>444</v>
      </c>
      <c r="G77" s="121" t="s">
        <v>302</v>
      </c>
      <c r="H77" s="122">
        <v>8760</v>
      </c>
      <c r="I77" s="123">
        <v>13</v>
      </c>
      <c r="J77" s="123">
        <v>1</v>
      </c>
      <c r="K77" s="160">
        <v>1</v>
      </c>
      <c r="L77" s="155">
        <f t="shared" si="6"/>
        <v>13</v>
      </c>
      <c r="M77" s="156">
        <f t="shared" si="7"/>
        <v>113.88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7"/>
      <c r="Y77" s="166"/>
      <c r="Z77" s="166"/>
      <c r="AA77" s="166"/>
      <c r="AB77" s="166"/>
      <c r="AC77" s="167"/>
    </row>
    <row r="78" spans="1:29" s="165" customFormat="1" x14ac:dyDescent="0.4">
      <c r="A78" s="116">
        <v>70</v>
      </c>
      <c r="B78" s="116">
        <v>4</v>
      </c>
      <c r="C78" s="117" t="s">
        <v>459</v>
      </c>
      <c r="D78" s="118" t="s">
        <v>484</v>
      </c>
      <c r="E78" s="119" t="s">
        <v>311</v>
      </c>
      <c r="F78" s="120" t="s">
        <v>172</v>
      </c>
      <c r="G78" s="121" t="s">
        <v>416</v>
      </c>
      <c r="H78" s="122">
        <v>12</v>
      </c>
      <c r="I78" s="123">
        <v>47</v>
      </c>
      <c r="J78" s="123">
        <v>3</v>
      </c>
      <c r="K78" s="160">
        <v>1</v>
      </c>
      <c r="L78" s="155">
        <f t="shared" si="6"/>
        <v>141</v>
      </c>
      <c r="M78" s="156">
        <f t="shared" si="7"/>
        <v>1.6919999999999999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8"/>
      <c r="Y78" s="166"/>
      <c r="Z78" s="166"/>
      <c r="AA78" s="166"/>
      <c r="AB78" s="166"/>
      <c r="AC78" s="168"/>
    </row>
    <row r="79" spans="1:29" s="165" customFormat="1" x14ac:dyDescent="0.4">
      <c r="A79" s="116">
        <v>71</v>
      </c>
      <c r="B79" s="116">
        <v>5</v>
      </c>
      <c r="C79" s="117" t="s">
        <v>459</v>
      </c>
      <c r="D79" s="118" t="s">
        <v>285</v>
      </c>
      <c r="E79" s="119" t="s">
        <v>315</v>
      </c>
      <c r="F79" s="120" t="s">
        <v>172</v>
      </c>
      <c r="G79" s="121" t="s">
        <v>304</v>
      </c>
      <c r="H79" s="122">
        <v>12</v>
      </c>
      <c r="I79" s="123">
        <v>28</v>
      </c>
      <c r="J79" s="123">
        <v>2</v>
      </c>
      <c r="K79" s="160">
        <v>2</v>
      </c>
      <c r="L79" s="155">
        <f t="shared" si="6"/>
        <v>112</v>
      </c>
      <c r="M79" s="156">
        <f t="shared" si="7"/>
        <v>1.3440000000000001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x14ac:dyDescent="0.4">
      <c r="A80" s="116">
        <v>72</v>
      </c>
      <c r="B80" s="116">
        <v>1</v>
      </c>
      <c r="C80" s="117" t="s">
        <v>194</v>
      </c>
      <c r="D80" s="118" t="s">
        <v>485</v>
      </c>
      <c r="E80" s="119" t="s">
        <v>316</v>
      </c>
      <c r="F80" s="120" t="s">
        <v>440</v>
      </c>
      <c r="G80" s="121" t="s">
        <v>416</v>
      </c>
      <c r="H80" s="122">
        <v>600</v>
      </c>
      <c r="I80" s="123">
        <v>47</v>
      </c>
      <c r="J80" s="123">
        <v>18</v>
      </c>
      <c r="K80" s="160">
        <v>2</v>
      </c>
      <c r="L80" s="155">
        <f t="shared" si="6"/>
        <v>1692</v>
      </c>
      <c r="M80" s="156">
        <f t="shared" si="7"/>
        <v>1015.2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x14ac:dyDescent="0.4">
      <c r="A81" s="116">
        <v>73</v>
      </c>
      <c r="B81" s="116">
        <v>1</v>
      </c>
      <c r="C81" s="117" t="s">
        <v>194</v>
      </c>
      <c r="D81" s="118" t="s">
        <v>485</v>
      </c>
      <c r="E81" s="119" t="s">
        <v>317</v>
      </c>
      <c r="F81" s="120" t="s">
        <v>441</v>
      </c>
      <c r="G81" s="121" t="s">
        <v>416</v>
      </c>
      <c r="H81" s="122">
        <v>600</v>
      </c>
      <c r="I81" s="123">
        <v>47</v>
      </c>
      <c r="J81" s="123">
        <v>2</v>
      </c>
      <c r="K81" s="160">
        <v>1</v>
      </c>
      <c r="L81" s="155">
        <f t="shared" si="6"/>
        <v>94</v>
      </c>
      <c r="M81" s="156">
        <f t="shared" si="7"/>
        <v>56.4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x14ac:dyDescent="0.4">
      <c r="A82" s="116">
        <v>74</v>
      </c>
      <c r="B82" s="116">
        <v>2</v>
      </c>
      <c r="C82" s="117" t="s">
        <v>194</v>
      </c>
      <c r="D82" s="118" t="s">
        <v>486</v>
      </c>
      <c r="E82" s="119" t="s">
        <v>316</v>
      </c>
      <c r="F82" s="120" t="s">
        <v>440</v>
      </c>
      <c r="G82" s="121" t="s">
        <v>416</v>
      </c>
      <c r="H82" s="122">
        <v>200</v>
      </c>
      <c r="I82" s="123">
        <v>47</v>
      </c>
      <c r="J82" s="123">
        <v>5</v>
      </c>
      <c r="K82" s="160">
        <v>2</v>
      </c>
      <c r="L82" s="155">
        <f t="shared" si="6"/>
        <v>470</v>
      </c>
      <c r="M82" s="156">
        <f t="shared" si="7"/>
        <v>94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x14ac:dyDescent="0.4">
      <c r="A83" s="116">
        <v>75</v>
      </c>
      <c r="B83" s="116">
        <v>2</v>
      </c>
      <c r="C83" s="117" t="s">
        <v>194</v>
      </c>
      <c r="D83" s="118" t="s">
        <v>486</v>
      </c>
      <c r="E83" s="119" t="s">
        <v>322</v>
      </c>
      <c r="F83" s="120" t="s">
        <v>445</v>
      </c>
      <c r="G83" s="121" t="s">
        <v>302</v>
      </c>
      <c r="H83" s="122">
        <v>200</v>
      </c>
      <c r="I83" s="123">
        <v>13</v>
      </c>
      <c r="J83" s="123">
        <v>1</v>
      </c>
      <c r="K83" s="160">
        <v>1</v>
      </c>
      <c r="L83" s="155">
        <f t="shared" si="6"/>
        <v>13</v>
      </c>
      <c r="M83" s="156">
        <f t="shared" si="7"/>
        <v>2.6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x14ac:dyDescent="0.4">
      <c r="A84" s="116">
        <v>76</v>
      </c>
      <c r="B84" s="116">
        <v>3</v>
      </c>
      <c r="C84" s="117" t="s">
        <v>194</v>
      </c>
      <c r="D84" s="118" t="s">
        <v>487</v>
      </c>
      <c r="E84" s="119" t="s">
        <v>435</v>
      </c>
      <c r="F84" s="120" t="s">
        <v>446</v>
      </c>
      <c r="G84" s="121" t="s">
        <v>180</v>
      </c>
      <c r="H84" s="122">
        <v>600</v>
      </c>
      <c r="I84" s="123">
        <v>54</v>
      </c>
      <c r="J84" s="123">
        <v>1</v>
      </c>
      <c r="K84" s="160">
        <v>1</v>
      </c>
      <c r="L84" s="155">
        <f t="shared" si="6"/>
        <v>54</v>
      </c>
      <c r="M84" s="156">
        <f t="shared" si="7"/>
        <v>32.4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8"/>
      <c r="Y84" s="166"/>
      <c r="Z84" s="166"/>
      <c r="AA84" s="166"/>
      <c r="AB84" s="166"/>
      <c r="AC84" s="168"/>
    </row>
    <row r="85" spans="1:29" s="165" customFormat="1" x14ac:dyDescent="0.4">
      <c r="A85" s="116">
        <v>77</v>
      </c>
      <c r="B85" s="116">
        <v>4</v>
      </c>
      <c r="C85" s="117" t="s">
        <v>194</v>
      </c>
      <c r="D85" s="118" t="s">
        <v>488</v>
      </c>
      <c r="E85" s="119" t="s">
        <v>316</v>
      </c>
      <c r="F85" s="120" t="s">
        <v>440</v>
      </c>
      <c r="G85" s="121" t="s">
        <v>416</v>
      </c>
      <c r="H85" s="122">
        <v>600</v>
      </c>
      <c r="I85" s="123">
        <v>47</v>
      </c>
      <c r="J85" s="123">
        <v>18</v>
      </c>
      <c r="K85" s="160">
        <v>2</v>
      </c>
      <c r="L85" s="155">
        <f t="shared" si="6"/>
        <v>1692</v>
      </c>
      <c r="M85" s="156">
        <f t="shared" si="7"/>
        <v>1015.2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  <c r="Y85" s="166"/>
      <c r="Z85" s="166"/>
      <c r="AA85" s="166"/>
      <c r="AB85" s="166"/>
      <c r="AC85" s="167"/>
    </row>
    <row r="86" spans="1:29" s="165" customFormat="1" x14ac:dyDescent="0.4">
      <c r="A86" s="116">
        <v>78</v>
      </c>
      <c r="B86" s="116">
        <v>4</v>
      </c>
      <c r="C86" s="117" t="s">
        <v>194</v>
      </c>
      <c r="D86" s="118" t="s">
        <v>488</v>
      </c>
      <c r="E86" s="119" t="s">
        <v>317</v>
      </c>
      <c r="F86" s="120" t="s">
        <v>441</v>
      </c>
      <c r="G86" s="121" t="s">
        <v>416</v>
      </c>
      <c r="H86" s="122">
        <v>600</v>
      </c>
      <c r="I86" s="123">
        <v>47</v>
      </c>
      <c r="J86" s="123">
        <v>2</v>
      </c>
      <c r="K86" s="160">
        <v>1</v>
      </c>
      <c r="L86" s="155">
        <f t="shared" si="6"/>
        <v>94</v>
      </c>
      <c r="M86" s="156">
        <f t="shared" si="7"/>
        <v>56.4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x14ac:dyDescent="0.4">
      <c r="A87" s="116">
        <v>79</v>
      </c>
      <c r="B87" s="116">
        <v>5</v>
      </c>
      <c r="C87" s="117" t="s">
        <v>194</v>
      </c>
      <c r="D87" s="118" t="s">
        <v>279</v>
      </c>
      <c r="E87" s="119" t="s">
        <v>315</v>
      </c>
      <c r="F87" s="120" t="s">
        <v>172</v>
      </c>
      <c r="G87" s="121" t="s">
        <v>416</v>
      </c>
      <c r="H87" s="122">
        <v>200</v>
      </c>
      <c r="I87" s="123">
        <v>47</v>
      </c>
      <c r="J87" s="123">
        <v>3</v>
      </c>
      <c r="K87" s="160">
        <v>2</v>
      </c>
      <c r="L87" s="155">
        <f t="shared" si="6"/>
        <v>282</v>
      </c>
      <c r="M87" s="156">
        <f t="shared" si="7"/>
        <v>56.4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x14ac:dyDescent="0.4">
      <c r="A88" s="116">
        <v>80</v>
      </c>
      <c r="B88" s="116">
        <v>6</v>
      </c>
      <c r="C88" s="117" t="s">
        <v>194</v>
      </c>
      <c r="D88" s="118" t="s">
        <v>258</v>
      </c>
      <c r="E88" s="119" t="s">
        <v>311</v>
      </c>
      <c r="F88" s="120" t="s">
        <v>172</v>
      </c>
      <c r="G88" s="121" t="s">
        <v>416</v>
      </c>
      <c r="H88" s="122">
        <v>735</v>
      </c>
      <c r="I88" s="123">
        <v>47</v>
      </c>
      <c r="J88" s="123">
        <v>3</v>
      </c>
      <c r="K88" s="160">
        <v>1</v>
      </c>
      <c r="L88" s="155">
        <f t="shared" si="6"/>
        <v>141</v>
      </c>
      <c r="M88" s="156">
        <f t="shared" si="7"/>
        <v>103.63500000000001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x14ac:dyDescent="0.4">
      <c r="A89" s="116">
        <v>81</v>
      </c>
      <c r="B89" s="116">
        <v>6</v>
      </c>
      <c r="C89" s="117" t="s">
        <v>194</v>
      </c>
      <c r="D89" s="118" t="s">
        <v>258</v>
      </c>
      <c r="E89" s="119" t="s">
        <v>310</v>
      </c>
      <c r="F89" s="120" t="s">
        <v>438</v>
      </c>
      <c r="G89" s="121" t="s">
        <v>301</v>
      </c>
      <c r="H89" s="122">
        <v>735</v>
      </c>
      <c r="I89" s="123">
        <v>47</v>
      </c>
      <c r="J89" s="123">
        <v>1</v>
      </c>
      <c r="K89" s="160">
        <v>1</v>
      </c>
      <c r="L89" s="155">
        <f t="shared" si="6"/>
        <v>47</v>
      </c>
      <c r="M89" s="156">
        <f t="shared" si="7"/>
        <v>34.545000000000002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x14ac:dyDescent="0.4">
      <c r="A90" s="116">
        <v>82</v>
      </c>
      <c r="B90" s="116">
        <v>7</v>
      </c>
      <c r="C90" s="117" t="s">
        <v>194</v>
      </c>
      <c r="D90" s="118" t="s">
        <v>257</v>
      </c>
      <c r="E90" s="119" t="s">
        <v>311</v>
      </c>
      <c r="F90" s="120" t="s">
        <v>172</v>
      </c>
      <c r="G90" s="121" t="s">
        <v>416</v>
      </c>
      <c r="H90" s="122">
        <v>735</v>
      </c>
      <c r="I90" s="123">
        <v>47</v>
      </c>
      <c r="J90" s="123">
        <v>3</v>
      </c>
      <c r="K90" s="160">
        <v>1</v>
      </c>
      <c r="L90" s="155">
        <f t="shared" si="6"/>
        <v>141</v>
      </c>
      <c r="M90" s="156">
        <f t="shared" si="7"/>
        <v>103.63500000000001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x14ac:dyDescent="0.4">
      <c r="A91" s="116">
        <v>83</v>
      </c>
      <c r="B91" s="116">
        <v>7</v>
      </c>
      <c r="C91" s="117" t="s">
        <v>194</v>
      </c>
      <c r="D91" s="118" t="s">
        <v>257</v>
      </c>
      <c r="E91" s="119" t="s">
        <v>310</v>
      </c>
      <c r="F91" s="120" t="s">
        <v>438</v>
      </c>
      <c r="G91" s="121" t="s">
        <v>301</v>
      </c>
      <c r="H91" s="122">
        <v>735</v>
      </c>
      <c r="I91" s="123">
        <v>47</v>
      </c>
      <c r="J91" s="123">
        <v>1</v>
      </c>
      <c r="K91" s="160">
        <v>1</v>
      </c>
      <c r="L91" s="155">
        <f t="shared" si="6"/>
        <v>47</v>
      </c>
      <c r="M91" s="156">
        <f t="shared" si="7"/>
        <v>34.545000000000002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x14ac:dyDescent="0.4">
      <c r="A92" s="116">
        <v>84</v>
      </c>
      <c r="B92" s="116">
        <v>8</v>
      </c>
      <c r="C92" s="117" t="s">
        <v>194</v>
      </c>
      <c r="D92" s="118" t="s">
        <v>489</v>
      </c>
      <c r="E92" s="119" t="s">
        <v>435</v>
      </c>
      <c r="F92" s="120" t="s">
        <v>446</v>
      </c>
      <c r="G92" s="121" t="s">
        <v>180</v>
      </c>
      <c r="H92" s="122">
        <v>600</v>
      </c>
      <c r="I92" s="123">
        <v>54</v>
      </c>
      <c r="J92" s="123">
        <v>1</v>
      </c>
      <c r="K92" s="160">
        <v>1</v>
      </c>
      <c r="L92" s="155">
        <f t="shared" si="6"/>
        <v>54</v>
      </c>
      <c r="M92" s="156">
        <f t="shared" si="7"/>
        <v>32.4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x14ac:dyDescent="0.4">
      <c r="A93" s="116">
        <v>85</v>
      </c>
      <c r="B93" s="116">
        <v>9</v>
      </c>
      <c r="C93" s="117" t="s">
        <v>194</v>
      </c>
      <c r="D93" s="118" t="s">
        <v>259</v>
      </c>
      <c r="E93" s="119" t="s">
        <v>435</v>
      </c>
      <c r="F93" s="120" t="s">
        <v>446</v>
      </c>
      <c r="G93" s="121" t="s">
        <v>180</v>
      </c>
      <c r="H93" s="122">
        <v>735</v>
      </c>
      <c r="I93" s="123">
        <v>54</v>
      </c>
      <c r="J93" s="123">
        <v>1</v>
      </c>
      <c r="K93" s="160">
        <v>1</v>
      </c>
      <c r="L93" s="155">
        <f t="shared" si="6"/>
        <v>54</v>
      </c>
      <c r="M93" s="156">
        <f t="shared" si="7"/>
        <v>39.69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x14ac:dyDescent="0.4">
      <c r="A94" s="116">
        <v>86</v>
      </c>
      <c r="B94" s="116">
        <v>10</v>
      </c>
      <c r="C94" s="117" t="s">
        <v>194</v>
      </c>
      <c r="D94" s="118" t="s">
        <v>266</v>
      </c>
      <c r="E94" s="119" t="s">
        <v>311</v>
      </c>
      <c r="F94" s="120" t="s">
        <v>172</v>
      </c>
      <c r="G94" s="121" t="s">
        <v>416</v>
      </c>
      <c r="H94" s="122">
        <v>2082.5</v>
      </c>
      <c r="I94" s="123">
        <v>47</v>
      </c>
      <c r="J94" s="123">
        <v>6</v>
      </c>
      <c r="K94" s="160">
        <v>1</v>
      </c>
      <c r="L94" s="155">
        <f t="shared" si="6"/>
        <v>282</v>
      </c>
      <c r="M94" s="156">
        <f t="shared" si="7"/>
        <v>587.26499999999999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x14ac:dyDescent="0.4">
      <c r="A95" s="116">
        <v>87</v>
      </c>
      <c r="B95" s="116">
        <v>10</v>
      </c>
      <c r="C95" s="117" t="s">
        <v>194</v>
      </c>
      <c r="D95" s="118" t="s">
        <v>266</v>
      </c>
      <c r="E95" s="119" t="s">
        <v>312</v>
      </c>
      <c r="F95" s="120" t="s">
        <v>444</v>
      </c>
      <c r="G95" s="121" t="s">
        <v>302</v>
      </c>
      <c r="H95" s="122">
        <v>8760</v>
      </c>
      <c r="I95" s="123">
        <v>13</v>
      </c>
      <c r="J95" s="123">
        <v>2</v>
      </c>
      <c r="K95" s="160">
        <v>1</v>
      </c>
      <c r="L95" s="155">
        <f t="shared" si="6"/>
        <v>26</v>
      </c>
      <c r="M95" s="156">
        <f t="shared" si="7"/>
        <v>227.76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x14ac:dyDescent="0.4">
      <c r="A96" s="116">
        <v>88</v>
      </c>
      <c r="B96" s="116">
        <v>10</v>
      </c>
      <c r="C96" s="117" t="s">
        <v>194</v>
      </c>
      <c r="D96" s="118" t="s">
        <v>266</v>
      </c>
      <c r="E96" s="119" t="s">
        <v>322</v>
      </c>
      <c r="F96" s="120" t="s">
        <v>445</v>
      </c>
      <c r="G96" s="121" t="s">
        <v>302</v>
      </c>
      <c r="H96" s="122">
        <v>735</v>
      </c>
      <c r="I96" s="123">
        <v>13</v>
      </c>
      <c r="J96" s="123">
        <v>1</v>
      </c>
      <c r="K96" s="160">
        <v>1</v>
      </c>
      <c r="L96" s="155">
        <f t="shared" si="6"/>
        <v>13</v>
      </c>
      <c r="M96" s="156">
        <f t="shared" si="7"/>
        <v>9.5549999999999997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x14ac:dyDescent="0.4">
      <c r="A97" s="116">
        <v>89</v>
      </c>
      <c r="B97" s="116">
        <v>11</v>
      </c>
      <c r="C97" s="117" t="s">
        <v>194</v>
      </c>
      <c r="D97" s="118" t="s">
        <v>490</v>
      </c>
      <c r="E97" s="119" t="s">
        <v>311</v>
      </c>
      <c r="F97" s="120" t="s">
        <v>172</v>
      </c>
      <c r="G97" s="121" t="s">
        <v>416</v>
      </c>
      <c r="H97" s="122">
        <v>2082.5</v>
      </c>
      <c r="I97" s="123">
        <v>47</v>
      </c>
      <c r="J97" s="123">
        <v>5</v>
      </c>
      <c r="K97" s="160">
        <v>1</v>
      </c>
      <c r="L97" s="155">
        <f t="shared" si="6"/>
        <v>235</v>
      </c>
      <c r="M97" s="156">
        <f t="shared" si="7"/>
        <v>489.38749999999999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8"/>
      <c r="Y97" s="166"/>
      <c r="Z97" s="166"/>
      <c r="AA97" s="166"/>
      <c r="AB97" s="166"/>
      <c r="AC97" s="168"/>
    </row>
    <row r="98" spans="1:29" s="165" customFormat="1" x14ac:dyDescent="0.4">
      <c r="A98" s="116">
        <v>90</v>
      </c>
      <c r="B98" s="116">
        <v>12</v>
      </c>
      <c r="C98" s="117" t="s">
        <v>194</v>
      </c>
      <c r="D98" s="118" t="s">
        <v>285</v>
      </c>
      <c r="E98" s="119" t="s">
        <v>311</v>
      </c>
      <c r="F98" s="120" t="s">
        <v>172</v>
      </c>
      <c r="G98" s="121" t="s">
        <v>304</v>
      </c>
      <c r="H98" s="122">
        <v>12</v>
      </c>
      <c r="I98" s="123">
        <v>28</v>
      </c>
      <c r="J98" s="123">
        <v>1</v>
      </c>
      <c r="K98" s="160">
        <v>1</v>
      </c>
      <c r="L98" s="155">
        <f t="shared" si="6"/>
        <v>28</v>
      </c>
      <c r="M98" s="156">
        <f t="shared" si="7"/>
        <v>0.33600000000000002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  <c r="Y98" s="166"/>
      <c r="Z98" s="166"/>
      <c r="AA98" s="166"/>
      <c r="AB98" s="166"/>
      <c r="AC98" s="167"/>
    </row>
    <row r="99" spans="1:29" s="165" customFormat="1" x14ac:dyDescent="0.4">
      <c r="A99" s="116">
        <v>91</v>
      </c>
      <c r="B99" s="116">
        <v>1</v>
      </c>
      <c r="C99" s="117" t="s">
        <v>198</v>
      </c>
      <c r="D99" s="118" t="s">
        <v>491</v>
      </c>
      <c r="E99" s="119" t="s">
        <v>316</v>
      </c>
      <c r="F99" s="120" t="s">
        <v>440</v>
      </c>
      <c r="G99" s="121" t="s">
        <v>416</v>
      </c>
      <c r="H99" s="122">
        <v>1700</v>
      </c>
      <c r="I99" s="123">
        <v>47</v>
      </c>
      <c r="J99" s="123">
        <v>6</v>
      </c>
      <c r="K99" s="160">
        <v>2</v>
      </c>
      <c r="L99" s="155">
        <f t="shared" si="6"/>
        <v>564</v>
      </c>
      <c r="M99" s="156">
        <f t="shared" si="7"/>
        <v>958.8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7"/>
      <c r="Y99" s="166"/>
      <c r="Z99" s="166"/>
      <c r="AA99" s="166"/>
      <c r="AB99" s="166"/>
      <c r="AC99" s="167"/>
    </row>
    <row r="100" spans="1:29" s="165" customFormat="1" x14ac:dyDescent="0.4">
      <c r="A100" s="116">
        <v>92</v>
      </c>
      <c r="B100" s="116">
        <v>1</v>
      </c>
      <c r="C100" s="117" t="s">
        <v>198</v>
      </c>
      <c r="D100" s="118" t="s">
        <v>491</v>
      </c>
      <c r="E100" s="119" t="s">
        <v>317</v>
      </c>
      <c r="F100" s="120" t="s">
        <v>441</v>
      </c>
      <c r="G100" s="121" t="s">
        <v>416</v>
      </c>
      <c r="H100" s="122">
        <v>1700</v>
      </c>
      <c r="I100" s="123">
        <v>47</v>
      </c>
      <c r="J100" s="123">
        <v>2</v>
      </c>
      <c r="K100" s="160">
        <v>1</v>
      </c>
      <c r="L100" s="155">
        <f t="shared" si="6"/>
        <v>94</v>
      </c>
      <c r="M100" s="156">
        <f t="shared" si="7"/>
        <v>159.80000000000001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8"/>
      <c r="Y100" s="166"/>
      <c r="Z100" s="166"/>
      <c r="AA100" s="166"/>
      <c r="AB100" s="166"/>
      <c r="AC100" s="168"/>
    </row>
    <row r="101" spans="1:29" s="165" customFormat="1" x14ac:dyDescent="0.4">
      <c r="A101" s="116">
        <v>93</v>
      </c>
      <c r="B101" s="116">
        <v>2</v>
      </c>
      <c r="C101" s="117" t="s">
        <v>198</v>
      </c>
      <c r="D101" s="118" t="s">
        <v>492</v>
      </c>
      <c r="E101" s="119" t="s">
        <v>316</v>
      </c>
      <c r="F101" s="120" t="s">
        <v>440</v>
      </c>
      <c r="G101" s="121" t="s">
        <v>416</v>
      </c>
      <c r="H101" s="122">
        <v>1700</v>
      </c>
      <c r="I101" s="123">
        <v>47</v>
      </c>
      <c r="J101" s="123">
        <v>6</v>
      </c>
      <c r="K101" s="160">
        <v>2</v>
      </c>
      <c r="L101" s="155">
        <f t="shared" si="6"/>
        <v>564</v>
      </c>
      <c r="M101" s="156">
        <f t="shared" si="7"/>
        <v>958.8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  <c r="Y101" s="166"/>
      <c r="Z101" s="166"/>
      <c r="AA101" s="166"/>
      <c r="AB101" s="166"/>
      <c r="AC101" s="167"/>
    </row>
    <row r="102" spans="1:29" s="165" customFormat="1" x14ac:dyDescent="0.4">
      <c r="A102" s="116">
        <v>94</v>
      </c>
      <c r="B102" s="116">
        <v>2</v>
      </c>
      <c r="C102" s="117" t="s">
        <v>198</v>
      </c>
      <c r="D102" s="118" t="s">
        <v>492</v>
      </c>
      <c r="E102" s="119" t="s">
        <v>317</v>
      </c>
      <c r="F102" s="120" t="s">
        <v>441</v>
      </c>
      <c r="G102" s="121" t="s">
        <v>416</v>
      </c>
      <c r="H102" s="122">
        <v>1700</v>
      </c>
      <c r="I102" s="123">
        <v>47</v>
      </c>
      <c r="J102" s="123">
        <v>2</v>
      </c>
      <c r="K102" s="160">
        <v>1</v>
      </c>
      <c r="L102" s="155">
        <f t="shared" si="6"/>
        <v>94</v>
      </c>
      <c r="M102" s="156">
        <f t="shared" si="7"/>
        <v>159.80000000000001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  <c r="Y102" s="166"/>
      <c r="Z102" s="166"/>
      <c r="AA102" s="166"/>
      <c r="AB102" s="166"/>
      <c r="AC102" s="167"/>
    </row>
    <row r="103" spans="1:29" s="165" customFormat="1" x14ac:dyDescent="0.4">
      <c r="A103" s="116">
        <v>95</v>
      </c>
      <c r="B103" s="116">
        <v>3</v>
      </c>
      <c r="C103" s="117" t="s">
        <v>198</v>
      </c>
      <c r="D103" s="118" t="s">
        <v>493</v>
      </c>
      <c r="E103" s="119" t="s">
        <v>316</v>
      </c>
      <c r="F103" s="120" t="s">
        <v>440</v>
      </c>
      <c r="G103" s="121" t="s">
        <v>416</v>
      </c>
      <c r="H103" s="122">
        <v>1700</v>
      </c>
      <c r="I103" s="123">
        <v>47</v>
      </c>
      <c r="J103" s="123">
        <v>6</v>
      </c>
      <c r="K103" s="160">
        <v>2</v>
      </c>
      <c r="L103" s="155">
        <f t="shared" si="6"/>
        <v>564</v>
      </c>
      <c r="M103" s="156">
        <f t="shared" si="7"/>
        <v>958.8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x14ac:dyDescent="0.4">
      <c r="A104" s="116">
        <v>96</v>
      </c>
      <c r="B104" s="116">
        <v>3</v>
      </c>
      <c r="C104" s="117" t="s">
        <v>198</v>
      </c>
      <c r="D104" s="118" t="s">
        <v>493</v>
      </c>
      <c r="E104" s="119" t="s">
        <v>317</v>
      </c>
      <c r="F104" s="120" t="s">
        <v>441</v>
      </c>
      <c r="G104" s="121" t="s">
        <v>416</v>
      </c>
      <c r="H104" s="122">
        <v>1700</v>
      </c>
      <c r="I104" s="123">
        <v>47</v>
      </c>
      <c r="J104" s="123">
        <v>2</v>
      </c>
      <c r="K104" s="160">
        <v>1</v>
      </c>
      <c r="L104" s="155">
        <f t="shared" si="6"/>
        <v>94</v>
      </c>
      <c r="M104" s="156">
        <f t="shared" si="7"/>
        <v>159.80000000000001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8"/>
      <c r="Y104" s="166"/>
      <c r="Z104" s="166"/>
      <c r="AA104" s="166"/>
      <c r="AB104" s="166"/>
      <c r="AC104" s="168"/>
    </row>
    <row r="105" spans="1:29" s="165" customFormat="1" x14ac:dyDescent="0.4">
      <c r="A105" s="116">
        <v>97</v>
      </c>
      <c r="B105" s="116">
        <v>4</v>
      </c>
      <c r="C105" s="117" t="s">
        <v>198</v>
      </c>
      <c r="D105" s="118" t="s">
        <v>494</v>
      </c>
      <c r="E105" s="119" t="s">
        <v>316</v>
      </c>
      <c r="F105" s="120" t="s">
        <v>440</v>
      </c>
      <c r="G105" s="121" t="s">
        <v>416</v>
      </c>
      <c r="H105" s="122">
        <v>1700</v>
      </c>
      <c r="I105" s="123">
        <v>47</v>
      </c>
      <c r="J105" s="123">
        <v>6</v>
      </c>
      <c r="K105" s="160">
        <v>2</v>
      </c>
      <c r="L105" s="155">
        <f t="shared" si="6"/>
        <v>564</v>
      </c>
      <c r="M105" s="156">
        <f t="shared" si="7"/>
        <v>958.8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  <c r="Y105" s="166"/>
      <c r="Z105" s="166"/>
      <c r="AA105" s="166"/>
      <c r="AB105" s="166"/>
      <c r="AC105" s="167"/>
    </row>
    <row r="106" spans="1:29" s="165" customFormat="1" x14ac:dyDescent="0.4">
      <c r="A106" s="116">
        <v>98</v>
      </c>
      <c r="B106" s="116">
        <v>4</v>
      </c>
      <c r="C106" s="117" t="s">
        <v>198</v>
      </c>
      <c r="D106" s="118" t="s">
        <v>494</v>
      </c>
      <c r="E106" s="119" t="s">
        <v>317</v>
      </c>
      <c r="F106" s="120" t="s">
        <v>441</v>
      </c>
      <c r="G106" s="121" t="s">
        <v>416</v>
      </c>
      <c r="H106" s="122">
        <v>1700</v>
      </c>
      <c r="I106" s="123">
        <v>47</v>
      </c>
      <c r="J106" s="123">
        <v>2</v>
      </c>
      <c r="K106" s="160">
        <v>1</v>
      </c>
      <c r="L106" s="155">
        <f t="shared" si="6"/>
        <v>94</v>
      </c>
      <c r="M106" s="156">
        <f t="shared" si="7"/>
        <v>159.80000000000001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x14ac:dyDescent="0.4">
      <c r="A107" s="116">
        <v>99</v>
      </c>
      <c r="B107" s="116">
        <v>5</v>
      </c>
      <c r="C107" s="117" t="s">
        <v>198</v>
      </c>
      <c r="D107" s="118" t="s">
        <v>495</v>
      </c>
      <c r="E107" s="119" t="s">
        <v>315</v>
      </c>
      <c r="F107" s="120" t="s">
        <v>172</v>
      </c>
      <c r="G107" s="121" t="s">
        <v>416</v>
      </c>
      <c r="H107" s="122">
        <v>2082.5</v>
      </c>
      <c r="I107" s="123">
        <v>47</v>
      </c>
      <c r="J107" s="123">
        <v>3</v>
      </c>
      <c r="K107" s="160">
        <v>2</v>
      </c>
      <c r="L107" s="155">
        <f t="shared" si="6"/>
        <v>282</v>
      </c>
      <c r="M107" s="156">
        <f t="shared" si="7"/>
        <v>587.26499999999999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x14ac:dyDescent="0.4">
      <c r="A108" s="116">
        <v>100</v>
      </c>
      <c r="B108" s="116">
        <v>5</v>
      </c>
      <c r="C108" s="117" t="s">
        <v>198</v>
      </c>
      <c r="D108" s="118" t="s">
        <v>495</v>
      </c>
      <c r="E108" s="119" t="s">
        <v>310</v>
      </c>
      <c r="F108" s="120" t="s">
        <v>438</v>
      </c>
      <c r="G108" s="121" t="s">
        <v>304</v>
      </c>
      <c r="H108" s="122">
        <v>2082.5</v>
      </c>
      <c r="I108" s="123">
        <v>28</v>
      </c>
      <c r="J108" s="123">
        <v>1</v>
      </c>
      <c r="K108" s="160">
        <v>1</v>
      </c>
      <c r="L108" s="155">
        <f t="shared" si="6"/>
        <v>28</v>
      </c>
      <c r="M108" s="156">
        <f t="shared" si="7"/>
        <v>58.31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x14ac:dyDescent="0.4">
      <c r="A109" s="116">
        <v>101</v>
      </c>
      <c r="B109" s="116">
        <v>6</v>
      </c>
      <c r="C109" s="117" t="s">
        <v>198</v>
      </c>
      <c r="D109" s="118" t="s">
        <v>272</v>
      </c>
      <c r="E109" s="119" t="s">
        <v>436</v>
      </c>
      <c r="F109" s="120" t="s">
        <v>447</v>
      </c>
      <c r="G109" s="121" t="s">
        <v>455</v>
      </c>
      <c r="H109" s="122">
        <v>8760</v>
      </c>
      <c r="I109" s="123">
        <v>5</v>
      </c>
      <c r="J109" s="123">
        <v>1</v>
      </c>
      <c r="K109" s="160">
        <v>1</v>
      </c>
      <c r="L109" s="155">
        <f t="shared" si="6"/>
        <v>5</v>
      </c>
      <c r="M109" s="156">
        <f t="shared" si="7"/>
        <v>43.8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x14ac:dyDescent="0.4">
      <c r="A110" s="116">
        <v>102</v>
      </c>
      <c r="B110" s="116">
        <v>7</v>
      </c>
      <c r="C110" s="117" t="s">
        <v>198</v>
      </c>
      <c r="D110" s="118" t="s">
        <v>465</v>
      </c>
      <c r="E110" s="119" t="s">
        <v>311</v>
      </c>
      <c r="F110" s="120" t="s">
        <v>172</v>
      </c>
      <c r="G110" s="121" t="s">
        <v>416</v>
      </c>
      <c r="H110" s="122">
        <v>735</v>
      </c>
      <c r="I110" s="123">
        <v>47</v>
      </c>
      <c r="J110" s="123">
        <v>3</v>
      </c>
      <c r="K110" s="160">
        <v>1</v>
      </c>
      <c r="L110" s="155">
        <f t="shared" si="6"/>
        <v>141</v>
      </c>
      <c r="M110" s="156">
        <f t="shared" si="7"/>
        <v>103.63500000000001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x14ac:dyDescent="0.4">
      <c r="A111" s="116">
        <v>103</v>
      </c>
      <c r="B111" s="116">
        <v>7</v>
      </c>
      <c r="C111" s="117" t="s">
        <v>198</v>
      </c>
      <c r="D111" s="118" t="s">
        <v>465</v>
      </c>
      <c r="E111" s="119" t="s">
        <v>310</v>
      </c>
      <c r="F111" s="120" t="s">
        <v>438</v>
      </c>
      <c r="G111" s="121" t="s">
        <v>301</v>
      </c>
      <c r="H111" s="122">
        <v>735</v>
      </c>
      <c r="I111" s="123">
        <v>47</v>
      </c>
      <c r="J111" s="123">
        <v>1</v>
      </c>
      <c r="K111" s="160">
        <v>1</v>
      </c>
      <c r="L111" s="155">
        <f t="shared" si="6"/>
        <v>47</v>
      </c>
      <c r="M111" s="156">
        <f t="shared" si="7"/>
        <v>34.545000000000002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x14ac:dyDescent="0.4">
      <c r="A112" s="116">
        <v>104</v>
      </c>
      <c r="B112" s="116">
        <v>8</v>
      </c>
      <c r="C112" s="117" t="s">
        <v>198</v>
      </c>
      <c r="D112" s="118" t="s">
        <v>257</v>
      </c>
      <c r="E112" s="119" t="s">
        <v>311</v>
      </c>
      <c r="F112" s="120" t="s">
        <v>172</v>
      </c>
      <c r="G112" s="121" t="s">
        <v>416</v>
      </c>
      <c r="H112" s="122">
        <v>735</v>
      </c>
      <c r="I112" s="123">
        <v>47</v>
      </c>
      <c r="J112" s="123">
        <v>3</v>
      </c>
      <c r="K112" s="160">
        <v>1</v>
      </c>
      <c r="L112" s="155">
        <f t="shared" si="6"/>
        <v>141</v>
      </c>
      <c r="M112" s="156">
        <f t="shared" si="7"/>
        <v>103.63500000000001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x14ac:dyDescent="0.4">
      <c r="A113" s="116">
        <v>105</v>
      </c>
      <c r="B113" s="116">
        <v>8</v>
      </c>
      <c r="C113" s="117" t="s">
        <v>198</v>
      </c>
      <c r="D113" s="118" t="s">
        <v>257</v>
      </c>
      <c r="E113" s="119" t="s">
        <v>310</v>
      </c>
      <c r="F113" s="120" t="s">
        <v>438</v>
      </c>
      <c r="G113" s="121" t="s">
        <v>301</v>
      </c>
      <c r="H113" s="122">
        <v>735</v>
      </c>
      <c r="I113" s="123">
        <v>47</v>
      </c>
      <c r="J113" s="123">
        <v>1</v>
      </c>
      <c r="K113" s="160">
        <v>1</v>
      </c>
      <c r="L113" s="155">
        <f t="shared" si="6"/>
        <v>47</v>
      </c>
      <c r="M113" s="156">
        <f t="shared" si="7"/>
        <v>34.545000000000002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8"/>
      <c r="Y113" s="166"/>
      <c r="Z113" s="166"/>
      <c r="AA113" s="166"/>
      <c r="AB113" s="166"/>
      <c r="AC113" s="168"/>
    </row>
    <row r="114" spans="1:29" s="165" customFormat="1" x14ac:dyDescent="0.4">
      <c r="A114" s="116">
        <v>106</v>
      </c>
      <c r="B114" s="116">
        <v>9</v>
      </c>
      <c r="C114" s="117" t="s">
        <v>198</v>
      </c>
      <c r="D114" s="118" t="s">
        <v>279</v>
      </c>
      <c r="E114" s="119" t="s">
        <v>311</v>
      </c>
      <c r="F114" s="120" t="s">
        <v>172</v>
      </c>
      <c r="G114" s="121" t="s">
        <v>416</v>
      </c>
      <c r="H114" s="122">
        <v>200</v>
      </c>
      <c r="I114" s="123">
        <v>47</v>
      </c>
      <c r="J114" s="123">
        <v>2</v>
      </c>
      <c r="K114" s="160">
        <v>1</v>
      </c>
      <c r="L114" s="155">
        <f t="shared" si="6"/>
        <v>94</v>
      </c>
      <c r="M114" s="156">
        <f t="shared" si="7"/>
        <v>18.8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  <c r="Y114" s="166"/>
      <c r="Z114" s="166"/>
      <c r="AA114" s="166"/>
      <c r="AB114" s="166"/>
      <c r="AC114" s="167"/>
    </row>
    <row r="115" spans="1:29" s="165" customFormat="1" x14ac:dyDescent="0.4">
      <c r="A115" s="116">
        <v>107</v>
      </c>
      <c r="B115" s="116">
        <v>10</v>
      </c>
      <c r="C115" s="117" t="s">
        <v>198</v>
      </c>
      <c r="D115" s="118" t="s">
        <v>266</v>
      </c>
      <c r="E115" s="119" t="s">
        <v>311</v>
      </c>
      <c r="F115" s="120" t="s">
        <v>172</v>
      </c>
      <c r="G115" s="121" t="s">
        <v>416</v>
      </c>
      <c r="H115" s="122">
        <v>2082.5</v>
      </c>
      <c r="I115" s="123">
        <v>47</v>
      </c>
      <c r="J115" s="123">
        <v>6</v>
      </c>
      <c r="K115" s="160">
        <v>1</v>
      </c>
      <c r="L115" s="155">
        <f t="shared" si="6"/>
        <v>282</v>
      </c>
      <c r="M115" s="156">
        <f t="shared" si="7"/>
        <v>587.26499999999999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x14ac:dyDescent="0.4">
      <c r="A116" s="116">
        <v>108</v>
      </c>
      <c r="B116" s="116">
        <v>10</v>
      </c>
      <c r="C116" s="117" t="s">
        <v>198</v>
      </c>
      <c r="D116" s="118" t="s">
        <v>266</v>
      </c>
      <c r="E116" s="119" t="s">
        <v>312</v>
      </c>
      <c r="F116" s="120" t="s">
        <v>444</v>
      </c>
      <c r="G116" s="121" t="s">
        <v>302</v>
      </c>
      <c r="H116" s="122">
        <v>8760</v>
      </c>
      <c r="I116" s="123">
        <v>13</v>
      </c>
      <c r="J116" s="123">
        <v>2</v>
      </c>
      <c r="K116" s="160">
        <v>1</v>
      </c>
      <c r="L116" s="155">
        <f t="shared" si="6"/>
        <v>26</v>
      </c>
      <c r="M116" s="156">
        <f t="shared" si="7"/>
        <v>227.76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x14ac:dyDescent="0.4">
      <c r="A117" s="116">
        <v>109</v>
      </c>
      <c r="B117" s="116">
        <v>11</v>
      </c>
      <c r="C117" s="117" t="s">
        <v>198</v>
      </c>
      <c r="D117" s="118" t="s">
        <v>496</v>
      </c>
      <c r="E117" s="119" t="s">
        <v>310</v>
      </c>
      <c r="F117" s="120" t="s">
        <v>448</v>
      </c>
      <c r="G117" s="121" t="s">
        <v>304</v>
      </c>
      <c r="H117" s="122">
        <v>2082.5</v>
      </c>
      <c r="I117" s="123">
        <v>28</v>
      </c>
      <c r="J117" s="123">
        <v>1</v>
      </c>
      <c r="K117" s="160">
        <v>1</v>
      </c>
      <c r="L117" s="155">
        <f t="shared" si="6"/>
        <v>28</v>
      </c>
      <c r="M117" s="156">
        <f t="shared" si="7"/>
        <v>58.31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x14ac:dyDescent="0.4">
      <c r="A118" s="116">
        <v>110</v>
      </c>
      <c r="B118" s="116">
        <v>1</v>
      </c>
      <c r="C118" s="117" t="s">
        <v>241</v>
      </c>
      <c r="D118" s="118" t="s">
        <v>497</v>
      </c>
      <c r="E118" s="119" t="s">
        <v>316</v>
      </c>
      <c r="F118" s="120" t="s">
        <v>440</v>
      </c>
      <c r="G118" s="121" t="s">
        <v>416</v>
      </c>
      <c r="H118" s="122">
        <v>600</v>
      </c>
      <c r="I118" s="123">
        <v>47</v>
      </c>
      <c r="J118" s="123">
        <v>18</v>
      </c>
      <c r="K118" s="160">
        <v>2</v>
      </c>
      <c r="L118" s="155">
        <f t="shared" si="6"/>
        <v>1692</v>
      </c>
      <c r="M118" s="156">
        <f t="shared" si="7"/>
        <v>1015.2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x14ac:dyDescent="0.4">
      <c r="A119" s="116">
        <v>111</v>
      </c>
      <c r="B119" s="116">
        <v>1</v>
      </c>
      <c r="C119" s="117" t="s">
        <v>241</v>
      </c>
      <c r="D119" s="118" t="s">
        <v>497</v>
      </c>
      <c r="E119" s="119" t="s">
        <v>317</v>
      </c>
      <c r="F119" s="120" t="s">
        <v>441</v>
      </c>
      <c r="G119" s="121" t="s">
        <v>416</v>
      </c>
      <c r="H119" s="122">
        <v>600</v>
      </c>
      <c r="I119" s="123">
        <v>47</v>
      </c>
      <c r="J119" s="123">
        <v>2</v>
      </c>
      <c r="K119" s="160">
        <v>1</v>
      </c>
      <c r="L119" s="155">
        <f t="shared" si="6"/>
        <v>94</v>
      </c>
      <c r="M119" s="156">
        <f t="shared" si="7"/>
        <v>56.4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8"/>
      <c r="Y119" s="166"/>
      <c r="Z119" s="166"/>
      <c r="AA119" s="166"/>
      <c r="AB119" s="166"/>
      <c r="AC119" s="168"/>
    </row>
    <row r="120" spans="1:29" s="165" customFormat="1" x14ac:dyDescent="0.4">
      <c r="A120" s="116">
        <v>112</v>
      </c>
      <c r="B120" s="116">
        <v>2</v>
      </c>
      <c r="C120" s="117" t="s">
        <v>241</v>
      </c>
      <c r="D120" s="118" t="s">
        <v>498</v>
      </c>
      <c r="E120" s="119" t="s">
        <v>316</v>
      </c>
      <c r="F120" s="120" t="s">
        <v>440</v>
      </c>
      <c r="G120" s="121" t="s">
        <v>416</v>
      </c>
      <c r="H120" s="122">
        <v>200</v>
      </c>
      <c r="I120" s="123">
        <v>47</v>
      </c>
      <c r="J120" s="123">
        <v>6</v>
      </c>
      <c r="K120" s="160">
        <v>2</v>
      </c>
      <c r="L120" s="155">
        <f t="shared" si="6"/>
        <v>564</v>
      </c>
      <c r="M120" s="156">
        <f t="shared" si="7"/>
        <v>112.8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  <c r="Y120" s="166"/>
      <c r="Z120" s="166"/>
      <c r="AA120" s="166"/>
      <c r="AB120" s="166"/>
      <c r="AC120" s="167"/>
    </row>
    <row r="121" spans="1:29" s="165" customFormat="1" x14ac:dyDescent="0.4">
      <c r="A121" s="116">
        <v>113</v>
      </c>
      <c r="B121" s="116">
        <v>3</v>
      </c>
      <c r="C121" s="117" t="s">
        <v>241</v>
      </c>
      <c r="D121" s="118" t="s">
        <v>499</v>
      </c>
      <c r="E121" s="119" t="s">
        <v>316</v>
      </c>
      <c r="F121" s="120" t="s">
        <v>440</v>
      </c>
      <c r="G121" s="121" t="s">
        <v>416</v>
      </c>
      <c r="H121" s="122">
        <v>600</v>
      </c>
      <c r="I121" s="123">
        <v>47</v>
      </c>
      <c r="J121" s="123">
        <v>18</v>
      </c>
      <c r="K121" s="160">
        <v>2</v>
      </c>
      <c r="L121" s="155">
        <f t="shared" si="6"/>
        <v>1692</v>
      </c>
      <c r="M121" s="156">
        <f t="shared" si="7"/>
        <v>1015.2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x14ac:dyDescent="0.4">
      <c r="A122" s="116">
        <v>114</v>
      </c>
      <c r="B122" s="116">
        <v>3</v>
      </c>
      <c r="C122" s="117" t="s">
        <v>241</v>
      </c>
      <c r="D122" s="118" t="s">
        <v>499</v>
      </c>
      <c r="E122" s="119" t="s">
        <v>317</v>
      </c>
      <c r="F122" s="120" t="s">
        <v>441</v>
      </c>
      <c r="G122" s="121" t="s">
        <v>416</v>
      </c>
      <c r="H122" s="122">
        <v>600</v>
      </c>
      <c r="I122" s="123">
        <v>47</v>
      </c>
      <c r="J122" s="123">
        <v>2</v>
      </c>
      <c r="K122" s="160">
        <v>1</v>
      </c>
      <c r="L122" s="155">
        <f t="shared" si="6"/>
        <v>94</v>
      </c>
      <c r="M122" s="156">
        <f t="shared" si="7"/>
        <v>56.4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x14ac:dyDescent="0.4">
      <c r="A123" s="116">
        <v>115</v>
      </c>
      <c r="B123" s="116">
        <v>4</v>
      </c>
      <c r="C123" s="117" t="s">
        <v>241</v>
      </c>
      <c r="D123" s="118" t="s">
        <v>500</v>
      </c>
      <c r="E123" s="119" t="s">
        <v>315</v>
      </c>
      <c r="F123" s="120" t="s">
        <v>172</v>
      </c>
      <c r="G123" s="121" t="s">
        <v>416</v>
      </c>
      <c r="H123" s="122">
        <v>800</v>
      </c>
      <c r="I123" s="123">
        <v>47</v>
      </c>
      <c r="J123" s="123">
        <v>3</v>
      </c>
      <c r="K123" s="160">
        <v>2</v>
      </c>
      <c r="L123" s="155">
        <f t="shared" si="6"/>
        <v>282</v>
      </c>
      <c r="M123" s="156">
        <f t="shared" si="7"/>
        <v>225.6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x14ac:dyDescent="0.4">
      <c r="A124" s="116">
        <v>116</v>
      </c>
      <c r="B124" s="116">
        <v>5</v>
      </c>
      <c r="C124" s="117" t="s">
        <v>241</v>
      </c>
      <c r="D124" s="118" t="s">
        <v>272</v>
      </c>
      <c r="E124" s="119" t="s">
        <v>436</v>
      </c>
      <c r="F124" s="120" t="s">
        <v>447</v>
      </c>
      <c r="G124" s="121" t="s">
        <v>455</v>
      </c>
      <c r="H124" s="122">
        <v>8760</v>
      </c>
      <c r="I124" s="123">
        <v>5</v>
      </c>
      <c r="J124" s="123">
        <v>2</v>
      </c>
      <c r="K124" s="160">
        <v>1</v>
      </c>
      <c r="L124" s="155">
        <f t="shared" si="6"/>
        <v>10</v>
      </c>
      <c r="M124" s="156">
        <f t="shared" si="7"/>
        <v>87.6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x14ac:dyDescent="0.4">
      <c r="A125" s="116">
        <v>117</v>
      </c>
      <c r="B125" s="116">
        <v>6</v>
      </c>
      <c r="C125" s="117" t="s">
        <v>241</v>
      </c>
      <c r="D125" s="118" t="s">
        <v>258</v>
      </c>
      <c r="E125" s="119" t="s">
        <v>311</v>
      </c>
      <c r="F125" s="120" t="s">
        <v>172</v>
      </c>
      <c r="G125" s="121" t="s">
        <v>416</v>
      </c>
      <c r="H125" s="122">
        <v>735</v>
      </c>
      <c r="I125" s="123">
        <v>47</v>
      </c>
      <c r="J125" s="123">
        <v>3</v>
      </c>
      <c r="K125" s="160">
        <v>1</v>
      </c>
      <c r="L125" s="155">
        <f t="shared" si="6"/>
        <v>141</v>
      </c>
      <c r="M125" s="156">
        <f t="shared" si="7"/>
        <v>103.63500000000001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x14ac:dyDescent="0.4">
      <c r="A126" s="116">
        <v>118</v>
      </c>
      <c r="B126" s="116">
        <v>6</v>
      </c>
      <c r="C126" s="117" t="s">
        <v>241</v>
      </c>
      <c r="D126" s="118" t="s">
        <v>258</v>
      </c>
      <c r="E126" s="119" t="s">
        <v>310</v>
      </c>
      <c r="F126" s="120" t="s">
        <v>438</v>
      </c>
      <c r="G126" s="121" t="s">
        <v>301</v>
      </c>
      <c r="H126" s="122">
        <v>735</v>
      </c>
      <c r="I126" s="123">
        <v>47</v>
      </c>
      <c r="J126" s="123">
        <v>1</v>
      </c>
      <c r="K126" s="160">
        <v>1</v>
      </c>
      <c r="L126" s="155">
        <f t="shared" si="6"/>
        <v>47</v>
      </c>
      <c r="M126" s="156">
        <f t="shared" si="7"/>
        <v>34.545000000000002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x14ac:dyDescent="0.4">
      <c r="A127" s="116">
        <v>119</v>
      </c>
      <c r="B127" s="116">
        <v>7</v>
      </c>
      <c r="C127" s="117" t="s">
        <v>241</v>
      </c>
      <c r="D127" s="118" t="s">
        <v>257</v>
      </c>
      <c r="E127" s="119" t="s">
        <v>311</v>
      </c>
      <c r="F127" s="120" t="s">
        <v>172</v>
      </c>
      <c r="G127" s="121" t="s">
        <v>416</v>
      </c>
      <c r="H127" s="122">
        <v>735</v>
      </c>
      <c r="I127" s="123">
        <v>47</v>
      </c>
      <c r="J127" s="123">
        <v>3</v>
      </c>
      <c r="K127" s="160">
        <v>1</v>
      </c>
      <c r="L127" s="155">
        <f t="shared" si="6"/>
        <v>141</v>
      </c>
      <c r="M127" s="156">
        <f t="shared" si="7"/>
        <v>103.63500000000001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x14ac:dyDescent="0.4">
      <c r="A128" s="116">
        <v>120</v>
      </c>
      <c r="B128" s="116">
        <v>7</v>
      </c>
      <c r="C128" s="117" t="s">
        <v>241</v>
      </c>
      <c r="D128" s="118" t="s">
        <v>257</v>
      </c>
      <c r="E128" s="119" t="s">
        <v>310</v>
      </c>
      <c r="F128" s="120" t="s">
        <v>438</v>
      </c>
      <c r="G128" s="121" t="s">
        <v>301</v>
      </c>
      <c r="H128" s="122">
        <v>735</v>
      </c>
      <c r="I128" s="123">
        <v>47</v>
      </c>
      <c r="J128" s="123">
        <v>1</v>
      </c>
      <c r="K128" s="160">
        <v>1</v>
      </c>
      <c r="L128" s="155">
        <f t="shared" si="6"/>
        <v>47</v>
      </c>
      <c r="M128" s="156">
        <f t="shared" si="7"/>
        <v>34.545000000000002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x14ac:dyDescent="0.4">
      <c r="A129" s="116">
        <v>121</v>
      </c>
      <c r="B129" s="116">
        <v>8</v>
      </c>
      <c r="C129" s="117" t="s">
        <v>241</v>
      </c>
      <c r="D129" s="118" t="s">
        <v>279</v>
      </c>
      <c r="E129" s="119" t="s">
        <v>311</v>
      </c>
      <c r="F129" s="120" t="s">
        <v>172</v>
      </c>
      <c r="G129" s="121" t="s">
        <v>416</v>
      </c>
      <c r="H129" s="122">
        <v>200</v>
      </c>
      <c r="I129" s="123">
        <v>47</v>
      </c>
      <c r="J129" s="123">
        <v>2</v>
      </c>
      <c r="K129" s="160">
        <v>1</v>
      </c>
      <c r="L129" s="155">
        <f t="shared" si="6"/>
        <v>94</v>
      </c>
      <c r="M129" s="156">
        <f t="shared" si="7"/>
        <v>18.8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  <c r="Y129" s="166"/>
      <c r="Z129" s="166"/>
      <c r="AA129" s="166"/>
      <c r="AB129" s="166"/>
      <c r="AC129" s="167"/>
    </row>
    <row r="130" spans="1:29" s="165" customFormat="1" x14ac:dyDescent="0.4">
      <c r="A130" s="116">
        <v>122</v>
      </c>
      <c r="B130" s="116">
        <v>9</v>
      </c>
      <c r="C130" s="117" t="s">
        <v>241</v>
      </c>
      <c r="D130" s="118" t="s">
        <v>266</v>
      </c>
      <c r="E130" s="119" t="s">
        <v>311</v>
      </c>
      <c r="F130" s="120" t="s">
        <v>172</v>
      </c>
      <c r="G130" s="121" t="s">
        <v>416</v>
      </c>
      <c r="H130" s="122">
        <v>2082.5</v>
      </c>
      <c r="I130" s="123">
        <v>47</v>
      </c>
      <c r="J130" s="123">
        <v>6</v>
      </c>
      <c r="K130" s="160">
        <v>1</v>
      </c>
      <c r="L130" s="155">
        <f t="shared" si="6"/>
        <v>282</v>
      </c>
      <c r="M130" s="156">
        <f t="shared" si="7"/>
        <v>587.26499999999999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  <c r="Y130" s="166"/>
      <c r="Z130" s="166"/>
      <c r="AA130" s="166"/>
      <c r="AB130" s="166"/>
      <c r="AC130" s="167"/>
    </row>
    <row r="131" spans="1:29" s="165" customFormat="1" x14ac:dyDescent="0.4">
      <c r="A131" s="116">
        <v>123</v>
      </c>
      <c r="B131" s="116">
        <v>9</v>
      </c>
      <c r="C131" s="117" t="s">
        <v>241</v>
      </c>
      <c r="D131" s="118" t="s">
        <v>266</v>
      </c>
      <c r="E131" s="119" t="s">
        <v>312</v>
      </c>
      <c r="F131" s="120" t="s">
        <v>444</v>
      </c>
      <c r="G131" s="121" t="s">
        <v>302</v>
      </c>
      <c r="H131" s="122">
        <v>8760</v>
      </c>
      <c r="I131" s="123">
        <v>13</v>
      </c>
      <c r="J131" s="123">
        <v>2</v>
      </c>
      <c r="K131" s="160">
        <v>1</v>
      </c>
      <c r="L131" s="155">
        <f t="shared" si="6"/>
        <v>26</v>
      </c>
      <c r="M131" s="156">
        <f t="shared" si="7"/>
        <v>227.76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  <c r="Y131" s="166"/>
      <c r="Z131" s="166"/>
      <c r="AA131" s="166"/>
      <c r="AB131" s="166"/>
      <c r="AC131" s="167"/>
    </row>
    <row r="132" spans="1:29" s="165" customFormat="1" x14ac:dyDescent="0.4">
      <c r="A132" s="116">
        <v>124</v>
      </c>
      <c r="B132" s="116">
        <v>1</v>
      </c>
      <c r="C132" s="117" t="s">
        <v>355</v>
      </c>
      <c r="D132" s="118" t="s">
        <v>501</v>
      </c>
      <c r="E132" s="119" t="s">
        <v>316</v>
      </c>
      <c r="F132" s="120" t="s">
        <v>440</v>
      </c>
      <c r="G132" s="121" t="s">
        <v>416</v>
      </c>
      <c r="H132" s="122">
        <v>600</v>
      </c>
      <c r="I132" s="123">
        <v>47</v>
      </c>
      <c r="J132" s="123">
        <v>18</v>
      </c>
      <c r="K132" s="160">
        <v>2</v>
      </c>
      <c r="L132" s="155">
        <f t="shared" si="6"/>
        <v>1692</v>
      </c>
      <c r="M132" s="156">
        <f t="shared" si="7"/>
        <v>1015.2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  <c r="Y132" s="166"/>
      <c r="Z132" s="166"/>
      <c r="AA132" s="166"/>
      <c r="AB132" s="166"/>
      <c r="AC132" s="167"/>
    </row>
    <row r="133" spans="1:29" s="165" customFormat="1" x14ac:dyDescent="0.4">
      <c r="A133" s="116">
        <v>125</v>
      </c>
      <c r="B133" s="116">
        <v>1</v>
      </c>
      <c r="C133" s="117" t="s">
        <v>355</v>
      </c>
      <c r="D133" s="118" t="s">
        <v>501</v>
      </c>
      <c r="E133" s="119" t="s">
        <v>317</v>
      </c>
      <c r="F133" s="120" t="s">
        <v>441</v>
      </c>
      <c r="G133" s="121" t="s">
        <v>416</v>
      </c>
      <c r="H133" s="122">
        <v>600</v>
      </c>
      <c r="I133" s="123">
        <v>47</v>
      </c>
      <c r="J133" s="123">
        <v>2</v>
      </c>
      <c r="K133" s="160">
        <v>1</v>
      </c>
      <c r="L133" s="155">
        <f t="shared" si="6"/>
        <v>94</v>
      </c>
      <c r="M133" s="156">
        <f t="shared" si="7"/>
        <v>56.4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  <c r="Y133" s="166"/>
      <c r="Z133" s="166"/>
      <c r="AA133" s="166"/>
      <c r="AB133" s="166"/>
      <c r="AC133" s="167"/>
    </row>
    <row r="134" spans="1:29" s="165" customFormat="1" x14ac:dyDescent="0.4">
      <c r="A134" s="116">
        <v>126</v>
      </c>
      <c r="B134" s="116">
        <v>2</v>
      </c>
      <c r="C134" s="117" t="s">
        <v>355</v>
      </c>
      <c r="D134" s="118" t="s">
        <v>502</v>
      </c>
      <c r="E134" s="119" t="s">
        <v>315</v>
      </c>
      <c r="F134" s="120" t="s">
        <v>172</v>
      </c>
      <c r="G134" s="121" t="s">
        <v>416</v>
      </c>
      <c r="H134" s="122">
        <v>200</v>
      </c>
      <c r="I134" s="123">
        <v>47</v>
      </c>
      <c r="J134" s="123">
        <v>3</v>
      </c>
      <c r="K134" s="160">
        <v>2</v>
      </c>
      <c r="L134" s="155">
        <f t="shared" si="6"/>
        <v>282</v>
      </c>
      <c r="M134" s="156">
        <f t="shared" si="7"/>
        <v>56.4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  <c r="Y134" s="166"/>
      <c r="Z134" s="166"/>
      <c r="AA134" s="166"/>
      <c r="AB134" s="166"/>
      <c r="AC134" s="167"/>
    </row>
    <row r="135" spans="1:29" s="165" customFormat="1" x14ac:dyDescent="0.4">
      <c r="A135" s="116">
        <v>127</v>
      </c>
      <c r="B135" s="116">
        <v>3</v>
      </c>
      <c r="C135" s="117" t="s">
        <v>355</v>
      </c>
      <c r="D135" s="118" t="s">
        <v>294</v>
      </c>
      <c r="E135" s="119" t="s">
        <v>315</v>
      </c>
      <c r="F135" s="120" t="s">
        <v>172</v>
      </c>
      <c r="G135" s="121" t="s">
        <v>416</v>
      </c>
      <c r="H135" s="122">
        <v>600</v>
      </c>
      <c r="I135" s="123">
        <v>47</v>
      </c>
      <c r="J135" s="123">
        <v>30</v>
      </c>
      <c r="K135" s="160">
        <v>2</v>
      </c>
      <c r="L135" s="155">
        <f t="shared" si="6"/>
        <v>2820</v>
      </c>
      <c r="M135" s="156">
        <f t="shared" si="7"/>
        <v>1692</v>
      </c>
      <c r="N135" s="155"/>
      <c r="O135" s="155"/>
      <c r="P135" s="155"/>
      <c r="Q135" s="155"/>
      <c r="R135" s="155"/>
      <c r="S135" s="156"/>
      <c r="T135" s="156">
        <f t="shared" ref="T135:T198" si="8">IFERROR(S135*R135,"－")</f>
        <v>0</v>
      </c>
      <c r="U135" s="156">
        <f t="shared" ref="U135:U198" si="9">IFERROR(T135*H135/1000,"－")</f>
        <v>0</v>
      </c>
      <c r="V135" s="157"/>
      <c r="Y135" s="166"/>
      <c r="Z135" s="166"/>
      <c r="AA135" s="166"/>
      <c r="AB135" s="166"/>
      <c r="AC135" s="167"/>
    </row>
    <row r="136" spans="1:29" s="165" customFormat="1" x14ac:dyDescent="0.4">
      <c r="A136" s="116">
        <v>128</v>
      </c>
      <c r="B136" s="116">
        <v>3</v>
      </c>
      <c r="C136" s="117" t="s">
        <v>355</v>
      </c>
      <c r="D136" s="118" t="s">
        <v>294</v>
      </c>
      <c r="E136" s="119" t="s">
        <v>317</v>
      </c>
      <c r="F136" s="120" t="s">
        <v>441</v>
      </c>
      <c r="G136" s="121" t="s">
        <v>416</v>
      </c>
      <c r="H136" s="122">
        <v>600</v>
      </c>
      <c r="I136" s="123">
        <v>47</v>
      </c>
      <c r="J136" s="123">
        <v>2</v>
      </c>
      <c r="K136" s="160">
        <v>1</v>
      </c>
      <c r="L136" s="155">
        <f t="shared" ref="L136:L199" si="10">IFERROR(I136*J136*K136,"ー")</f>
        <v>94</v>
      </c>
      <c r="M136" s="156">
        <f t="shared" ref="M136:M199" si="11">IFERROR(L136*H136/1000,"ー")</f>
        <v>56.4</v>
      </c>
      <c r="N136" s="155"/>
      <c r="O136" s="155"/>
      <c r="P136" s="155"/>
      <c r="Q136" s="155"/>
      <c r="R136" s="155"/>
      <c r="S136" s="156"/>
      <c r="T136" s="156">
        <f t="shared" si="8"/>
        <v>0</v>
      </c>
      <c r="U136" s="156">
        <f t="shared" si="9"/>
        <v>0</v>
      </c>
      <c r="V136" s="157"/>
      <c r="Y136" s="166"/>
      <c r="Z136" s="166"/>
      <c r="AA136" s="166"/>
      <c r="AB136" s="166"/>
      <c r="AC136" s="167"/>
    </row>
    <row r="137" spans="1:29" s="165" customFormat="1" x14ac:dyDescent="0.4">
      <c r="A137" s="116">
        <v>129</v>
      </c>
      <c r="B137" s="116">
        <v>4</v>
      </c>
      <c r="C137" s="117" t="s">
        <v>355</v>
      </c>
      <c r="D137" s="118" t="s">
        <v>503</v>
      </c>
      <c r="E137" s="119" t="s">
        <v>315</v>
      </c>
      <c r="F137" s="120" t="s">
        <v>172</v>
      </c>
      <c r="G137" s="121" t="s">
        <v>416</v>
      </c>
      <c r="H137" s="122">
        <v>200</v>
      </c>
      <c r="I137" s="123">
        <v>47</v>
      </c>
      <c r="J137" s="123">
        <v>5</v>
      </c>
      <c r="K137" s="160">
        <v>2</v>
      </c>
      <c r="L137" s="155">
        <f t="shared" si="10"/>
        <v>470</v>
      </c>
      <c r="M137" s="156">
        <f t="shared" si="11"/>
        <v>94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x14ac:dyDescent="0.4">
      <c r="A138" s="116">
        <v>130</v>
      </c>
      <c r="B138" s="116">
        <v>4</v>
      </c>
      <c r="C138" s="117" t="s">
        <v>355</v>
      </c>
      <c r="D138" s="118" t="s">
        <v>503</v>
      </c>
      <c r="E138" s="119" t="s">
        <v>315</v>
      </c>
      <c r="F138" s="120" t="s">
        <v>172</v>
      </c>
      <c r="G138" s="121" t="s">
        <v>304</v>
      </c>
      <c r="H138" s="122">
        <v>200</v>
      </c>
      <c r="I138" s="123">
        <v>28</v>
      </c>
      <c r="J138" s="123">
        <v>1</v>
      </c>
      <c r="K138" s="160">
        <v>2</v>
      </c>
      <c r="L138" s="155">
        <f t="shared" si="10"/>
        <v>56</v>
      </c>
      <c r="M138" s="156">
        <f t="shared" si="11"/>
        <v>11.2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x14ac:dyDescent="0.4">
      <c r="A139" s="116">
        <v>131</v>
      </c>
      <c r="B139" s="116">
        <v>5</v>
      </c>
      <c r="C139" s="117" t="s">
        <v>355</v>
      </c>
      <c r="D139" s="118" t="s">
        <v>504</v>
      </c>
      <c r="E139" s="119" t="s">
        <v>315</v>
      </c>
      <c r="F139" s="120" t="s">
        <v>172</v>
      </c>
      <c r="G139" s="121" t="s">
        <v>416</v>
      </c>
      <c r="H139" s="122">
        <v>800</v>
      </c>
      <c r="I139" s="123">
        <v>47</v>
      </c>
      <c r="J139" s="123">
        <v>3</v>
      </c>
      <c r="K139" s="160">
        <v>2</v>
      </c>
      <c r="L139" s="155">
        <f t="shared" si="10"/>
        <v>282</v>
      </c>
      <c r="M139" s="156">
        <f t="shared" si="11"/>
        <v>225.6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x14ac:dyDescent="0.4">
      <c r="A140" s="116">
        <v>132</v>
      </c>
      <c r="B140" s="116">
        <v>5</v>
      </c>
      <c r="C140" s="117" t="s">
        <v>355</v>
      </c>
      <c r="D140" s="118" t="s">
        <v>504</v>
      </c>
      <c r="E140" s="119" t="s">
        <v>315</v>
      </c>
      <c r="F140" s="120" t="s">
        <v>172</v>
      </c>
      <c r="G140" s="121" t="s">
        <v>304</v>
      </c>
      <c r="H140" s="122">
        <v>800</v>
      </c>
      <c r="I140" s="123">
        <v>28</v>
      </c>
      <c r="J140" s="123">
        <v>1</v>
      </c>
      <c r="K140" s="160">
        <v>2</v>
      </c>
      <c r="L140" s="155">
        <f t="shared" si="10"/>
        <v>56</v>
      </c>
      <c r="M140" s="156">
        <f t="shared" si="11"/>
        <v>44.8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x14ac:dyDescent="0.4">
      <c r="A141" s="116">
        <v>133</v>
      </c>
      <c r="B141" s="116">
        <v>5</v>
      </c>
      <c r="C141" s="117" t="s">
        <v>355</v>
      </c>
      <c r="D141" s="118" t="s">
        <v>504</v>
      </c>
      <c r="E141" s="119" t="s">
        <v>310</v>
      </c>
      <c r="F141" s="120" t="s">
        <v>438</v>
      </c>
      <c r="G141" s="121" t="s">
        <v>304</v>
      </c>
      <c r="H141" s="122">
        <v>800</v>
      </c>
      <c r="I141" s="123">
        <v>28</v>
      </c>
      <c r="J141" s="123">
        <v>1</v>
      </c>
      <c r="K141" s="160">
        <v>1</v>
      </c>
      <c r="L141" s="155">
        <f t="shared" si="10"/>
        <v>28</v>
      </c>
      <c r="M141" s="156">
        <f t="shared" si="11"/>
        <v>22.4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x14ac:dyDescent="0.4">
      <c r="A142" s="116">
        <v>134</v>
      </c>
      <c r="B142" s="116">
        <v>6</v>
      </c>
      <c r="C142" s="117" t="s">
        <v>355</v>
      </c>
      <c r="D142" s="118" t="s">
        <v>272</v>
      </c>
      <c r="E142" s="119" t="s">
        <v>436</v>
      </c>
      <c r="F142" s="120" t="s">
        <v>447</v>
      </c>
      <c r="G142" s="121" t="s">
        <v>455</v>
      </c>
      <c r="H142" s="122">
        <v>8760</v>
      </c>
      <c r="I142" s="123">
        <v>5</v>
      </c>
      <c r="J142" s="123">
        <v>2</v>
      </c>
      <c r="K142" s="160">
        <v>1</v>
      </c>
      <c r="L142" s="155">
        <f t="shared" si="10"/>
        <v>10</v>
      </c>
      <c r="M142" s="156">
        <f t="shared" si="11"/>
        <v>87.6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x14ac:dyDescent="0.4">
      <c r="A143" s="116">
        <v>135</v>
      </c>
      <c r="B143" s="116">
        <v>7</v>
      </c>
      <c r="C143" s="117" t="s">
        <v>355</v>
      </c>
      <c r="D143" s="118" t="s">
        <v>465</v>
      </c>
      <c r="E143" s="119" t="s">
        <v>311</v>
      </c>
      <c r="F143" s="120" t="s">
        <v>172</v>
      </c>
      <c r="G143" s="121" t="s">
        <v>416</v>
      </c>
      <c r="H143" s="122">
        <v>735</v>
      </c>
      <c r="I143" s="123">
        <v>47</v>
      </c>
      <c r="J143" s="123">
        <v>3</v>
      </c>
      <c r="K143" s="160">
        <v>1</v>
      </c>
      <c r="L143" s="155">
        <f t="shared" si="10"/>
        <v>141</v>
      </c>
      <c r="M143" s="156">
        <f t="shared" si="11"/>
        <v>103.63500000000001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x14ac:dyDescent="0.4">
      <c r="A144" s="116">
        <v>136</v>
      </c>
      <c r="B144" s="116">
        <v>7</v>
      </c>
      <c r="C144" s="117" t="s">
        <v>355</v>
      </c>
      <c r="D144" s="118" t="s">
        <v>465</v>
      </c>
      <c r="E144" s="119" t="s">
        <v>310</v>
      </c>
      <c r="F144" s="120" t="s">
        <v>438</v>
      </c>
      <c r="G144" s="121" t="s">
        <v>301</v>
      </c>
      <c r="H144" s="122">
        <v>735</v>
      </c>
      <c r="I144" s="123">
        <v>47</v>
      </c>
      <c r="J144" s="123">
        <v>1</v>
      </c>
      <c r="K144" s="160">
        <v>1</v>
      </c>
      <c r="L144" s="155">
        <f t="shared" si="10"/>
        <v>47</v>
      </c>
      <c r="M144" s="156">
        <f t="shared" si="11"/>
        <v>34.545000000000002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x14ac:dyDescent="0.4">
      <c r="A145" s="116">
        <v>137</v>
      </c>
      <c r="B145" s="116">
        <v>8</v>
      </c>
      <c r="C145" s="117" t="s">
        <v>355</v>
      </c>
      <c r="D145" s="118" t="s">
        <v>257</v>
      </c>
      <c r="E145" s="119" t="s">
        <v>311</v>
      </c>
      <c r="F145" s="120" t="s">
        <v>172</v>
      </c>
      <c r="G145" s="121" t="s">
        <v>416</v>
      </c>
      <c r="H145" s="122">
        <v>735</v>
      </c>
      <c r="I145" s="123">
        <v>47</v>
      </c>
      <c r="J145" s="123">
        <v>3</v>
      </c>
      <c r="K145" s="160">
        <v>1</v>
      </c>
      <c r="L145" s="155">
        <f t="shared" si="10"/>
        <v>141</v>
      </c>
      <c r="M145" s="156">
        <f t="shared" si="11"/>
        <v>103.63500000000001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x14ac:dyDescent="0.4">
      <c r="A146" s="116">
        <v>138</v>
      </c>
      <c r="B146" s="116">
        <v>8</v>
      </c>
      <c r="C146" s="117" t="s">
        <v>355</v>
      </c>
      <c r="D146" s="118" t="s">
        <v>257</v>
      </c>
      <c r="E146" s="119" t="s">
        <v>310</v>
      </c>
      <c r="F146" s="120" t="s">
        <v>438</v>
      </c>
      <c r="G146" s="121" t="s">
        <v>301</v>
      </c>
      <c r="H146" s="122">
        <v>735</v>
      </c>
      <c r="I146" s="123">
        <v>47</v>
      </c>
      <c r="J146" s="123">
        <v>1</v>
      </c>
      <c r="K146" s="160">
        <v>1</v>
      </c>
      <c r="L146" s="155">
        <f t="shared" si="10"/>
        <v>47</v>
      </c>
      <c r="M146" s="156">
        <f t="shared" si="11"/>
        <v>34.545000000000002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x14ac:dyDescent="0.4">
      <c r="A147" s="116">
        <v>139</v>
      </c>
      <c r="B147" s="116">
        <v>9</v>
      </c>
      <c r="C147" s="117" t="s">
        <v>355</v>
      </c>
      <c r="D147" s="118" t="s">
        <v>279</v>
      </c>
      <c r="E147" s="119" t="s">
        <v>311</v>
      </c>
      <c r="F147" s="120" t="s">
        <v>172</v>
      </c>
      <c r="G147" s="121" t="s">
        <v>416</v>
      </c>
      <c r="H147" s="122">
        <v>200</v>
      </c>
      <c r="I147" s="123">
        <v>47</v>
      </c>
      <c r="J147" s="123">
        <v>2</v>
      </c>
      <c r="K147" s="160">
        <v>1</v>
      </c>
      <c r="L147" s="155">
        <f t="shared" si="10"/>
        <v>94</v>
      </c>
      <c r="M147" s="156">
        <f t="shared" si="11"/>
        <v>18.8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x14ac:dyDescent="0.4">
      <c r="A148" s="116">
        <v>140</v>
      </c>
      <c r="B148" s="116">
        <v>10</v>
      </c>
      <c r="C148" s="117" t="s">
        <v>355</v>
      </c>
      <c r="D148" s="118" t="s">
        <v>266</v>
      </c>
      <c r="E148" s="119" t="s">
        <v>311</v>
      </c>
      <c r="F148" s="120" t="s">
        <v>172</v>
      </c>
      <c r="G148" s="121" t="s">
        <v>416</v>
      </c>
      <c r="H148" s="122">
        <v>2082.5</v>
      </c>
      <c r="I148" s="123">
        <v>47</v>
      </c>
      <c r="J148" s="123">
        <v>6</v>
      </c>
      <c r="K148" s="160">
        <v>1</v>
      </c>
      <c r="L148" s="155">
        <f t="shared" si="10"/>
        <v>282</v>
      </c>
      <c r="M148" s="156">
        <f t="shared" si="11"/>
        <v>587.26499999999999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x14ac:dyDescent="0.4">
      <c r="A149" s="116">
        <v>141</v>
      </c>
      <c r="B149" s="116">
        <v>10</v>
      </c>
      <c r="C149" s="117" t="s">
        <v>355</v>
      </c>
      <c r="D149" s="118" t="s">
        <v>266</v>
      </c>
      <c r="E149" s="119" t="s">
        <v>312</v>
      </c>
      <c r="F149" s="120" t="s">
        <v>444</v>
      </c>
      <c r="G149" s="121" t="s">
        <v>302</v>
      </c>
      <c r="H149" s="122">
        <v>8760</v>
      </c>
      <c r="I149" s="123">
        <v>13</v>
      </c>
      <c r="J149" s="123">
        <v>2</v>
      </c>
      <c r="K149" s="160">
        <v>1</v>
      </c>
      <c r="L149" s="155">
        <f t="shared" si="10"/>
        <v>26</v>
      </c>
      <c r="M149" s="156">
        <f t="shared" si="11"/>
        <v>227.76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x14ac:dyDescent="0.4">
      <c r="A150" s="116">
        <v>142</v>
      </c>
      <c r="B150" s="116">
        <v>1</v>
      </c>
      <c r="C150" s="117" t="s">
        <v>200</v>
      </c>
      <c r="D150" s="118" t="s">
        <v>274</v>
      </c>
      <c r="E150" s="119" t="s">
        <v>310</v>
      </c>
      <c r="F150" s="120" t="s">
        <v>438</v>
      </c>
      <c r="G150" s="121" t="s">
        <v>304</v>
      </c>
      <c r="H150" s="122">
        <v>600</v>
      </c>
      <c r="I150" s="123">
        <v>28</v>
      </c>
      <c r="J150" s="123">
        <v>1</v>
      </c>
      <c r="K150" s="160">
        <v>1</v>
      </c>
      <c r="L150" s="155">
        <f t="shared" si="10"/>
        <v>28</v>
      </c>
      <c r="M150" s="156">
        <f t="shared" si="11"/>
        <v>16.8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x14ac:dyDescent="0.4">
      <c r="A151" s="116">
        <v>143</v>
      </c>
      <c r="B151" s="116" t="s">
        <v>239</v>
      </c>
      <c r="C151" s="117" t="s">
        <v>460</v>
      </c>
      <c r="D151" s="118" t="s">
        <v>479</v>
      </c>
      <c r="E151" s="119" t="s">
        <v>311</v>
      </c>
      <c r="F151" s="120" t="s">
        <v>172</v>
      </c>
      <c r="G151" s="121" t="s">
        <v>416</v>
      </c>
      <c r="H151" s="122">
        <v>2205</v>
      </c>
      <c r="I151" s="123">
        <v>47</v>
      </c>
      <c r="J151" s="123">
        <v>10</v>
      </c>
      <c r="K151" s="160">
        <v>1</v>
      </c>
      <c r="L151" s="155">
        <f t="shared" si="10"/>
        <v>470</v>
      </c>
      <c r="M151" s="156">
        <f t="shared" si="11"/>
        <v>1036.3499999999999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x14ac:dyDescent="0.4">
      <c r="A152" s="116">
        <v>144</v>
      </c>
      <c r="B152" s="116" t="s">
        <v>240</v>
      </c>
      <c r="C152" s="117" t="s">
        <v>243</v>
      </c>
      <c r="D152" s="118" t="s">
        <v>480</v>
      </c>
      <c r="E152" s="119" t="s">
        <v>311</v>
      </c>
      <c r="F152" s="120" t="s">
        <v>172</v>
      </c>
      <c r="G152" s="121" t="s">
        <v>416</v>
      </c>
      <c r="H152" s="122">
        <v>2205</v>
      </c>
      <c r="I152" s="123">
        <v>47</v>
      </c>
      <c r="J152" s="123">
        <v>10</v>
      </c>
      <c r="K152" s="160">
        <v>1</v>
      </c>
      <c r="L152" s="155">
        <f t="shared" si="10"/>
        <v>470</v>
      </c>
      <c r="M152" s="156">
        <f t="shared" si="11"/>
        <v>1036.3499999999999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x14ac:dyDescent="0.4">
      <c r="A153" s="116">
        <v>145</v>
      </c>
      <c r="B153" s="116">
        <v>1</v>
      </c>
      <c r="C153" s="117" t="s">
        <v>461</v>
      </c>
      <c r="D153" s="118" t="s">
        <v>461</v>
      </c>
      <c r="E153" s="119" t="s">
        <v>329</v>
      </c>
      <c r="F153" s="120" t="s">
        <v>449</v>
      </c>
      <c r="G153" s="121" t="s">
        <v>456</v>
      </c>
      <c r="H153" s="122">
        <v>735</v>
      </c>
      <c r="I153" s="123">
        <v>120</v>
      </c>
      <c r="J153" s="123">
        <v>3</v>
      </c>
      <c r="K153" s="160">
        <v>1</v>
      </c>
      <c r="L153" s="155">
        <f t="shared" si="10"/>
        <v>360</v>
      </c>
      <c r="M153" s="156">
        <f t="shared" si="11"/>
        <v>264.60000000000002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x14ac:dyDescent="0.4">
      <c r="A154" s="116">
        <v>146</v>
      </c>
      <c r="B154" s="116">
        <v>1</v>
      </c>
      <c r="C154" s="117" t="s">
        <v>194</v>
      </c>
      <c r="D154" s="118" t="s">
        <v>505</v>
      </c>
      <c r="E154" s="119" t="s">
        <v>312</v>
      </c>
      <c r="F154" s="120" t="s">
        <v>335</v>
      </c>
      <c r="G154" s="121" t="s">
        <v>302</v>
      </c>
      <c r="H154" s="122">
        <v>8760</v>
      </c>
      <c r="I154" s="123">
        <v>13</v>
      </c>
      <c r="J154" s="123">
        <v>1</v>
      </c>
      <c r="K154" s="160">
        <v>1</v>
      </c>
      <c r="L154" s="155">
        <f t="shared" si="10"/>
        <v>13</v>
      </c>
      <c r="M154" s="156">
        <f t="shared" si="11"/>
        <v>113.88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x14ac:dyDescent="0.4">
      <c r="A155" s="116">
        <v>147</v>
      </c>
      <c r="B155" s="116">
        <v>1</v>
      </c>
      <c r="C155" s="117" t="s">
        <v>194</v>
      </c>
      <c r="D155" s="118" t="s">
        <v>505</v>
      </c>
      <c r="E155" s="119" t="s">
        <v>311</v>
      </c>
      <c r="F155" s="120" t="s">
        <v>172</v>
      </c>
      <c r="G155" s="121" t="s">
        <v>416</v>
      </c>
      <c r="H155" s="122">
        <v>2082.5</v>
      </c>
      <c r="I155" s="123">
        <v>47</v>
      </c>
      <c r="J155" s="123">
        <v>5</v>
      </c>
      <c r="K155" s="160">
        <v>1</v>
      </c>
      <c r="L155" s="155">
        <f t="shared" si="10"/>
        <v>235</v>
      </c>
      <c r="M155" s="156">
        <f t="shared" si="11"/>
        <v>489.38749999999999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x14ac:dyDescent="0.4">
      <c r="A156" s="116">
        <v>148</v>
      </c>
      <c r="B156" s="116">
        <v>2</v>
      </c>
      <c r="C156" s="117" t="s">
        <v>194</v>
      </c>
      <c r="D156" s="118" t="s">
        <v>506</v>
      </c>
      <c r="E156" s="119" t="s">
        <v>316</v>
      </c>
      <c r="F156" s="120" t="s">
        <v>339</v>
      </c>
      <c r="G156" s="121" t="s">
        <v>416</v>
      </c>
      <c r="H156" s="122">
        <v>600</v>
      </c>
      <c r="I156" s="123">
        <v>47</v>
      </c>
      <c r="J156" s="123">
        <v>24</v>
      </c>
      <c r="K156" s="160">
        <v>2</v>
      </c>
      <c r="L156" s="155">
        <f t="shared" si="10"/>
        <v>2256</v>
      </c>
      <c r="M156" s="156">
        <f t="shared" si="11"/>
        <v>1353.6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x14ac:dyDescent="0.4">
      <c r="A157" s="116">
        <v>149</v>
      </c>
      <c r="B157" s="116">
        <v>2</v>
      </c>
      <c r="C157" s="117" t="s">
        <v>194</v>
      </c>
      <c r="D157" s="118" t="s">
        <v>506</v>
      </c>
      <c r="E157" s="119" t="s">
        <v>317</v>
      </c>
      <c r="F157" s="120" t="s">
        <v>339</v>
      </c>
      <c r="G157" s="121" t="s">
        <v>416</v>
      </c>
      <c r="H157" s="122">
        <v>600</v>
      </c>
      <c r="I157" s="123">
        <v>47</v>
      </c>
      <c r="J157" s="123">
        <v>2</v>
      </c>
      <c r="K157" s="160">
        <v>1</v>
      </c>
      <c r="L157" s="155">
        <f t="shared" si="10"/>
        <v>94</v>
      </c>
      <c r="M157" s="156">
        <f t="shared" si="11"/>
        <v>56.4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x14ac:dyDescent="0.4">
      <c r="A158" s="116">
        <v>150</v>
      </c>
      <c r="B158" s="116">
        <v>3</v>
      </c>
      <c r="C158" s="117" t="s">
        <v>194</v>
      </c>
      <c r="D158" s="118" t="s">
        <v>260</v>
      </c>
      <c r="E158" s="119" t="s">
        <v>315</v>
      </c>
      <c r="F158" s="120" t="s">
        <v>172</v>
      </c>
      <c r="G158" s="121" t="s">
        <v>416</v>
      </c>
      <c r="H158" s="122">
        <v>200</v>
      </c>
      <c r="I158" s="123">
        <v>47</v>
      </c>
      <c r="J158" s="123">
        <v>6</v>
      </c>
      <c r="K158" s="160">
        <v>2</v>
      </c>
      <c r="L158" s="155">
        <f t="shared" si="10"/>
        <v>564</v>
      </c>
      <c r="M158" s="156">
        <f t="shared" si="11"/>
        <v>112.8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x14ac:dyDescent="0.4">
      <c r="A159" s="116">
        <v>151</v>
      </c>
      <c r="B159" s="116">
        <v>4</v>
      </c>
      <c r="C159" s="117" t="s">
        <v>194</v>
      </c>
      <c r="D159" s="118" t="s">
        <v>507</v>
      </c>
      <c r="E159" s="119" t="s">
        <v>311</v>
      </c>
      <c r="F159" s="120" t="s">
        <v>172</v>
      </c>
      <c r="G159" s="121" t="s">
        <v>416</v>
      </c>
      <c r="H159" s="122">
        <v>12</v>
      </c>
      <c r="I159" s="123">
        <v>47</v>
      </c>
      <c r="J159" s="123">
        <v>3</v>
      </c>
      <c r="K159" s="160">
        <v>1</v>
      </c>
      <c r="L159" s="155">
        <f t="shared" si="10"/>
        <v>141</v>
      </c>
      <c r="M159" s="156">
        <f t="shared" si="11"/>
        <v>1.6919999999999999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x14ac:dyDescent="0.4">
      <c r="A160" s="116">
        <v>152</v>
      </c>
      <c r="B160" s="116">
        <v>5</v>
      </c>
      <c r="C160" s="117" t="s">
        <v>194</v>
      </c>
      <c r="D160" s="118" t="s">
        <v>508</v>
      </c>
      <c r="E160" s="119" t="s">
        <v>311</v>
      </c>
      <c r="F160" s="120" t="s">
        <v>172</v>
      </c>
      <c r="G160" s="121" t="s">
        <v>416</v>
      </c>
      <c r="H160" s="122">
        <v>2082.5</v>
      </c>
      <c r="I160" s="123">
        <v>47</v>
      </c>
      <c r="J160" s="123">
        <v>4</v>
      </c>
      <c r="K160" s="160">
        <v>1</v>
      </c>
      <c r="L160" s="155">
        <f t="shared" si="10"/>
        <v>188</v>
      </c>
      <c r="M160" s="156">
        <f t="shared" si="11"/>
        <v>391.51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x14ac:dyDescent="0.4">
      <c r="A161" s="116">
        <v>153</v>
      </c>
      <c r="B161" s="116">
        <v>5</v>
      </c>
      <c r="C161" s="117" t="s">
        <v>194</v>
      </c>
      <c r="D161" s="118" t="s">
        <v>508</v>
      </c>
      <c r="E161" s="119" t="s">
        <v>312</v>
      </c>
      <c r="F161" s="120" t="s">
        <v>335</v>
      </c>
      <c r="G161" s="121" t="s">
        <v>302</v>
      </c>
      <c r="H161" s="122">
        <v>8760</v>
      </c>
      <c r="I161" s="123">
        <v>13</v>
      </c>
      <c r="J161" s="123">
        <v>1</v>
      </c>
      <c r="K161" s="160">
        <v>1</v>
      </c>
      <c r="L161" s="155">
        <f t="shared" si="10"/>
        <v>13</v>
      </c>
      <c r="M161" s="156">
        <f t="shared" si="11"/>
        <v>113.88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x14ac:dyDescent="0.4">
      <c r="A162" s="116">
        <v>154</v>
      </c>
      <c r="B162" s="116">
        <v>5</v>
      </c>
      <c r="C162" s="117" t="s">
        <v>194</v>
      </c>
      <c r="D162" s="118" t="s">
        <v>508</v>
      </c>
      <c r="E162" s="119" t="s">
        <v>319</v>
      </c>
      <c r="F162" s="120" t="s">
        <v>450</v>
      </c>
      <c r="G162" s="121" t="s">
        <v>416</v>
      </c>
      <c r="H162" s="122">
        <v>2082.5</v>
      </c>
      <c r="I162" s="123">
        <v>47</v>
      </c>
      <c r="J162" s="123">
        <v>1</v>
      </c>
      <c r="K162" s="160">
        <v>1</v>
      </c>
      <c r="L162" s="155">
        <f t="shared" si="10"/>
        <v>47</v>
      </c>
      <c r="M162" s="156">
        <f t="shared" si="11"/>
        <v>97.877499999999998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x14ac:dyDescent="0.4">
      <c r="A163" s="116">
        <v>155</v>
      </c>
      <c r="B163" s="116">
        <v>5</v>
      </c>
      <c r="C163" s="117" t="s">
        <v>194</v>
      </c>
      <c r="D163" s="118" t="s">
        <v>508</v>
      </c>
      <c r="E163" s="119" t="s">
        <v>322</v>
      </c>
      <c r="F163" s="120" t="s">
        <v>451</v>
      </c>
      <c r="G163" s="121" t="s">
        <v>302</v>
      </c>
      <c r="H163" s="122">
        <v>735</v>
      </c>
      <c r="I163" s="123">
        <v>13</v>
      </c>
      <c r="J163" s="123">
        <v>1</v>
      </c>
      <c r="K163" s="160">
        <v>1</v>
      </c>
      <c r="L163" s="155">
        <f t="shared" si="10"/>
        <v>13</v>
      </c>
      <c r="M163" s="156">
        <f t="shared" si="11"/>
        <v>9.5549999999999997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x14ac:dyDescent="0.4">
      <c r="A164" s="116">
        <v>156</v>
      </c>
      <c r="B164" s="116">
        <v>6</v>
      </c>
      <c r="C164" s="117" t="s">
        <v>194</v>
      </c>
      <c r="D164" s="118" t="s">
        <v>509</v>
      </c>
      <c r="E164" s="119" t="s">
        <v>316</v>
      </c>
      <c r="F164" s="120" t="s">
        <v>339</v>
      </c>
      <c r="G164" s="121" t="s">
        <v>416</v>
      </c>
      <c r="H164" s="122">
        <v>1700</v>
      </c>
      <c r="I164" s="123">
        <v>47</v>
      </c>
      <c r="J164" s="123">
        <v>9</v>
      </c>
      <c r="K164" s="160">
        <v>2</v>
      </c>
      <c r="L164" s="155">
        <f t="shared" si="10"/>
        <v>846</v>
      </c>
      <c r="M164" s="156">
        <f t="shared" si="11"/>
        <v>1438.2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x14ac:dyDescent="0.4">
      <c r="A165" s="116">
        <v>157</v>
      </c>
      <c r="B165" s="116">
        <v>6</v>
      </c>
      <c r="C165" s="117" t="s">
        <v>194</v>
      </c>
      <c r="D165" s="118" t="s">
        <v>509</v>
      </c>
      <c r="E165" s="119" t="s">
        <v>317</v>
      </c>
      <c r="F165" s="120" t="s">
        <v>339</v>
      </c>
      <c r="G165" s="121" t="s">
        <v>416</v>
      </c>
      <c r="H165" s="122">
        <v>1700</v>
      </c>
      <c r="I165" s="123">
        <v>47</v>
      </c>
      <c r="J165" s="123">
        <v>2</v>
      </c>
      <c r="K165" s="160">
        <v>1</v>
      </c>
      <c r="L165" s="155">
        <f t="shared" si="10"/>
        <v>94</v>
      </c>
      <c r="M165" s="156">
        <f t="shared" si="11"/>
        <v>159.80000000000001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x14ac:dyDescent="0.4">
      <c r="A166" s="116">
        <v>158</v>
      </c>
      <c r="B166" s="116">
        <v>7</v>
      </c>
      <c r="C166" s="117" t="s">
        <v>194</v>
      </c>
      <c r="D166" s="118" t="s">
        <v>510</v>
      </c>
      <c r="E166" s="119" t="s">
        <v>320</v>
      </c>
      <c r="F166" s="120" t="s">
        <v>172</v>
      </c>
      <c r="G166" s="121" t="s">
        <v>416</v>
      </c>
      <c r="H166" s="122">
        <v>600</v>
      </c>
      <c r="I166" s="123">
        <v>47</v>
      </c>
      <c r="J166" s="123">
        <v>24</v>
      </c>
      <c r="K166" s="160">
        <v>2</v>
      </c>
      <c r="L166" s="155">
        <f t="shared" si="10"/>
        <v>2256</v>
      </c>
      <c r="M166" s="156">
        <f t="shared" si="11"/>
        <v>1353.6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x14ac:dyDescent="0.4">
      <c r="A167" s="116">
        <v>159</v>
      </c>
      <c r="B167" s="116">
        <v>7</v>
      </c>
      <c r="C167" s="117" t="s">
        <v>194</v>
      </c>
      <c r="D167" s="118" t="s">
        <v>510</v>
      </c>
      <c r="E167" s="119" t="s">
        <v>317</v>
      </c>
      <c r="F167" s="120" t="s">
        <v>452</v>
      </c>
      <c r="G167" s="121" t="s">
        <v>416</v>
      </c>
      <c r="H167" s="122">
        <v>600</v>
      </c>
      <c r="I167" s="123">
        <v>47</v>
      </c>
      <c r="J167" s="123">
        <v>2</v>
      </c>
      <c r="K167" s="160">
        <v>1</v>
      </c>
      <c r="L167" s="155">
        <f t="shared" si="10"/>
        <v>94</v>
      </c>
      <c r="M167" s="156">
        <f t="shared" si="11"/>
        <v>56.4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x14ac:dyDescent="0.4">
      <c r="A168" s="116">
        <v>160</v>
      </c>
      <c r="B168" s="116">
        <v>7</v>
      </c>
      <c r="C168" s="117" t="s">
        <v>194</v>
      </c>
      <c r="D168" s="118" t="s">
        <v>510</v>
      </c>
      <c r="E168" s="119" t="s">
        <v>327</v>
      </c>
      <c r="F168" s="120" t="s">
        <v>172</v>
      </c>
      <c r="G168" s="121" t="s">
        <v>457</v>
      </c>
      <c r="H168" s="122">
        <v>600</v>
      </c>
      <c r="I168" s="123">
        <v>135</v>
      </c>
      <c r="J168" s="123">
        <v>25</v>
      </c>
      <c r="K168" s="160">
        <v>1</v>
      </c>
      <c r="L168" s="155">
        <f t="shared" si="10"/>
        <v>3375</v>
      </c>
      <c r="M168" s="156">
        <f t="shared" si="11"/>
        <v>2025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x14ac:dyDescent="0.4">
      <c r="A169" s="116">
        <v>161</v>
      </c>
      <c r="B169" s="116">
        <v>8</v>
      </c>
      <c r="C169" s="117" t="s">
        <v>194</v>
      </c>
      <c r="D169" s="118" t="s">
        <v>511</v>
      </c>
      <c r="E169" s="119" t="s">
        <v>311</v>
      </c>
      <c r="F169" s="120" t="s">
        <v>172</v>
      </c>
      <c r="G169" s="121" t="s">
        <v>416</v>
      </c>
      <c r="H169" s="122">
        <v>12</v>
      </c>
      <c r="I169" s="123">
        <v>47</v>
      </c>
      <c r="J169" s="123">
        <v>3</v>
      </c>
      <c r="K169" s="160">
        <v>1</v>
      </c>
      <c r="L169" s="155">
        <f t="shared" si="10"/>
        <v>141</v>
      </c>
      <c r="M169" s="156">
        <f t="shared" si="11"/>
        <v>1.6919999999999999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x14ac:dyDescent="0.4">
      <c r="A170" s="116">
        <v>162</v>
      </c>
      <c r="B170" s="116">
        <v>9</v>
      </c>
      <c r="C170" s="117" t="s">
        <v>194</v>
      </c>
      <c r="D170" s="118" t="s">
        <v>512</v>
      </c>
      <c r="E170" s="119" t="s">
        <v>311</v>
      </c>
      <c r="F170" s="120" t="s">
        <v>172</v>
      </c>
      <c r="G170" s="121" t="s">
        <v>416</v>
      </c>
      <c r="H170" s="122">
        <v>735</v>
      </c>
      <c r="I170" s="123">
        <v>47</v>
      </c>
      <c r="J170" s="123">
        <v>1</v>
      </c>
      <c r="K170" s="160">
        <v>1</v>
      </c>
      <c r="L170" s="155">
        <f t="shared" si="10"/>
        <v>47</v>
      </c>
      <c r="M170" s="156">
        <f t="shared" si="11"/>
        <v>34.545000000000002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x14ac:dyDescent="0.4">
      <c r="A171" s="116">
        <v>163</v>
      </c>
      <c r="B171" s="116">
        <v>10</v>
      </c>
      <c r="C171" s="117" t="s">
        <v>194</v>
      </c>
      <c r="D171" s="118" t="s">
        <v>257</v>
      </c>
      <c r="E171" s="119" t="s">
        <v>311</v>
      </c>
      <c r="F171" s="120" t="s">
        <v>172</v>
      </c>
      <c r="G171" s="121" t="s">
        <v>416</v>
      </c>
      <c r="H171" s="122">
        <v>735</v>
      </c>
      <c r="I171" s="123">
        <v>47</v>
      </c>
      <c r="J171" s="123">
        <v>2</v>
      </c>
      <c r="K171" s="160">
        <v>1</v>
      </c>
      <c r="L171" s="155">
        <f t="shared" si="10"/>
        <v>94</v>
      </c>
      <c r="M171" s="156">
        <f t="shared" si="11"/>
        <v>69.09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x14ac:dyDescent="0.4">
      <c r="A172" s="116">
        <v>164</v>
      </c>
      <c r="B172" s="116">
        <v>11</v>
      </c>
      <c r="C172" s="117" t="s">
        <v>194</v>
      </c>
      <c r="D172" s="118" t="s">
        <v>259</v>
      </c>
      <c r="E172" s="119" t="s">
        <v>311</v>
      </c>
      <c r="F172" s="120" t="s">
        <v>172</v>
      </c>
      <c r="G172" s="121" t="s">
        <v>416</v>
      </c>
      <c r="H172" s="122">
        <v>735</v>
      </c>
      <c r="I172" s="123">
        <v>47</v>
      </c>
      <c r="J172" s="123">
        <v>1</v>
      </c>
      <c r="K172" s="160">
        <v>1</v>
      </c>
      <c r="L172" s="155">
        <f t="shared" si="10"/>
        <v>47</v>
      </c>
      <c r="M172" s="156">
        <f t="shared" si="11"/>
        <v>34.545000000000002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x14ac:dyDescent="0.4">
      <c r="A173" s="116">
        <v>165</v>
      </c>
      <c r="B173" s="116">
        <v>12</v>
      </c>
      <c r="C173" s="117" t="s">
        <v>194</v>
      </c>
      <c r="D173" s="118" t="s">
        <v>513</v>
      </c>
      <c r="E173" s="119" t="s">
        <v>311</v>
      </c>
      <c r="F173" s="120" t="s">
        <v>172</v>
      </c>
      <c r="G173" s="121" t="s">
        <v>416</v>
      </c>
      <c r="H173" s="122">
        <v>735</v>
      </c>
      <c r="I173" s="123">
        <v>47</v>
      </c>
      <c r="J173" s="123">
        <v>1</v>
      </c>
      <c r="K173" s="160">
        <v>1</v>
      </c>
      <c r="L173" s="155">
        <f t="shared" si="10"/>
        <v>47</v>
      </c>
      <c r="M173" s="156">
        <f t="shared" si="11"/>
        <v>34.545000000000002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x14ac:dyDescent="0.4">
      <c r="A174" s="116">
        <v>166</v>
      </c>
      <c r="B174" s="116">
        <v>12</v>
      </c>
      <c r="C174" s="117" t="s">
        <v>194</v>
      </c>
      <c r="D174" s="118" t="s">
        <v>513</v>
      </c>
      <c r="E174" s="119" t="s">
        <v>319</v>
      </c>
      <c r="F174" s="120" t="s">
        <v>450</v>
      </c>
      <c r="G174" s="121" t="s">
        <v>416</v>
      </c>
      <c r="H174" s="122">
        <v>735</v>
      </c>
      <c r="I174" s="123">
        <v>47</v>
      </c>
      <c r="J174" s="123">
        <v>1</v>
      </c>
      <c r="K174" s="160">
        <v>1</v>
      </c>
      <c r="L174" s="155">
        <f t="shared" si="10"/>
        <v>47</v>
      </c>
      <c r="M174" s="156">
        <f t="shared" si="11"/>
        <v>34.545000000000002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x14ac:dyDescent="0.4">
      <c r="A175" s="116">
        <v>167</v>
      </c>
      <c r="B175" s="116">
        <v>13</v>
      </c>
      <c r="C175" s="117" t="s">
        <v>194</v>
      </c>
      <c r="D175" s="118" t="s">
        <v>258</v>
      </c>
      <c r="E175" s="119" t="s">
        <v>311</v>
      </c>
      <c r="F175" s="120" t="s">
        <v>172</v>
      </c>
      <c r="G175" s="121" t="s">
        <v>416</v>
      </c>
      <c r="H175" s="122">
        <v>735</v>
      </c>
      <c r="I175" s="123">
        <v>47</v>
      </c>
      <c r="J175" s="123">
        <v>2</v>
      </c>
      <c r="K175" s="160">
        <v>1</v>
      </c>
      <c r="L175" s="155">
        <f t="shared" si="10"/>
        <v>94</v>
      </c>
      <c r="M175" s="156">
        <f t="shared" si="11"/>
        <v>69.09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x14ac:dyDescent="0.4">
      <c r="A176" s="116">
        <v>168</v>
      </c>
      <c r="B176" s="116">
        <v>1</v>
      </c>
      <c r="C176" s="117" t="s">
        <v>198</v>
      </c>
      <c r="D176" s="118" t="s">
        <v>514</v>
      </c>
      <c r="E176" s="119" t="s">
        <v>311</v>
      </c>
      <c r="F176" s="120" t="s">
        <v>172</v>
      </c>
      <c r="G176" s="121" t="s">
        <v>416</v>
      </c>
      <c r="H176" s="122">
        <v>2082.5</v>
      </c>
      <c r="I176" s="123">
        <v>47</v>
      </c>
      <c r="J176" s="123">
        <v>5</v>
      </c>
      <c r="K176" s="160">
        <v>1</v>
      </c>
      <c r="L176" s="155">
        <f t="shared" si="10"/>
        <v>235</v>
      </c>
      <c r="M176" s="156">
        <f t="shared" si="11"/>
        <v>489.38749999999999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x14ac:dyDescent="0.4">
      <c r="A177" s="116">
        <v>169</v>
      </c>
      <c r="B177" s="116">
        <v>1</v>
      </c>
      <c r="C177" s="117" t="s">
        <v>198</v>
      </c>
      <c r="D177" s="118" t="s">
        <v>514</v>
      </c>
      <c r="E177" s="119" t="s">
        <v>312</v>
      </c>
      <c r="F177" s="120" t="s">
        <v>335</v>
      </c>
      <c r="G177" s="121" t="s">
        <v>302</v>
      </c>
      <c r="H177" s="122">
        <v>8760</v>
      </c>
      <c r="I177" s="123">
        <v>13</v>
      </c>
      <c r="J177" s="123">
        <v>1</v>
      </c>
      <c r="K177" s="160">
        <v>1</v>
      </c>
      <c r="L177" s="155">
        <f t="shared" si="10"/>
        <v>13</v>
      </c>
      <c r="M177" s="156">
        <f t="shared" si="11"/>
        <v>113.88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x14ac:dyDescent="0.4">
      <c r="A178" s="116">
        <v>170</v>
      </c>
      <c r="B178" s="116">
        <v>2</v>
      </c>
      <c r="C178" s="117" t="s">
        <v>198</v>
      </c>
      <c r="D178" s="118" t="s">
        <v>279</v>
      </c>
      <c r="E178" s="119" t="s">
        <v>311</v>
      </c>
      <c r="F178" s="120" t="s">
        <v>172</v>
      </c>
      <c r="G178" s="121" t="s">
        <v>416</v>
      </c>
      <c r="H178" s="122">
        <v>200</v>
      </c>
      <c r="I178" s="123">
        <v>47</v>
      </c>
      <c r="J178" s="123">
        <v>3</v>
      </c>
      <c r="K178" s="160">
        <v>1</v>
      </c>
      <c r="L178" s="155">
        <f t="shared" si="10"/>
        <v>141</v>
      </c>
      <c r="M178" s="156">
        <f t="shared" si="11"/>
        <v>28.2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x14ac:dyDescent="0.4">
      <c r="A179" s="116">
        <v>171</v>
      </c>
      <c r="B179" s="116">
        <v>3</v>
      </c>
      <c r="C179" s="117" t="s">
        <v>198</v>
      </c>
      <c r="D179" s="118" t="s">
        <v>515</v>
      </c>
      <c r="E179" s="119" t="s">
        <v>316</v>
      </c>
      <c r="F179" s="120" t="s">
        <v>339</v>
      </c>
      <c r="G179" s="121" t="s">
        <v>416</v>
      </c>
      <c r="H179" s="122">
        <v>600</v>
      </c>
      <c r="I179" s="123">
        <v>47</v>
      </c>
      <c r="J179" s="123">
        <v>24</v>
      </c>
      <c r="K179" s="160">
        <v>2</v>
      </c>
      <c r="L179" s="155">
        <f t="shared" si="10"/>
        <v>2256</v>
      </c>
      <c r="M179" s="156">
        <f t="shared" si="11"/>
        <v>1353.6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x14ac:dyDescent="0.4">
      <c r="A180" s="116">
        <v>172</v>
      </c>
      <c r="B180" s="116">
        <v>3</v>
      </c>
      <c r="C180" s="117" t="s">
        <v>198</v>
      </c>
      <c r="D180" s="118" t="s">
        <v>515</v>
      </c>
      <c r="E180" s="119" t="s">
        <v>317</v>
      </c>
      <c r="F180" s="120" t="s">
        <v>339</v>
      </c>
      <c r="G180" s="121" t="s">
        <v>416</v>
      </c>
      <c r="H180" s="122">
        <v>600</v>
      </c>
      <c r="I180" s="123">
        <v>47</v>
      </c>
      <c r="J180" s="123">
        <v>2</v>
      </c>
      <c r="K180" s="160">
        <v>1</v>
      </c>
      <c r="L180" s="155">
        <f t="shared" si="10"/>
        <v>94</v>
      </c>
      <c r="M180" s="156">
        <f t="shared" si="11"/>
        <v>56.4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x14ac:dyDescent="0.4">
      <c r="A181" s="116">
        <v>173</v>
      </c>
      <c r="B181" s="116">
        <v>4</v>
      </c>
      <c r="C181" s="117" t="s">
        <v>198</v>
      </c>
      <c r="D181" s="118" t="s">
        <v>260</v>
      </c>
      <c r="E181" s="119" t="s">
        <v>315</v>
      </c>
      <c r="F181" s="120" t="s">
        <v>172</v>
      </c>
      <c r="G181" s="121" t="s">
        <v>416</v>
      </c>
      <c r="H181" s="122">
        <v>200</v>
      </c>
      <c r="I181" s="123">
        <v>47</v>
      </c>
      <c r="J181" s="123">
        <v>6</v>
      </c>
      <c r="K181" s="160">
        <v>2</v>
      </c>
      <c r="L181" s="155">
        <f t="shared" si="10"/>
        <v>564</v>
      </c>
      <c r="M181" s="156">
        <f t="shared" si="11"/>
        <v>112.8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x14ac:dyDescent="0.4">
      <c r="A182" s="116">
        <v>174</v>
      </c>
      <c r="B182" s="116">
        <v>5</v>
      </c>
      <c r="C182" s="117" t="s">
        <v>198</v>
      </c>
      <c r="D182" s="118" t="s">
        <v>516</v>
      </c>
      <c r="E182" s="119" t="s">
        <v>311</v>
      </c>
      <c r="F182" s="120" t="s">
        <v>172</v>
      </c>
      <c r="G182" s="121" t="s">
        <v>416</v>
      </c>
      <c r="H182" s="122">
        <v>2082.5</v>
      </c>
      <c r="I182" s="123">
        <v>47</v>
      </c>
      <c r="J182" s="123">
        <v>5</v>
      </c>
      <c r="K182" s="160">
        <v>1</v>
      </c>
      <c r="L182" s="155">
        <f t="shared" si="10"/>
        <v>235</v>
      </c>
      <c r="M182" s="156">
        <f t="shared" si="11"/>
        <v>489.38749999999999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x14ac:dyDescent="0.4">
      <c r="A183" s="116">
        <v>175</v>
      </c>
      <c r="B183" s="116">
        <v>5</v>
      </c>
      <c r="C183" s="117" t="s">
        <v>198</v>
      </c>
      <c r="D183" s="118" t="s">
        <v>516</v>
      </c>
      <c r="E183" s="119" t="s">
        <v>319</v>
      </c>
      <c r="F183" s="120" t="s">
        <v>450</v>
      </c>
      <c r="G183" s="121" t="s">
        <v>416</v>
      </c>
      <c r="H183" s="122">
        <v>2082.5</v>
      </c>
      <c r="I183" s="123">
        <v>47</v>
      </c>
      <c r="J183" s="123">
        <v>1</v>
      </c>
      <c r="K183" s="160">
        <v>1</v>
      </c>
      <c r="L183" s="155">
        <f t="shared" si="10"/>
        <v>47</v>
      </c>
      <c r="M183" s="156">
        <f t="shared" si="11"/>
        <v>97.877499999999998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x14ac:dyDescent="0.4">
      <c r="A184" s="116">
        <v>176</v>
      </c>
      <c r="B184" s="116">
        <v>5</v>
      </c>
      <c r="C184" s="117" t="s">
        <v>198</v>
      </c>
      <c r="D184" s="118" t="s">
        <v>516</v>
      </c>
      <c r="E184" s="119" t="s">
        <v>322</v>
      </c>
      <c r="F184" s="120" t="s">
        <v>451</v>
      </c>
      <c r="G184" s="121" t="s">
        <v>302</v>
      </c>
      <c r="H184" s="122">
        <v>735</v>
      </c>
      <c r="I184" s="123">
        <v>13</v>
      </c>
      <c r="J184" s="123">
        <v>1</v>
      </c>
      <c r="K184" s="160">
        <v>1</v>
      </c>
      <c r="L184" s="155">
        <f t="shared" si="10"/>
        <v>13</v>
      </c>
      <c r="M184" s="156">
        <f t="shared" si="11"/>
        <v>9.5549999999999997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x14ac:dyDescent="0.4">
      <c r="A185" s="116">
        <v>177</v>
      </c>
      <c r="B185" s="116">
        <v>5</v>
      </c>
      <c r="C185" s="117" t="s">
        <v>198</v>
      </c>
      <c r="D185" s="118" t="s">
        <v>516</v>
      </c>
      <c r="E185" s="119" t="s">
        <v>312</v>
      </c>
      <c r="F185" s="120" t="s">
        <v>335</v>
      </c>
      <c r="G185" s="121" t="s">
        <v>302</v>
      </c>
      <c r="H185" s="122">
        <v>8760</v>
      </c>
      <c r="I185" s="123">
        <v>13</v>
      </c>
      <c r="J185" s="123">
        <v>2</v>
      </c>
      <c r="K185" s="160">
        <v>1</v>
      </c>
      <c r="L185" s="155">
        <f t="shared" si="10"/>
        <v>26</v>
      </c>
      <c r="M185" s="156">
        <f t="shared" si="11"/>
        <v>227.76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x14ac:dyDescent="0.4">
      <c r="A186" s="116">
        <v>178</v>
      </c>
      <c r="B186" s="116">
        <v>6</v>
      </c>
      <c r="C186" s="117" t="s">
        <v>198</v>
      </c>
      <c r="D186" s="118" t="s">
        <v>517</v>
      </c>
      <c r="E186" s="119" t="s">
        <v>316</v>
      </c>
      <c r="F186" s="120" t="s">
        <v>339</v>
      </c>
      <c r="G186" s="121" t="s">
        <v>416</v>
      </c>
      <c r="H186" s="122">
        <v>1700</v>
      </c>
      <c r="I186" s="123">
        <v>47</v>
      </c>
      <c r="J186" s="123">
        <v>9</v>
      </c>
      <c r="K186" s="160">
        <v>2</v>
      </c>
      <c r="L186" s="155">
        <f t="shared" si="10"/>
        <v>846</v>
      </c>
      <c r="M186" s="156">
        <f t="shared" si="11"/>
        <v>1438.2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x14ac:dyDescent="0.4">
      <c r="A187" s="116">
        <v>179</v>
      </c>
      <c r="B187" s="116">
        <v>6</v>
      </c>
      <c r="C187" s="117" t="s">
        <v>198</v>
      </c>
      <c r="D187" s="118" t="s">
        <v>517</v>
      </c>
      <c r="E187" s="119" t="s">
        <v>317</v>
      </c>
      <c r="F187" s="120" t="s">
        <v>339</v>
      </c>
      <c r="G187" s="121" t="s">
        <v>416</v>
      </c>
      <c r="H187" s="122">
        <v>1700</v>
      </c>
      <c r="I187" s="123">
        <v>47</v>
      </c>
      <c r="J187" s="123">
        <v>2</v>
      </c>
      <c r="K187" s="160">
        <v>1</v>
      </c>
      <c r="L187" s="155">
        <f t="shared" si="10"/>
        <v>94</v>
      </c>
      <c r="M187" s="156">
        <f t="shared" si="11"/>
        <v>159.80000000000001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x14ac:dyDescent="0.4">
      <c r="A188" s="116">
        <v>180</v>
      </c>
      <c r="B188" s="116">
        <v>7</v>
      </c>
      <c r="C188" s="117" t="s">
        <v>198</v>
      </c>
      <c r="D188" s="118" t="s">
        <v>518</v>
      </c>
      <c r="E188" s="119" t="s">
        <v>316</v>
      </c>
      <c r="F188" s="120" t="s">
        <v>339</v>
      </c>
      <c r="G188" s="121" t="s">
        <v>416</v>
      </c>
      <c r="H188" s="122">
        <v>1700</v>
      </c>
      <c r="I188" s="123">
        <v>47</v>
      </c>
      <c r="J188" s="123">
        <v>9</v>
      </c>
      <c r="K188" s="160">
        <v>2</v>
      </c>
      <c r="L188" s="155">
        <f t="shared" si="10"/>
        <v>846</v>
      </c>
      <c r="M188" s="156">
        <f t="shared" si="11"/>
        <v>1438.2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x14ac:dyDescent="0.4">
      <c r="A189" s="116">
        <v>181</v>
      </c>
      <c r="B189" s="116">
        <v>7</v>
      </c>
      <c r="C189" s="117" t="s">
        <v>198</v>
      </c>
      <c r="D189" s="118" t="s">
        <v>518</v>
      </c>
      <c r="E189" s="119" t="s">
        <v>317</v>
      </c>
      <c r="F189" s="120" t="s">
        <v>339</v>
      </c>
      <c r="G189" s="121" t="s">
        <v>416</v>
      </c>
      <c r="H189" s="122">
        <v>1700</v>
      </c>
      <c r="I189" s="123">
        <v>47</v>
      </c>
      <c r="J189" s="123">
        <v>2</v>
      </c>
      <c r="K189" s="160">
        <v>1</v>
      </c>
      <c r="L189" s="155">
        <f t="shared" si="10"/>
        <v>94</v>
      </c>
      <c r="M189" s="156">
        <f t="shared" si="11"/>
        <v>159.80000000000001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x14ac:dyDescent="0.4">
      <c r="A190" s="116">
        <v>182</v>
      </c>
      <c r="B190" s="116">
        <v>8</v>
      </c>
      <c r="C190" s="117" t="s">
        <v>198</v>
      </c>
      <c r="D190" s="118" t="s">
        <v>519</v>
      </c>
      <c r="E190" s="119" t="s">
        <v>316</v>
      </c>
      <c r="F190" s="120" t="s">
        <v>339</v>
      </c>
      <c r="G190" s="121" t="s">
        <v>416</v>
      </c>
      <c r="H190" s="122">
        <v>1700</v>
      </c>
      <c r="I190" s="123">
        <v>47</v>
      </c>
      <c r="J190" s="123">
        <v>9</v>
      </c>
      <c r="K190" s="160">
        <v>2</v>
      </c>
      <c r="L190" s="155">
        <f t="shared" si="10"/>
        <v>846</v>
      </c>
      <c r="M190" s="156">
        <f t="shared" si="11"/>
        <v>1438.2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x14ac:dyDescent="0.4">
      <c r="A191" s="116">
        <v>183</v>
      </c>
      <c r="B191" s="116">
        <v>8</v>
      </c>
      <c r="C191" s="117" t="s">
        <v>198</v>
      </c>
      <c r="D191" s="118" t="s">
        <v>519</v>
      </c>
      <c r="E191" s="119" t="s">
        <v>317</v>
      </c>
      <c r="F191" s="120" t="s">
        <v>339</v>
      </c>
      <c r="G191" s="121" t="s">
        <v>416</v>
      </c>
      <c r="H191" s="122">
        <v>1700</v>
      </c>
      <c r="I191" s="123">
        <v>47</v>
      </c>
      <c r="J191" s="123">
        <v>2</v>
      </c>
      <c r="K191" s="160">
        <v>1</v>
      </c>
      <c r="L191" s="155">
        <f t="shared" si="10"/>
        <v>94</v>
      </c>
      <c r="M191" s="156">
        <f t="shared" si="11"/>
        <v>159.80000000000001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x14ac:dyDescent="0.4">
      <c r="A192" s="116">
        <v>184</v>
      </c>
      <c r="B192" s="116">
        <v>9</v>
      </c>
      <c r="C192" s="117" t="s">
        <v>198</v>
      </c>
      <c r="D192" s="118" t="s">
        <v>512</v>
      </c>
      <c r="E192" s="119" t="s">
        <v>311</v>
      </c>
      <c r="F192" s="120" t="s">
        <v>172</v>
      </c>
      <c r="G192" s="121" t="s">
        <v>416</v>
      </c>
      <c r="H192" s="122">
        <v>735</v>
      </c>
      <c r="I192" s="123">
        <v>47</v>
      </c>
      <c r="J192" s="123">
        <v>1</v>
      </c>
      <c r="K192" s="160">
        <v>1</v>
      </c>
      <c r="L192" s="155">
        <f t="shared" si="10"/>
        <v>47</v>
      </c>
      <c r="M192" s="156">
        <f t="shared" si="11"/>
        <v>34.545000000000002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  <c r="Y192" s="166"/>
      <c r="Z192" s="166"/>
      <c r="AA192" s="166"/>
      <c r="AB192" s="166"/>
      <c r="AC192" s="167"/>
    </row>
    <row r="193" spans="1:29" s="165" customFormat="1" x14ac:dyDescent="0.4">
      <c r="A193" s="116">
        <v>185</v>
      </c>
      <c r="B193" s="116">
        <v>10</v>
      </c>
      <c r="C193" s="117" t="s">
        <v>198</v>
      </c>
      <c r="D193" s="118" t="s">
        <v>257</v>
      </c>
      <c r="E193" s="119" t="s">
        <v>311</v>
      </c>
      <c r="F193" s="120" t="s">
        <v>172</v>
      </c>
      <c r="G193" s="121" t="s">
        <v>416</v>
      </c>
      <c r="H193" s="122">
        <v>735</v>
      </c>
      <c r="I193" s="123">
        <v>47</v>
      </c>
      <c r="J193" s="123">
        <v>2</v>
      </c>
      <c r="K193" s="160">
        <v>1</v>
      </c>
      <c r="L193" s="155">
        <f t="shared" si="10"/>
        <v>94</v>
      </c>
      <c r="M193" s="156">
        <f t="shared" si="11"/>
        <v>69.09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  <c r="Y193" s="166"/>
      <c r="Z193" s="166"/>
      <c r="AA193" s="166"/>
      <c r="AB193" s="166"/>
      <c r="AC193" s="167"/>
    </row>
    <row r="194" spans="1:29" s="165" customFormat="1" x14ac:dyDescent="0.4">
      <c r="A194" s="116">
        <v>186</v>
      </c>
      <c r="B194" s="116">
        <v>11</v>
      </c>
      <c r="C194" s="117" t="s">
        <v>198</v>
      </c>
      <c r="D194" s="118" t="s">
        <v>259</v>
      </c>
      <c r="E194" s="119" t="s">
        <v>311</v>
      </c>
      <c r="F194" s="120" t="s">
        <v>172</v>
      </c>
      <c r="G194" s="121" t="s">
        <v>416</v>
      </c>
      <c r="H194" s="122">
        <v>735</v>
      </c>
      <c r="I194" s="123">
        <v>47</v>
      </c>
      <c r="J194" s="123">
        <v>1</v>
      </c>
      <c r="K194" s="160">
        <v>1</v>
      </c>
      <c r="L194" s="155">
        <f t="shared" si="10"/>
        <v>47</v>
      </c>
      <c r="M194" s="156">
        <f t="shared" si="11"/>
        <v>34.545000000000002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  <c r="Y194" s="166"/>
      <c r="Z194" s="166"/>
      <c r="AA194" s="166"/>
      <c r="AB194" s="166"/>
      <c r="AC194" s="167"/>
    </row>
    <row r="195" spans="1:29" s="165" customFormat="1" x14ac:dyDescent="0.4">
      <c r="A195" s="116">
        <v>187</v>
      </c>
      <c r="B195" s="116">
        <v>12</v>
      </c>
      <c r="C195" s="117" t="s">
        <v>198</v>
      </c>
      <c r="D195" s="118" t="s">
        <v>513</v>
      </c>
      <c r="E195" s="119" t="s">
        <v>311</v>
      </c>
      <c r="F195" s="120" t="s">
        <v>172</v>
      </c>
      <c r="G195" s="121" t="s">
        <v>416</v>
      </c>
      <c r="H195" s="122">
        <v>735</v>
      </c>
      <c r="I195" s="123">
        <v>47</v>
      </c>
      <c r="J195" s="123">
        <v>1</v>
      </c>
      <c r="K195" s="160">
        <v>1</v>
      </c>
      <c r="L195" s="155">
        <f t="shared" si="10"/>
        <v>47</v>
      </c>
      <c r="M195" s="156">
        <f t="shared" si="11"/>
        <v>34.545000000000002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  <c r="Y195" s="166"/>
      <c r="Z195" s="166"/>
      <c r="AA195" s="166"/>
      <c r="AB195" s="166"/>
      <c r="AC195" s="167"/>
    </row>
    <row r="196" spans="1:29" s="165" customFormat="1" x14ac:dyDescent="0.4">
      <c r="A196" s="116">
        <v>188</v>
      </c>
      <c r="B196" s="116">
        <v>12</v>
      </c>
      <c r="C196" s="117" t="s">
        <v>198</v>
      </c>
      <c r="D196" s="118" t="s">
        <v>513</v>
      </c>
      <c r="E196" s="119" t="s">
        <v>319</v>
      </c>
      <c r="F196" s="120" t="s">
        <v>450</v>
      </c>
      <c r="G196" s="121" t="s">
        <v>416</v>
      </c>
      <c r="H196" s="122">
        <v>735</v>
      </c>
      <c r="I196" s="123">
        <v>47</v>
      </c>
      <c r="J196" s="123">
        <v>1</v>
      </c>
      <c r="K196" s="160">
        <v>1</v>
      </c>
      <c r="L196" s="155">
        <f t="shared" si="10"/>
        <v>47</v>
      </c>
      <c r="M196" s="156">
        <f t="shared" si="11"/>
        <v>34.545000000000002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  <c r="Y196" s="166"/>
      <c r="Z196" s="166"/>
      <c r="AA196" s="166"/>
      <c r="AB196" s="166"/>
      <c r="AC196" s="167"/>
    </row>
    <row r="197" spans="1:29" s="165" customFormat="1" x14ac:dyDescent="0.4">
      <c r="A197" s="116">
        <v>189</v>
      </c>
      <c r="B197" s="116">
        <v>13</v>
      </c>
      <c r="C197" s="117" t="s">
        <v>198</v>
      </c>
      <c r="D197" s="118" t="s">
        <v>258</v>
      </c>
      <c r="E197" s="119" t="s">
        <v>311</v>
      </c>
      <c r="F197" s="120" t="s">
        <v>172</v>
      </c>
      <c r="G197" s="121" t="s">
        <v>416</v>
      </c>
      <c r="H197" s="122">
        <v>735</v>
      </c>
      <c r="I197" s="123">
        <v>47</v>
      </c>
      <c r="J197" s="123">
        <v>2</v>
      </c>
      <c r="K197" s="160">
        <v>1</v>
      </c>
      <c r="L197" s="155">
        <f t="shared" si="10"/>
        <v>94</v>
      </c>
      <c r="M197" s="156">
        <f t="shared" si="11"/>
        <v>69.09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8"/>
      <c r="Y197" s="166"/>
      <c r="Z197" s="166"/>
      <c r="AA197" s="166"/>
      <c r="AB197" s="166"/>
      <c r="AC197" s="168"/>
    </row>
    <row r="198" spans="1:29" s="165" customFormat="1" x14ac:dyDescent="0.4">
      <c r="A198" s="116">
        <v>190</v>
      </c>
      <c r="B198" s="116">
        <v>1</v>
      </c>
      <c r="C198" s="117" t="s">
        <v>241</v>
      </c>
      <c r="D198" s="118" t="s">
        <v>266</v>
      </c>
      <c r="E198" s="119" t="s">
        <v>311</v>
      </c>
      <c r="F198" s="120" t="s">
        <v>172</v>
      </c>
      <c r="G198" s="121" t="s">
        <v>416</v>
      </c>
      <c r="H198" s="122">
        <v>2082.5</v>
      </c>
      <c r="I198" s="123">
        <v>47</v>
      </c>
      <c r="J198" s="123">
        <v>3</v>
      </c>
      <c r="K198" s="160">
        <v>1</v>
      </c>
      <c r="L198" s="155">
        <f t="shared" si="10"/>
        <v>141</v>
      </c>
      <c r="M198" s="156">
        <f t="shared" si="11"/>
        <v>293.63249999999999</v>
      </c>
      <c r="N198" s="155"/>
      <c r="O198" s="155"/>
      <c r="P198" s="155"/>
      <c r="Q198" s="155"/>
      <c r="R198" s="155"/>
      <c r="S198" s="156"/>
      <c r="T198" s="156">
        <f t="shared" si="8"/>
        <v>0</v>
      </c>
      <c r="U198" s="156">
        <f t="shared" si="9"/>
        <v>0</v>
      </c>
      <c r="V198" s="157"/>
      <c r="Y198" s="166"/>
      <c r="Z198" s="166"/>
      <c r="AA198" s="166"/>
      <c r="AB198" s="166"/>
      <c r="AC198" s="167"/>
    </row>
    <row r="199" spans="1:29" s="165" customFormat="1" x14ac:dyDescent="0.4">
      <c r="A199" s="116">
        <v>191</v>
      </c>
      <c r="B199" s="116">
        <v>1</v>
      </c>
      <c r="C199" s="117" t="s">
        <v>241</v>
      </c>
      <c r="D199" s="118" t="s">
        <v>266</v>
      </c>
      <c r="E199" s="119" t="s">
        <v>312</v>
      </c>
      <c r="F199" s="120" t="s">
        <v>335</v>
      </c>
      <c r="G199" s="121" t="s">
        <v>302</v>
      </c>
      <c r="H199" s="122">
        <v>8760</v>
      </c>
      <c r="I199" s="123">
        <v>13</v>
      </c>
      <c r="J199" s="123">
        <v>2</v>
      </c>
      <c r="K199" s="160">
        <v>1</v>
      </c>
      <c r="L199" s="155">
        <f t="shared" si="10"/>
        <v>26</v>
      </c>
      <c r="M199" s="156">
        <f t="shared" si="11"/>
        <v>227.76</v>
      </c>
      <c r="N199" s="155"/>
      <c r="O199" s="155"/>
      <c r="P199" s="155"/>
      <c r="Q199" s="155"/>
      <c r="R199" s="155"/>
      <c r="S199" s="156"/>
      <c r="T199" s="156">
        <f t="shared" ref="T199:T267" si="12">IFERROR(S199*R199,"－")</f>
        <v>0</v>
      </c>
      <c r="U199" s="156">
        <f t="shared" ref="U199:U267" si="13">IFERROR(T199*H199/1000,"－")</f>
        <v>0</v>
      </c>
      <c r="V199" s="157"/>
      <c r="Y199" s="166"/>
      <c r="Z199" s="166"/>
      <c r="AA199" s="166"/>
      <c r="AB199" s="166"/>
      <c r="AC199" s="167"/>
    </row>
    <row r="200" spans="1:29" s="165" customFormat="1" x14ac:dyDescent="0.4">
      <c r="A200" s="116">
        <v>192</v>
      </c>
      <c r="B200" s="116">
        <v>2</v>
      </c>
      <c r="C200" s="117" t="s">
        <v>241</v>
      </c>
      <c r="D200" s="118" t="s">
        <v>279</v>
      </c>
      <c r="E200" s="119" t="s">
        <v>311</v>
      </c>
      <c r="F200" s="120" t="s">
        <v>172</v>
      </c>
      <c r="G200" s="121" t="s">
        <v>416</v>
      </c>
      <c r="H200" s="122">
        <v>200</v>
      </c>
      <c r="I200" s="123">
        <v>47</v>
      </c>
      <c r="J200" s="123">
        <v>3</v>
      </c>
      <c r="K200" s="160">
        <v>1</v>
      </c>
      <c r="L200" s="155">
        <f t="shared" ref="L200:L268" si="14">IFERROR(I200*J200*K200,"ー")</f>
        <v>141</v>
      </c>
      <c r="M200" s="156">
        <f t="shared" ref="M200:M268" si="15">IFERROR(L200*H200/1000,"ー")</f>
        <v>28.2</v>
      </c>
      <c r="N200" s="155"/>
      <c r="O200" s="155"/>
      <c r="P200" s="155"/>
      <c r="Q200" s="155"/>
      <c r="R200" s="155"/>
      <c r="S200" s="156"/>
      <c r="T200" s="156">
        <f t="shared" si="12"/>
        <v>0</v>
      </c>
      <c r="U200" s="156">
        <f t="shared" si="13"/>
        <v>0</v>
      </c>
      <c r="V200" s="157"/>
      <c r="Y200" s="166"/>
      <c r="Z200" s="166"/>
      <c r="AA200" s="166"/>
      <c r="AB200" s="166"/>
      <c r="AC200" s="167"/>
    </row>
    <row r="201" spans="1:29" s="165" customFormat="1" x14ac:dyDescent="0.4">
      <c r="A201" s="116">
        <v>193</v>
      </c>
      <c r="B201" s="116">
        <v>3</v>
      </c>
      <c r="C201" s="117" t="s">
        <v>241</v>
      </c>
      <c r="D201" s="118" t="s">
        <v>260</v>
      </c>
      <c r="E201" s="119" t="s">
        <v>315</v>
      </c>
      <c r="F201" s="120" t="s">
        <v>172</v>
      </c>
      <c r="G201" s="121" t="s">
        <v>416</v>
      </c>
      <c r="H201" s="122">
        <v>200</v>
      </c>
      <c r="I201" s="123">
        <v>47</v>
      </c>
      <c r="J201" s="123">
        <v>6</v>
      </c>
      <c r="K201" s="160">
        <v>2</v>
      </c>
      <c r="L201" s="155">
        <f t="shared" si="14"/>
        <v>564</v>
      </c>
      <c r="M201" s="156">
        <f t="shared" si="15"/>
        <v>112.8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  <c r="Y201" s="166"/>
      <c r="Z201" s="166"/>
      <c r="AA201" s="166"/>
      <c r="AB201" s="166"/>
      <c r="AC201" s="167"/>
    </row>
    <row r="202" spans="1:29" s="165" customFormat="1" x14ac:dyDescent="0.4">
      <c r="A202" s="116">
        <v>194</v>
      </c>
      <c r="B202" s="116">
        <v>4</v>
      </c>
      <c r="C202" s="117" t="s">
        <v>241</v>
      </c>
      <c r="D202" s="118" t="s">
        <v>520</v>
      </c>
      <c r="E202" s="119" t="s">
        <v>326</v>
      </c>
      <c r="F202" s="120" t="s">
        <v>426</v>
      </c>
      <c r="G202" s="121" t="s">
        <v>416</v>
      </c>
      <c r="H202" s="122">
        <v>800</v>
      </c>
      <c r="I202" s="123">
        <v>47</v>
      </c>
      <c r="J202" s="123">
        <v>8</v>
      </c>
      <c r="K202" s="160">
        <v>3</v>
      </c>
      <c r="L202" s="155">
        <f t="shared" si="14"/>
        <v>1128</v>
      </c>
      <c r="M202" s="156">
        <f t="shared" si="15"/>
        <v>902.4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  <c r="Y202" s="166"/>
      <c r="Z202" s="166"/>
      <c r="AA202" s="166"/>
      <c r="AB202" s="166"/>
      <c r="AC202" s="167"/>
    </row>
    <row r="203" spans="1:29" s="165" customFormat="1" x14ac:dyDescent="0.4">
      <c r="A203" s="116">
        <v>195</v>
      </c>
      <c r="B203" s="116">
        <v>4</v>
      </c>
      <c r="C203" s="117" t="s">
        <v>241</v>
      </c>
      <c r="D203" s="118" t="s">
        <v>520</v>
      </c>
      <c r="E203" s="119" t="s">
        <v>326</v>
      </c>
      <c r="F203" s="120" t="s">
        <v>425</v>
      </c>
      <c r="G203" s="121" t="s">
        <v>416</v>
      </c>
      <c r="H203" s="122">
        <v>800</v>
      </c>
      <c r="I203" s="123">
        <v>47</v>
      </c>
      <c r="J203" s="123">
        <v>8</v>
      </c>
      <c r="K203" s="160">
        <v>3</v>
      </c>
      <c r="L203" s="155">
        <f t="shared" si="14"/>
        <v>1128</v>
      </c>
      <c r="M203" s="156">
        <f t="shared" si="15"/>
        <v>902.4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  <c r="Y203" s="166"/>
      <c r="Z203" s="166"/>
      <c r="AA203" s="166"/>
      <c r="AB203" s="166"/>
      <c r="AC203" s="167"/>
    </row>
    <row r="204" spans="1:29" s="165" customFormat="1" x14ac:dyDescent="0.4">
      <c r="A204" s="116">
        <v>196</v>
      </c>
      <c r="B204" s="116">
        <v>4</v>
      </c>
      <c r="C204" s="117" t="s">
        <v>241</v>
      </c>
      <c r="D204" s="118" t="s">
        <v>520</v>
      </c>
      <c r="E204" s="119" t="s">
        <v>326</v>
      </c>
      <c r="F204" s="120" t="s">
        <v>421</v>
      </c>
      <c r="G204" s="121" t="s">
        <v>416</v>
      </c>
      <c r="H204" s="122">
        <v>800</v>
      </c>
      <c r="I204" s="123">
        <v>47</v>
      </c>
      <c r="J204" s="123">
        <v>8</v>
      </c>
      <c r="K204" s="160">
        <v>3</v>
      </c>
      <c r="L204" s="155">
        <f t="shared" si="14"/>
        <v>1128</v>
      </c>
      <c r="M204" s="156">
        <f t="shared" si="15"/>
        <v>902.4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  <c r="Y204" s="166"/>
      <c r="Z204" s="166"/>
      <c r="AA204" s="166"/>
      <c r="AB204" s="166"/>
      <c r="AC204" s="167"/>
    </row>
    <row r="205" spans="1:29" s="165" customFormat="1" x14ac:dyDescent="0.4">
      <c r="A205" s="116">
        <v>197</v>
      </c>
      <c r="B205" s="116">
        <v>4</v>
      </c>
      <c r="C205" s="117" t="s">
        <v>241</v>
      </c>
      <c r="D205" s="118" t="s">
        <v>520</v>
      </c>
      <c r="E205" s="119" t="s">
        <v>317</v>
      </c>
      <c r="F205" s="120" t="s">
        <v>453</v>
      </c>
      <c r="G205" s="121" t="s">
        <v>416</v>
      </c>
      <c r="H205" s="122">
        <v>800</v>
      </c>
      <c r="I205" s="123">
        <v>47</v>
      </c>
      <c r="J205" s="123">
        <v>1</v>
      </c>
      <c r="K205" s="160">
        <v>1</v>
      </c>
      <c r="L205" s="155">
        <f t="shared" si="14"/>
        <v>47</v>
      </c>
      <c r="M205" s="156">
        <f t="shared" si="15"/>
        <v>37.6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  <c r="Y205" s="166"/>
      <c r="Z205" s="166"/>
      <c r="AA205" s="166"/>
      <c r="AB205" s="166"/>
      <c r="AC205" s="167"/>
    </row>
    <row r="206" spans="1:29" s="165" customFormat="1" x14ac:dyDescent="0.4">
      <c r="A206" s="116">
        <v>198</v>
      </c>
      <c r="B206" s="116" t="s">
        <v>239</v>
      </c>
      <c r="C206" s="117" t="s">
        <v>242</v>
      </c>
      <c r="D206" s="118" t="s">
        <v>521</v>
      </c>
      <c r="E206" s="119" t="s">
        <v>311</v>
      </c>
      <c r="F206" s="120" t="s">
        <v>172</v>
      </c>
      <c r="G206" s="121" t="s">
        <v>416</v>
      </c>
      <c r="H206" s="122">
        <v>2205</v>
      </c>
      <c r="I206" s="123">
        <v>47</v>
      </c>
      <c r="J206" s="123">
        <v>2</v>
      </c>
      <c r="K206" s="160">
        <v>1</v>
      </c>
      <c r="L206" s="155">
        <f t="shared" si="14"/>
        <v>94</v>
      </c>
      <c r="M206" s="156">
        <f t="shared" si="15"/>
        <v>207.27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  <c r="Y206" s="166"/>
      <c r="Z206" s="166"/>
      <c r="AA206" s="166"/>
      <c r="AB206" s="166"/>
      <c r="AC206" s="167"/>
    </row>
    <row r="207" spans="1:29" s="165" customFormat="1" x14ac:dyDescent="0.4">
      <c r="A207" s="116">
        <v>199</v>
      </c>
      <c r="B207" s="116" t="s">
        <v>239</v>
      </c>
      <c r="C207" s="117" t="s">
        <v>242</v>
      </c>
      <c r="D207" s="118" t="s">
        <v>521</v>
      </c>
      <c r="E207" s="119" t="s">
        <v>319</v>
      </c>
      <c r="F207" s="120" t="s">
        <v>450</v>
      </c>
      <c r="G207" s="121" t="s">
        <v>416</v>
      </c>
      <c r="H207" s="122">
        <v>2205</v>
      </c>
      <c r="I207" s="123">
        <v>47</v>
      </c>
      <c r="J207" s="123">
        <v>1</v>
      </c>
      <c r="K207" s="160">
        <v>1</v>
      </c>
      <c r="L207" s="155">
        <f t="shared" si="14"/>
        <v>47</v>
      </c>
      <c r="M207" s="156">
        <f t="shared" si="15"/>
        <v>103.63500000000001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  <c r="Y207" s="166"/>
      <c r="Z207" s="166"/>
      <c r="AA207" s="166"/>
      <c r="AB207" s="166"/>
      <c r="AC207" s="167"/>
    </row>
    <row r="208" spans="1:29" s="165" customFormat="1" x14ac:dyDescent="0.4">
      <c r="A208" s="116">
        <v>200</v>
      </c>
      <c r="B208" s="116" t="s">
        <v>239</v>
      </c>
      <c r="C208" s="117" t="s">
        <v>242</v>
      </c>
      <c r="D208" s="118" t="s">
        <v>522</v>
      </c>
      <c r="E208" s="119" t="s">
        <v>311</v>
      </c>
      <c r="F208" s="120" t="s">
        <v>172</v>
      </c>
      <c r="G208" s="121" t="s">
        <v>416</v>
      </c>
      <c r="H208" s="122">
        <v>2205</v>
      </c>
      <c r="I208" s="123">
        <v>47</v>
      </c>
      <c r="J208" s="123">
        <v>1</v>
      </c>
      <c r="K208" s="160">
        <v>1</v>
      </c>
      <c r="L208" s="155">
        <f t="shared" si="14"/>
        <v>47</v>
      </c>
      <c r="M208" s="156">
        <f t="shared" si="15"/>
        <v>103.63500000000001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  <c r="Y208" s="166"/>
      <c r="Z208" s="166"/>
      <c r="AA208" s="166"/>
      <c r="AB208" s="166"/>
      <c r="AC208" s="167"/>
    </row>
    <row r="209" spans="1:29" s="165" customFormat="1" x14ac:dyDescent="0.4">
      <c r="A209" s="116">
        <v>201</v>
      </c>
      <c r="B209" s="116" t="s">
        <v>239</v>
      </c>
      <c r="C209" s="117" t="s">
        <v>242</v>
      </c>
      <c r="D209" s="118" t="s">
        <v>522</v>
      </c>
      <c r="E209" s="119" t="s">
        <v>319</v>
      </c>
      <c r="F209" s="120" t="s">
        <v>450</v>
      </c>
      <c r="G209" s="121" t="s">
        <v>416</v>
      </c>
      <c r="H209" s="122">
        <v>2205</v>
      </c>
      <c r="I209" s="123">
        <v>47</v>
      </c>
      <c r="J209" s="123">
        <v>1</v>
      </c>
      <c r="K209" s="160">
        <v>1</v>
      </c>
      <c r="L209" s="155">
        <f t="shared" si="14"/>
        <v>47</v>
      </c>
      <c r="M209" s="156">
        <f t="shared" si="15"/>
        <v>103.63500000000001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  <c r="Y209" s="166"/>
      <c r="Z209" s="166"/>
      <c r="AA209" s="166"/>
      <c r="AB209" s="166"/>
      <c r="AC209" s="167"/>
    </row>
    <row r="210" spans="1:29" s="165" customFormat="1" x14ac:dyDescent="0.4">
      <c r="A210" s="116">
        <v>202</v>
      </c>
      <c r="B210" s="116">
        <v>1</v>
      </c>
      <c r="C210" s="117" t="s">
        <v>300</v>
      </c>
      <c r="D210" s="118" t="s">
        <v>300</v>
      </c>
      <c r="E210" s="119" t="s">
        <v>329</v>
      </c>
      <c r="F210" s="120" t="s">
        <v>454</v>
      </c>
      <c r="G210" s="121" t="s">
        <v>458</v>
      </c>
      <c r="H210" s="122">
        <v>735</v>
      </c>
      <c r="I210" s="123">
        <v>150</v>
      </c>
      <c r="J210" s="123">
        <v>1</v>
      </c>
      <c r="K210" s="160">
        <v>1</v>
      </c>
      <c r="L210" s="155">
        <f t="shared" si="14"/>
        <v>150</v>
      </c>
      <c r="M210" s="156">
        <f t="shared" si="15"/>
        <v>110.25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  <c r="Y210" s="166"/>
      <c r="Z210" s="166"/>
      <c r="AA210" s="166"/>
      <c r="AB210" s="166"/>
      <c r="AC210" s="167"/>
    </row>
    <row r="211" spans="1:29" s="165" customFormat="1" hidden="1" x14ac:dyDescent="0.4">
      <c r="A211" s="116">
        <v>203</v>
      </c>
      <c r="B211" s="116"/>
      <c r="C211" s="291"/>
      <c r="D211" s="118"/>
      <c r="E211" s="119"/>
      <c r="F211" s="120"/>
      <c r="G211" s="121"/>
      <c r="H211" s="122"/>
      <c r="I211" s="123"/>
      <c r="J211" s="123"/>
      <c r="K211" s="160"/>
      <c r="L211" s="155"/>
      <c r="M211" s="156"/>
      <c r="N211" s="155"/>
      <c r="O211" s="155"/>
      <c r="P211" s="155"/>
      <c r="Q211" s="155"/>
      <c r="R211" s="155"/>
      <c r="S211" s="156"/>
      <c r="T211" s="156"/>
      <c r="U211" s="156"/>
      <c r="V211" s="157"/>
      <c r="Y211" s="166"/>
      <c r="Z211" s="166"/>
      <c r="AA211" s="166"/>
      <c r="AB211" s="166"/>
      <c r="AC211" s="167"/>
    </row>
    <row r="212" spans="1:29" s="165" customFormat="1" hidden="1" x14ac:dyDescent="0.4">
      <c r="A212" s="116">
        <v>204</v>
      </c>
      <c r="B212" s="116"/>
      <c r="C212" s="291"/>
      <c r="D212" s="118"/>
      <c r="E212" s="119"/>
      <c r="F212" s="120"/>
      <c r="G212" s="121"/>
      <c r="H212" s="122"/>
      <c r="I212" s="123"/>
      <c r="J212" s="123"/>
      <c r="K212" s="160"/>
      <c r="L212" s="155"/>
      <c r="M212" s="156"/>
      <c r="N212" s="155"/>
      <c r="O212" s="155"/>
      <c r="P212" s="155"/>
      <c r="Q212" s="155"/>
      <c r="R212" s="155"/>
      <c r="S212" s="156"/>
      <c r="T212" s="156"/>
      <c r="U212" s="156"/>
      <c r="V212" s="157"/>
      <c r="Y212" s="166"/>
      <c r="Z212" s="166"/>
      <c r="AA212" s="166"/>
      <c r="AB212" s="166"/>
      <c r="AC212" s="167"/>
    </row>
    <row r="213" spans="1:29" s="165" customFormat="1" hidden="1" x14ac:dyDescent="0.4">
      <c r="A213" s="116">
        <v>205</v>
      </c>
      <c r="B213" s="116"/>
      <c r="C213" s="291"/>
      <c r="D213" s="118"/>
      <c r="E213" s="119"/>
      <c r="F213" s="120"/>
      <c r="G213" s="121"/>
      <c r="H213" s="122"/>
      <c r="I213" s="123"/>
      <c r="J213" s="123"/>
      <c r="K213" s="160"/>
      <c r="L213" s="155"/>
      <c r="M213" s="156"/>
      <c r="N213" s="155"/>
      <c r="O213" s="155"/>
      <c r="P213" s="155"/>
      <c r="Q213" s="155"/>
      <c r="R213" s="155"/>
      <c r="S213" s="156"/>
      <c r="T213" s="156"/>
      <c r="U213" s="156"/>
      <c r="V213" s="157"/>
      <c r="Y213" s="166"/>
      <c r="Z213" s="166"/>
      <c r="AA213" s="166"/>
      <c r="AB213" s="166"/>
      <c r="AC213" s="167"/>
    </row>
    <row r="214" spans="1:29" s="165" customFormat="1" hidden="1" x14ac:dyDescent="0.4">
      <c r="A214" s="116">
        <v>206</v>
      </c>
      <c r="B214" s="116"/>
      <c r="C214" s="291"/>
      <c r="D214" s="118"/>
      <c r="E214" s="119"/>
      <c r="F214" s="120"/>
      <c r="G214" s="121"/>
      <c r="H214" s="122"/>
      <c r="I214" s="123"/>
      <c r="J214" s="123"/>
      <c r="K214" s="160"/>
      <c r="L214" s="155"/>
      <c r="M214" s="156"/>
      <c r="N214" s="155"/>
      <c r="O214" s="155"/>
      <c r="P214" s="155"/>
      <c r="Q214" s="155"/>
      <c r="R214" s="155"/>
      <c r="S214" s="156"/>
      <c r="T214" s="156"/>
      <c r="U214" s="156"/>
      <c r="V214" s="157"/>
      <c r="Y214" s="166"/>
      <c r="Z214" s="166"/>
      <c r="AA214" s="166"/>
      <c r="AB214" s="166"/>
      <c r="AC214" s="167"/>
    </row>
    <row r="215" spans="1:29" s="165" customFormat="1" hidden="1" x14ac:dyDescent="0.4">
      <c r="A215" s="116">
        <v>207</v>
      </c>
      <c r="B215" s="116"/>
      <c r="C215" s="291"/>
      <c r="D215" s="118"/>
      <c r="E215" s="119"/>
      <c r="F215" s="120"/>
      <c r="G215" s="121"/>
      <c r="H215" s="122"/>
      <c r="I215" s="123"/>
      <c r="J215" s="123"/>
      <c r="K215" s="160"/>
      <c r="L215" s="155"/>
      <c r="M215" s="156"/>
      <c r="N215" s="155"/>
      <c r="O215" s="155"/>
      <c r="P215" s="155"/>
      <c r="Q215" s="155"/>
      <c r="R215" s="155"/>
      <c r="S215" s="156"/>
      <c r="T215" s="156"/>
      <c r="U215" s="156"/>
      <c r="V215" s="157"/>
      <c r="Y215" s="166"/>
      <c r="Z215" s="166"/>
      <c r="AA215" s="166"/>
      <c r="AB215" s="166"/>
      <c r="AC215" s="167"/>
    </row>
    <row r="216" spans="1:29" s="165" customFormat="1" hidden="1" x14ac:dyDescent="0.4">
      <c r="A216" s="116">
        <v>208</v>
      </c>
      <c r="B216" s="116"/>
      <c r="C216" s="117"/>
      <c r="D216" s="118"/>
      <c r="E216" s="119"/>
      <c r="F216" s="120"/>
      <c r="G216" s="121"/>
      <c r="H216" s="125"/>
      <c r="I216" s="123"/>
      <c r="J216" s="123"/>
      <c r="K216" s="160"/>
      <c r="L216" s="155">
        <f t="shared" si="14"/>
        <v>0</v>
      </c>
      <c r="M216" s="156">
        <f t="shared" si="15"/>
        <v>0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  <c r="Y216" s="166"/>
      <c r="Z216" s="166"/>
      <c r="AA216" s="166"/>
      <c r="AB216" s="166"/>
      <c r="AC216" s="167"/>
    </row>
    <row r="217" spans="1:29" s="165" customFormat="1" hidden="1" x14ac:dyDescent="0.4">
      <c r="A217" s="116">
        <v>209</v>
      </c>
      <c r="B217" s="116"/>
      <c r="C217" s="117"/>
      <c r="D217" s="118"/>
      <c r="E217" s="119"/>
      <c r="F217" s="120"/>
      <c r="G217" s="121"/>
      <c r="H217" s="125"/>
      <c r="I217" s="123"/>
      <c r="J217" s="123"/>
      <c r="K217" s="160"/>
      <c r="L217" s="155">
        <f t="shared" si="14"/>
        <v>0</v>
      </c>
      <c r="M217" s="156">
        <f t="shared" si="15"/>
        <v>0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7"/>
      <c r="Y217" s="166"/>
      <c r="Z217" s="166"/>
      <c r="AA217" s="166"/>
      <c r="AB217" s="166"/>
      <c r="AC217" s="167"/>
    </row>
    <row r="218" spans="1:29" s="165" customFormat="1" hidden="1" x14ac:dyDescent="0.4">
      <c r="A218" s="116">
        <v>210</v>
      </c>
      <c r="B218" s="116"/>
      <c r="C218" s="117"/>
      <c r="D218" s="118"/>
      <c r="E218" s="119"/>
      <c r="F218" s="120"/>
      <c r="G218" s="121"/>
      <c r="H218" s="125"/>
      <c r="I218" s="123"/>
      <c r="J218" s="123"/>
      <c r="K218" s="160"/>
      <c r="L218" s="155">
        <f t="shared" si="14"/>
        <v>0</v>
      </c>
      <c r="M218" s="156">
        <f t="shared" si="15"/>
        <v>0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7"/>
      <c r="Y218" s="166"/>
      <c r="Z218" s="166"/>
      <c r="AA218" s="166"/>
      <c r="AB218" s="166"/>
      <c r="AC218" s="167"/>
    </row>
    <row r="219" spans="1:29" s="165" customFormat="1" hidden="1" x14ac:dyDescent="0.4">
      <c r="A219" s="116">
        <v>211</v>
      </c>
      <c r="B219" s="116"/>
      <c r="C219" s="117"/>
      <c r="D219" s="118"/>
      <c r="E219" s="119"/>
      <c r="F219" s="120"/>
      <c r="G219" s="121"/>
      <c r="H219" s="125"/>
      <c r="I219" s="123"/>
      <c r="J219" s="123"/>
      <c r="K219" s="160"/>
      <c r="L219" s="155">
        <f t="shared" si="14"/>
        <v>0</v>
      </c>
      <c r="M219" s="156">
        <f t="shared" si="15"/>
        <v>0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7"/>
      <c r="Y219" s="166"/>
      <c r="Z219" s="166"/>
      <c r="AA219" s="166"/>
      <c r="AB219" s="166"/>
      <c r="AC219" s="167"/>
    </row>
    <row r="220" spans="1:29" s="165" customFormat="1" hidden="1" x14ac:dyDescent="0.4">
      <c r="A220" s="116">
        <v>212</v>
      </c>
      <c r="B220" s="116"/>
      <c r="C220" s="117"/>
      <c r="D220" s="118"/>
      <c r="E220" s="119"/>
      <c r="F220" s="120"/>
      <c r="G220" s="121"/>
      <c r="H220" s="125"/>
      <c r="I220" s="123"/>
      <c r="J220" s="123"/>
      <c r="K220" s="160"/>
      <c r="L220" s="155">
        <f t="shared" si="14"/>
        <v>0</v>
      </c>
      <c r="M220" s="156">
        <f t="shared" si="15"/>
        <v>0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7"/>
      <c r="Y220" s="166"/>
      <c r="Z220" s="166"/>
      <c r="AA220" s="166"/>
      <c r="AB220" s="166"/>
      <c r="AC220" s="167"/>
    </row>
    <row r="221" spans="1:29" s="16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60"/>
      <c r="L221" s="155">
        <f t="shared" si="14"/>
        <v>0</v>
      </c>
      <c r="M221" s="156">
        <f t="shared" si="15"/>
        <v>0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Y221" s="166"/>
      <c r="Z221" s="166"/>
      <c r="AA221" s="166"/>
      <c r="AB221" s="166"/>
      <c r="AC221" s="167"/>
    </row>
    <row r="222" spans="1:29" s="16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60"/>
      <c r="L222" s="155">
        <f t="shared" si="14"/>
        <v>0</v>
      </c>
      <c r="M222" s="156">
        <f t="shared" si="15"/>
        <v>0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Y222" s="166"/>
      <c r="Z222" s="166"/>
      <c r="AA222" s="166"/>
      <c r="AB222" s="166"/>
      <c r="AC222" s="167"/>
    </row>
    <row r="223" spans="1:29" s="165" customFormat="1" hidden="1" x14ac:dyDescent="0.4">
      <c r="A223" s="116">
        <v>215</v>
      </c>
      <c r="B223" s="116"/>
      <c r="C223" s="117"/>
      <c r="D223" s="118"/>
      <c r="E223" s="119"/>
      <c r="F223" s="120"/>
      <c r="G223" s="121"/>
      <c r="H223" s="125"/>
      <c r="I223" s="123"/>
      <c r="J223" s="123"/>
      <c r="K223" s="160"/>
      <c r="L223" s="155">
        <f t="shared" si="14"/>
        <v>0</v>
      </c>
      <c r="M223" s="156">
        <f t="shared" si="15"/>
        <v>0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  <c r="Y223" s="166"/>
      <c r="Z223" s="166"/>
      <c r="AA223" s="166"/>
      <c r="AB223" s="166"/>
      <c r="AC223" s="167"/>
    </row>
    <row r="224" spans="1:29" s="16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60"/>
      <c r="L224" s="155">
        <f t="shared" si="14"/>
        <v>0</v>
      </c>
      <c r="M224" s="156">
        <f t="shared" si="15"/>
        <v>0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8"/>
      <c r="Y224" s="166"/>
      <c r="Z224" s="166"/>
      <c r="AA224" s="166"/>
      <c r="AB224" s="166"/>
      <c r="AC224" s="168"/>
    </row>
    <row r="225" spans="1:29" s="16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60"/>
      <c r="L225" s="155">
        <f t="shared" si="14"/>
        <v>0</v>
      </c>
      <c r="M225" s="156">
        <f t="shared" si="15"/>
        <v>0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7"/>
      <c r="Y225" s="166"/>
      <c r="Z225" s="166"/>
      <c r="AA225" s="166"/>
      <c r="AB225" s="166"/>
      <c r="AC225" s="167"/>
    </row>
    <row r="226" spans="1:29" s="16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60"/>
      <c r="L226" s="155">
        <f t="shared" si="14"/>
        <v>0</v>
      </c>
      <c r="M226" s="156">
        <f t="shared" si="15"/>
        <v>0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7"/>
      <c r="Y226" s="166"/>
      <c r="Z226" s="166"/>
      <c r="AA226" s="166"/>
      <c r="AB226" s="166"/>
      <c r="AC226" s="167"/>
    </row>
    <row r="227" spans="1:29" s="16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60"/>
      <c r="L227" s="155">
        <f t="shared" si="14"/>
        <v>0</v>
      </c>
      <c r="M227" s="156">
        <f t="shared" si="15"/>
        <v>0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7"/>
      <c r="Y227" s="166"/>
      <c r="Z227" s="166"/>
      <c r="AA227" s="166"/>
      <c r="AB227" s="166"/>
      <c r="AC227" s="167"/>
    </row>
    <row r="228" spans="1:29" s="16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60"/>
      <c r="L228" s="155">
        <f t="shared" si="14"/>
        <v>0</v>
      </c>
      <c r="M228" s="156">
        <f t="shared" si="15"/>
        <v>0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7"/>
      <c r="Y228" s="166"/>
      <c r="Z228" s="166"/>
      <c r="AA228" s="166"/>
      <c r="AB228" s="166"/>
      <c r="AC228" s="167"/>
    </row>
    <row r="229" spans="1:29" s="16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60"/>
      <c r="L229" s="155">
        <f t="shared" si="14"/>
        <v>0</v>
      </c>
      <c r="M229" s="156">
        <f t="shared" si="15"/>
        <v>0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Y229" s="166"/>
      <c r="Z229" s="166"/>
      <c r="AA229" s="166"/>
      <c r="AB229" s="166"/>
      <c r="AC229" s="167"/>
    </row>
    <row r="230" spans="1:29" s="16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60"/>
      <c r="L230" s="155">
        <f t="shared" si="14"/>
        <v>0</v>
      </c>
      <c r="M230" s="156">
        <f t="shared" si="15"/>
        <v>0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Y230" s="166"/>
      <c r="Z230" s="166"/>
      <c r="AA230" s="166"/>
      <c r="AB230" s="166"/>
      <c r="AC230" s="167"/>
    </row>
    <row r="231" spans="1:29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60"/>
      <c r="L231" s="155">
        <f t="shared" si="14"/>
        <v>0</v>
      </c>
      <c r="M231" s="156">
        <f t="shared" si="15"/>
        <v>0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8"/>
      <c r="Y231" s="166"/>
      <c r="Z231" s="166"/>
      <c r="AA231" s="166"/>
      <c r="AB231" s="166"/>
      <c r="AC231" s="168"/>
    </row>
    <row r="232" spans="1:29" s="165" customFormat="1" hidden="1" x14ac:dyDescent="0.4">
      <c r="A232" s="116">
        <v>224</v>
      </c>
      <c r="B232" s="116"/>
      <c r="C232" s="117"/>
      <c r="D232" s="118"/>
      <c r="E232" s="119"/>
      <c r="F232" s="120"/>
      <c r="G232" s="121"/>
      <c r="H232" s="125"/>
      <c r="I232" s="123"/>
      <c r="J232" s="123"/>
      <c r="K232" s="160"/>
      <c r="L232" s="155">
        <f t="shared" si="14"/>
        <v>0</v>
      </c>
      <c r="M232" s="156">
        <f t="shared" si="15"/>
        <v>0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8"/>
      <c r="Y232" s="166"/>
      <c r="Z232" s="166"/>
      <c r="AA232" s="166"/>
      <c r="AB232" s="166"/>
      <c r="AC232" s="168"/>
    </row>
    <row r="233" spans="1:29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60"/>
      <c r="L233" s="155">
        <f t="shared" si="14"/>
        <v>0</v>
      </c>
      <c r="M233" s="156">
        <f t="shared" si="15"/>
        <v>0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Y233" s="166"/>
      <c r="Z233" s="166"/>
      <c r="AA233" s="166"/>
      <c r="AB233" s="166"/>
      <c r="AC233" s="167"/>
    </row>
    <row r="234" spans="1:29" s="165" customFormat="1" hidden="1" x14ac:dyDescent="0.4">
      <c r="A234" s="116">
        <v>226</v>
      </c>
      <c r="B234" s="116"/>
      <c r="C234" s="117"/>
      <c r="D234" s="118"/>
      <c r="E234" s="119"/>
      <c r="F234" s="120"/>
      <c r="G234" s="121"/>
      <c r="H234" s="125"/>
      <c r="I234" s="123"/>
      <c r="J234" s="123"/>
      <c r="K234" s="160"/>
      <c r="L234" s="155">
        <f t="shared" si="14"/>
        <v>0</v>
      </c>
      <c r="M234" s="156">
        <f t="shared" si="15"/>
        <v>0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Y234" s="166"/>
      <c r="Z234" s="166"/>
      <c r="AA234" s="166"/>
      <c r="AB234" s="166"/>
      <c r="AC234" s="167"/>
    </row>
    <row r="235" spans="1:29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60"/>
      <c r="L235" s="155">
        <f t="shared" si="14"/>
        <v>0</v>
      </c>
      <c r="M235" s="156">
        <f t="shared" si="15"/>
        <v>0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Y235" s="166"/>
      <c r="Z235" s="166"/>
      <c r="AA235" s="166"/>
      <c r="AB235" s="166"/>
      <c r="AC235" s="167"/>
    </row>
    <row r="236" spans="1:29" s="165" customFormat="1" hidden="1" x14ac:dyDescent="0.4">
      <c r="A236" s="116">
        <v>228</v>
      </c>
      <c r="B236" s="116"/>
      <c r="C236" s="117"/>
      <c r="D236" s="118"/>
      <c r="E236" s="119"/>
      <c r="F236" s="120"/>
      <c r="G236" s="121"/>
      <c r="H236" s="125"/>
      <c r="I236" s="123"/>
      <c r="J236" s="123"/>
      <c r="K236" s="160"/>
      <c r="L236" s="155">
        <f t="shared" si="14"/>
        <v>0</v>
      </c>
      <c r="M236" s="156">
        <f t="shared" si="15"/>
        <v>0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Y236" s="166"/>
      <c r="Z236" s="166"/>
      <c r="AA236" s="166"/>
      <c r="AB236" s="166"/>
      <c r="AC236" s="167"/>
    </row>
    <row r="237" spans="1:29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60"/>
      <c r="L237" s="155">
        <f t="shared" si="14"/>
        <v>0</v>
      </c>
      <c r="M237" s="156">
        <f t="shared" si="15"/>
        <v>0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Y237" s="166"/>
      <c r="Z237" s="166"/>
      <c r="AA237" s="166"/>
      <c r="AB237" s="166"/>
      <c r="AC237" s="167"/>
    </row>
    <row r="238" spans="1:29" s="165" customFormat="1" hidden="1" x14ac:dyDescent="0.4">
      <c r="A238" s="116">
        <v>230</v>
      </c>
      <c r="B238" s="116"/>
      <c r="C238" s="117"/>
      <c r="D238" s="118"/>
      <c r="E238" s="119"/>
      <c r="F238" s="120"/>
      <c r="G238" s="121"/>
      <c r="H238" s="125"/>
      <c r="I238" s="123"/>
      <c r="J238" s="123"/>
      <c r="K238" s="160"/>
      <c r="L238" s="155">
        <f t="shared" si="14"/>
        <v>0</v>
      </c>
      <c r="M238" s="156">
        <f t="shared" si="15"/>
        <v>0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Y238" s="166"/>
      <c r="Z238" s="166"/>
      <c r="AA238" s="166"/>
      <c r="AB238" s="166"/>
      <c r="AC238" s="167"/>
    </row>
    <row r="239" spans="1:29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60"/>
      <c r="L239" s="155">
        <f t="shared" si="14"/>
        <v>0</v>
      </c>
      <c r="M239" s="156">
        <f t="shared" si="15"/>
        <v>0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Y239" s="166"/>
      <c r="Z239" s="166"/>
      <c r="AA239" s="166"/>
      <c r="AB239" s="166"/>
      <c r="AC239" s="167"/>
    </row>
    <row r="240" spans="1:29" s="16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60"/>
      <c r="L240" s="155">
        <f t="shared" si="14"/>
        <v>0</v>
      </c>
      <c r="M240" s="156">
        <f t="shared" si="15"/>
        <v>0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Y240" s="166"/>
      <c r="Z240" s="166"/>
      <c r="AA240" s="166"/>
      <c r="AB240" s="166"/>
      <c r="AC240" s="167"/>
    </row>
    <row r="241" spans="1:29" s="16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60"/>
      <c r="L241" s="155">
        <f t="shared" si="14"/>
        <v>0</v>
      </c>
      <c r="M241" s="156">
        <f t="shared" si="15"/>
        <v>0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Y241" s="166"/>
      <c r="Z241" s="166"/>
      <c r="AA241" s="166"/>
      <c r="AB241" s="166"/>
      <c r="AC241" s="167"/>
    </row>
    <row r="242" spans="1:29" s="16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60"/>
      <c r="L242" s="155">
        <f t="shared" si="14"/>
        <v>0</v>
      </c>
      <c r="M242" s="156">
        <f t="shared" si="15"/>
        <v>0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Y242" s="166"/>
      <c r="Z242" s="166"/>
      <c r="AA242" s="166"/>
      <c r="AB242" s="166"/>
      <c r="AC242" s="167"/>
    </row>
    <row r="243" spans="1:29" s="16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60"/>
      <c r="L243" s="155">
        <f t="shared" si="14"/>
        <v>0</v>
      </c>
      <c r="M243" s="156">
        <f t="shared" si="15"/>
        <v>0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Y243" s="166"/>
      <c r="Z243" s="166"/>
      <c r="AA243" s="166"/>
      <c r="AB243" s="166"/>
      <c r="AC243" s="167"/>
    </row>
    <row r="244" spans="1:29" s="16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60"/>
      <c r="L244" s="155">
        <f t="shared" si="14"/>
        <v>0</v>
      </c>
      <c r="M244" s="156">
        <f t="shared" si="15"/>
        <v>0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Y244" s="166"/>
      <c r="Z244" s="166"/>
      <c r="AA244" s="166"/>
      <c r="AB244" s="166"/>
      <c r="AC244" s="167"/>
    </row>
    <row r="245" spans="1:29" s="16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60"/>
      <c r="L245" s="155">
        <f t="shared" si="14"/>
        <v>0</v>
      </c>
      <c r="M245" s="156">
        <f t="shared" si="15"/>
        <v>0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Y245" s="166"/>
      <c r="Z245" s="166"/>
      <c r="AA245" s="166"/>
      <c r="AB245" s="166"/>
      <c r="AC245" s="167"/>
    </row>
    <row r="246" spans="1:29" s="16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60"/>
      <c r="L246" s="155">
        <f t="shared" si="14"/>
        <v>0</v>
      </c>
      <c r="M246" s="156">
        <f t="shared" si="15"/>
        <v>0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Y246" s="166"/>
      <c r="Z246" s="166"/>
      <c r="AA246" s="166"/>
      <c r="AB246" s="166"/>
      <c r="AC246" s="167"/>
    </row>
    <row r="247" spans="1:29" s="16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60"/>
      <c r="L247" s="155">
        <f t="shared" si="14"/>
        <v>0</v>
      </c>
      <c r="M247" s="156">
        <f t="shared" si="15"/>
        <v>0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Y247" s="166"/>
      <c r="Z247" s="166"/>
      <c r="AA247" s="166"/>
      <c r="AB247" s="166"/>
      <c r="AC247" s="167"/>
    </row>
    <row r="248" spans="1:29" s="16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60"/>
      <c r="L248" s="155">
        <f t="shared" si="14"/>
        <v>0</v>
      </c>
      <c r="M248" s="156">
        <f t="shared" si="15"/>
        <v>0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Y248" s="166"/>
      <c r="Z248" s="166"/>
      <c r="AA248" s="166"/>
      <c r="AB248" s="166"/>
      <c r="AC248" s="167"/>
    </row>
    <row r="249" spans="1:29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60"/>
      <c r="L249" s="155">
        <f t="shared" si="14"/>
        <v>0</v>
      </c>
      <c r="M249" s="156">
        <f t="shared" si="15"/>
        <v>0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  <c r="Y249" s="166"/>
      <c r="Z249" s="166"/>
      <c r="AA249" s="166"/>
      <c r="AB249" s="166"/>
      <c r="AC249" s="167"/>
    </row>
    <row r="250" spans="1:29" s="165" customFormat="1" hidden="1" x14ac:dyDescent="0.4">
      <c r="A250" s="116">
        <v>242</v>
      </c>
      <c r="B250" s="116"/>
      <c r="C250" s="117"/>
      <c r="D250" s="118"/>
      <c r="E250" s="119"/>
      <c r="F250" s="120"/>
      <c r="G250" s="121"/>
      <c r="H250" s="125"/>
      <c r="I250" s="123"/>
      <c r="J250" s="123"/>
      <c r="K250" s="160"/>
      <c r="L250" s="155">
        <f t="shared" si="14"/>
        <v>0</v>
      </c>
      <c r="M250" s="156">
        <f t="shared" si="15"/>
        <v>0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Y250" s="166"/>
      <c r="Z250" s="166"/>
      <c r="AA250" s="166"/>
      <c r="AB250" s="166"/>
      <c r="AC250" s="167"/>
    </row>
    <row r="251" spans="1:29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60"/>
      <c r="L251" s="155">
        <f t="shared" si="14"/>
        <v>0</v>
      </c>
      <c r="M251" s="156">
        <f t="shared" si="15"/>
        <v>0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Y251" s="166"/>
      <c r="Z251" s="166"/>
      <c r="AA251" s="166"/>
      <c r="AB251" s="166"/>
      <c r="AC251" s="167"/>
    </row>
    <row r="252" spans="1:29" s="165" customFormat="1" hidden="1" x14ac:dyDescent="0.4">
      <c r="A252" s="116">
        <v>244</v>
      </c>
      <c r="B252" s="116"/>
      <c r="C252" s="117"/>
      <c r="D252" s="118"/>
      <c r="E252" s="119"/>
      <c r="F252" s="120"/>
      <c r="G252" s="121"/>
      <c r="H252" s="125"/>
      <c r="I252" s="123"/>
      <c r="J252" s="123"/>
      <c r="K252" s="160"/>
      <c r="L252" s="155">
        <f t="shared" si="14"/>
        <v>0</v>
      </c>
      <c r="M252" s="156">
        <f t="shared" si="15"/>
        <v>0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  <c r="Y252" s="166"/>
      <c r="Z252" s="166"/>
      <c r="AA252" s="166"/>
      <c r="AB252" s="166"/>
      <c r="AC252" s="167"/>
    </row>
    <row r="253" spans="1:29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60"/>
      <c r="L253" s="155">
        <f t="shared" si="14"/>
        <v>0</v>
      </c>
      <c r="M253" s="156">
        <f t="shared" si="15"/>
        <v>0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  <c r="Y253" s="166"/>
      <c r="Z253" s="166"/>
      <c r="AA253" s="166"/>
      <c r="AB253" s="166"/>
      <c r="AC253" s="167"/>
    </row>
    <row r="254" spans="1:29" s="165" customFormat="1" hidden="1" x14ac:dyDescent="0.4">
      <c r="A254" s="116">
        <v>246</v>
      </c>
      <c r="B254" s="116"/>
      <c r="C254" s="117"/>
      <c r="D254" s="118"/>
      <c r="E254" s="119"/>
      <c r="F254" s="120"/>
      <c r="G254" s="121"/>
      <c r="H254" s="125"/>
      <c r="I254" s="123"/>
      <c r="J254" s="123"/>
      <c r="K254" s="160"/>
      <c r="L254" s="155">
        <f t="shared" si="14"/>
        <v>0</v>
      </c>
      <c r="M254" s="156">
        <f t="shared" si="15"/>
        <v>0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4"/>
        <v>0</v>
      </c>
      <c r="M255" s="156">
        <f t="shared" si="15"/>
        <v>0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16"/>
      <c r="C256" s="117"/>
      <c r="D256" s="118"/>
      <c r="E256" s="119"/>
      <c r="F256" s="120"/>
      <c r="G256" s="121"/>
      <c r="H256" s="125"/>
      <c r="I256" s="123"/>
      <c r="J256" s="123"/>
      <c r="K256" s="160"/>
      <c r="L256" s="155">
        <f t="shared" si="14"/>
        <v>0</v>
      </c>
      <c r="M256" s="156">
        <f t="shared" si="15"/>
        <v>0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si="14"/>
        <v>0</v>
      </c>
      <c r="M257" s="156">
        <f t="shared" si="15"/>
        <v>0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60"/>
      <c r="L258" s="155">
        <f t="shared" si="14"/>
        <v>0</v>
      </c>
      <c r="M258" s="156">
        <f t="shared" si="15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60"/>
      <c r="L259" s="155">
        <f t="shared" si="14"/>
        <v>0</v>
      </c>
      <c r="M259" s="156">
        <f t="shared" si="15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7"/>
      <c r="Y259" s="166"/>
      <c r="Z259" s="166"/>
      <c r="AA259" s="166"/>
      <c r="AB259" s="166"/>
      <c r="AC259" s="167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60"/>
      <c r="L260" s="155">
        <f t="shared" si="14"/>
        <v>0</v>
      </c>
      <c r="M260" s="156">
        <f t="shared" si="15"/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7"/>
      <c r="Y260" s="166"/>
      <c r="Z260" s="166"/>
      <c r="AA260" s="166"/>
      <c r="AB260" s="166"/>
      <c r="AC260" s="167"/>
    </row>
    <row r="261" spans="1:29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60"/>
      <c r="L261" s="155">
        <f t="shared" si="14"/>
        <v>0</v>
      </c>
      <c r="M261" s="156">
        <f t="shared" si="15"/>
        <v>0</v>
      </c>
      <c r="N261" s="155"/>
      <c r="O261" s="155"/>
      <c r="P261" s="155"/>
      <c r="Q261" s="155"/>
      <c r="R261" s="155"/>
      <c r="S261" s="156"/>
      <c r="T261" s="156">
        <f t="shared" si="12"/>
        <v>0</v>
      </c>
      <c r="U261" s="156">
        <f t="shared" si="13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60"/>
      <c r="L262" s="155">
        <f t="shared" si="14"/>
        <v>0</v>
      </c>
      <c r="M262" s="156">
        <f t="shared" si="15"/>
        <v>0</v>
      </c>
      <c r="N262" s="155"/>
      <c r="O262" s="155"/>
      <c r="P262" s="155"/>
      <c r="Q262" s="155"/>
      <c r="R262" s="155"/>
      <c r="S262" s="156"/>
      <c r="T262" s="156">
        <f t="shared" si="12"/>
        <v>0</v>
      </c>
      <c r="U262" s="156">
        <f t="shared" si="13"/>
        <v>0</v>
      </c>
      <c r="V262" s="157"/>
      <c r="Y262" s="166"/>
      <c r="Z262" s="166"/>
      <c r="AA262" s="166"/>
      <c r="AB262" s="166"/>
      <c r="AC262" s="167"/>
    </row>
    <row r="263" spans="1:29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60"/>
      <c r="L263" s="155">
        <f t="shared" si="14"/>
        <v>0</v>
      </c>
      <c r="M263" s="156">
        <f t="shared" si="15"/>
        <v>0</v>
      </c>
      <c r="N263" s="155"/>
      <c r="O263" s="155"/>
      <c r="P263" s="155"/>
      <c r="Q263" s="155"/>
      <c r="R263" s="155"/>
      <c r="S263" s="156"/>
      <c r="T263" s="156">
        <f t="shared" si="12"/>
        <v>0</v>
      </c>
      <c r="U263" s="156">
        <f t="shared" si="13"/>
        <v>0</v>
      </c>
      <c r="V263" s="158"/>
      <c r="Y263" s="166"/>
      <c r="Z263" s="166"/>
      <c r="AA263" s="166"/>
      <c r="AB263" s="166"/>
      <c r="AC263" s="168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60"/>
      <c r="L264" s="155">
        <f t="shared" si="14"/>
        <v>0</v>
      </c>
      <c r="M264" s="156">
        <f t="shared" si="15"/>
        <v>0</v>
      </c>
      <c r="N264" s="155"/>
      <c r="O264" s="155"/>
      <c r="P264" s="155"/>
      <c r="Q264" s="155"/>
      <c r="R264" s="155"/>
      <c r="S264" s="156"/>
      <c r="T264" s="156">
        <f t="shared" si="12"/>
        <v>0</v>
      </c>
      <c r="U264" s="156">
        <f t="shared" si="13"/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60"/>
      <c r="L265" s="155">
        <f t="shared" si="14"/>
        <v>0</v>
      </c>
      <c r="M265" s="156">
        <f t="shared" si="15"/>
        <v>0</v>
      </c>
      <c r="N265" s="155"/>
      <c r="O265" s="155"/>
      <c r="P265" s="155"/>
      <c r="Q265" s="155"/>
      <c r="R265" s="155"/>
      <c r="S265" s="156"/>
      <c r="T265" s="156">
        <f t="shared" si="12"/>
        <v>0</v>
      </c>
      <c r="U265" s="156">
        <f t="shared" si="13"/>
        <v>0</v>
      </c>
      <c r="V265" s="159"/>
      <c r="Y265" s="166"/>
      <c r="Z265" s="166"/>
      <c r="AA265" s="166"/>
      <c r="AB265" s="166"/>
      <c r="AC265" s="170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60"/>
      <c r="L266" s="155">
        <f t="shared" si="14"/>
        <v>0</v>
      </c>
      <c r="M266" s="156">
        <f t="shared" si="15"/>
        <v>0</v>
      </c>
      <c r="N266" s="155"/>
      <c r="O266" s="155"/>
      <c r="P266" s="155"/>
      <c r="Q266" s="155"/>
      <c r="R266" s="155"/>
      <c r="S266" s="156"/>
      <c r="T266" s="156">
        <f t="shared" si="12"/>
        <v>0</v>
      </c>
      <c r="U266" s="156">
        <f t="shared" si="13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14"/>
        <v>0</v>
      </c>
      <c r="M267" s="156">
        <f t="shared" si="15"/>
        <v>0</v>
      </c>
      <c r="N267" s="155"/>
      <c r="O267" s="155"/>
      <c r="P267" s="155"/>
      <c r="Q267" s="155"/>
      <c r="R267" s="155"/>
      <c r="S267" s="156"/>
      <c r="T267" s="156">
        <f t="shared" si="12"/>
        <v>0</v>
      </c>
      <c r="U267" s="156">
        <f t="shared" si="13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60"/>
      <c r="L268" s="155">
        <f t="shared" si="14"/>
        <v>0</v>
      </c>
      <c r="M268" s="156">
        <f t="shared" si="15"/>
        <v>0</v>
      </c>
      <c r="N268" s="155"/>
      <c r="O268" s="155"/>
      <c r="P268" s="155"/>
      <c r="Q268" s="155"/>
      <c r="R268" s="155"/>
      <c r="S268" s="156"/>
      <c r="T268" s="156">
        <f t="shared" ref="T268:T331" si="16">IFERROR(S268*R268,"－")</f>
        <v>0</v>
      </c>
      <c r="U268" s="156">
        <f t="shared" ref="U268:U331" si="17">IFERROR(T268*H268/1000,"－")</f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60"/>
      <c r="L269" s="155">
        <f t="shared" ref="L269:L332" si="18">IFERROR(I269*J269*K269,"ー")</f>
        <v>0</v>
      </c>
      <c r="M269" s="156">
        <f t="shared" ref="M269:M332" si="19">IFERROR(L269*H269/1000,"ー")</f>
        <v>0</v>
      </c>
      <c r="N269" s="155"/>
      <c r="O269" s="155"/>
      <c r="P269" s="155"/>
      <c r="Q269" s="155"/>
      <c r="R269" s="155"/>
      <c r="S269" s="156"/>
      <c r="T269" s="156">
        <f t="shared" si="16"/>
        <v>0</v>
      </c>
      <c r="U269" s="156">
        <f t="shared" si="17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60"/>
      <c r="L270" s="155">
        <f t="shared" si="18"/>
        <v>0</v>
      </c>
      <c r="M270" s="156">
        <f t="shared" si="19"/>
        <v>0</v>
      </c>
      <c r="N270" s="155"/>
      <c r="O270" s="155"/>
      <c r="P270" s="155"/>
      <c r="Q270" s="155"/>
      <c r="R270" s="155"/>
      <c r="S270" s="156"/>
      <c r="T270" s="156">
        <f t="shared" si="16"/>
        <v>0</v>
      </c>
      <c r="U270" s="156">
        <f t="shared" si="17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60"/>
      <c r="L271" s="155">
        <f t="shared" si="18"/>
        <v>0</v>
      </c>
      <c r="M271" s="156">
        <f t="shared" si="19"/>
        <v>0</v>
      </c>
      <c r="N271" s="155"/>
      <c r="O271" s="155"/>
      <c r="P271" s="155"/>
      <c r="Q271" s="155"/>
      <c r="R271" s="155"/>
      <c r="S271" s="156"/>
      <c r="T271" s="156">
        <f t="shared" si="16"/>
        <v>0</v>
      </c>
      <c r="U271" s="156">
        <f t="shared" si="17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60"/>
      <c r="L272" s="155">
        <f t="shared" si="18"/>
        <v>0</v>
      </c>
      <c r="M272" s="156">
        <f t="shared" si="19"/>
        <v>0</v>
      </c>
      <c r="N272" s="155"/>
      <c r="O272" s="155"/>
      <c r="P272" s="155"/>
      <c r="Q272" s="155"/>
      <c r="R272" s="155"/>
      <c r="S272" s="156"/>
      <c r="T272" s="156">
        <f t="shared" si="16"/>
        <v>0</v>
      </c>
      <c r="U272" s="156">
        <f t="shared" si="17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60"/>
      <c r="L273" s="155">
        <f t="shared" si="18"/>
        <v>0</v>
      </c>
      <c r="M273" s="156">
        <f t="shared" si="19"/>
        <v>0</v>
      </c>
      <c r="N273" s="155"/>
      <c r="O273" s="155"/>
      <c r="P273" s="155"/>
      <c r="Q273" s="155"/>
      <c r="R273" s="155"/>
      <c r="S273" s="156"/>
      <c r="T273" s="156">
        <f t="shared" si="16"/>
        <v>0</v>
      </c>
      <c r="U273" s="156">
        <f t="shared" si="17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60"/>
      <c r="L274" s="155">
        <f t="shared" si="18"/>
        <v>0</v>
      </c>
      <c r="M274" s="156">
        <f t="shared" si="19"/>
        <v>0</v>
      </c>
      <c r="N274" s="155"/>
      <c r="O274" s="155"/>
      <c r="P274" s="155"/>
      <c r="Q274" s="155"/>
      <c r="R274" s="155"/>
      <c r="S274" s="156"/>
      <c r="T274" s="156">
        <f t="shared" si="16"/>
        <v>0</v>
      </c>
      <c r="U274" s="156">
        <f t="shared" si="17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60"/>
      <c r="L275" s="155">
        <f t="shared" si="18"/>
        <v>0</v>
      </c>
      <c r="M275" s="156">
        <f t="shared" si="19"/>
        <v>0</v>
      </c>
      <c r="N275" s="155"/>
      <c r="O275" s="155"/>
      <c r="P275" s="155"/>
      <c r="Q275" s="155"/>
      <c r="R275" s="155"/>
      <c r="S275" s="156"/>
      <c r="T275" s="156">
        <f t="shared" si="16"/>
        <v>0</v>
      </c>
      <c r="U275" s="156">
        <f t="shared" si="17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18"/>
        <v>0</v>
      </c>
      <c r="M276" s="156">
        <f t="shared" si="19"/>
        <v>0</v>
      </c>
      <c r="N276" s="155"/>
      <c r="O276" s="155"/>
      <c r="P276" s="155"/>
      <c r="Q276" s="155"/>
      <c r="R276" s="155"/>
      <c r="S276" s="156"/>
      <c r="T276" s="156">
        <f t="shared" si="16"/>
        <v>0</v>
      </c>
      <c r="U276" s="156">
        <f t="shared" si="17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60"/>
      <c r="L277" s="155">
        <f t="shared" si="18"/>
        <v>0</v>
      </c>
      <c r="M277" s="156">
        <f t="shared" si="19"/>
        <v>0</v>
      </c>
      <c r="N277" s="155"/>
      <c r="O277" s="155"/>
      <c r="P277" s="155"/>
      <c r="Q277" s="155"/>
      <c r="R277" s="155"/>
      <c r="S277" s="156"/>
      <c r="T277" s="156">
        <f t="shared" si="16"/>
        <v>0</v>
      </c>
      <c r="U277" s="156">
        <f t="shared" si="17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18"/>
        <v>0</v>
      </c>
      <c r="M278" s="156">
        <f t="shared" si="19"/>
        <v>0</v>
      </c>
      <c r="N278" s="155"/>
      <c r="O278" s="155"/>
      <c r="P278" s="155"/>
      <c r="Q278" s="155"/>
      <c r="R278" s="155"/>
      <c r="S278" s="156"/>
      <c r="T278" s="156">
        <f t="shared" si="16"/>
        <v>0</v>
      </c>
      <c r="U278" s="156">
        <f t="shared" si="17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60"/>
      <c r="L279" s="155">
        <f t="shared" si="18"/>
        <v>0</v>
      </c>
      <c r="M279" s="156">
        <f t="shared" si="19"/>
        <v>0</v>
      </c>
      <c r="N279" s="155"/>
      <c r="O279" s="155"/>
      <c r="P279" s="155"/>
      <c r="Q279" s="155"/>
      <c r="R279" s="155"/>
      <c r="S279" s="156"/>
      <c r="T279" s="156">
        <f t="shared" si="16"/>
        <v>0</v>
      </c>
      <c r="U279" s="156">
        <f t="shared" si="17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18"/>
        <v>0</v>
      </c>
      <c r="M280" s="156">
        <f t="shared" si="19"/>
        <v>0</v>
      </c>
      <c r="N280" s="155"/>
      <c r="O280" s="155"/>
      <c r="P280" s="155"/>
      <c r="Q280" s="155"/>
      <c r="R280" s="155"/>
      <c r="S280" s="156"/>
      <c r="T280" s="156">
        <f t="shared" si="16"/>
        <v>0</v>
      </c>
      <c r="U280" s="156">
        <f t="shared" si="17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60"/>
      <c r="L281" s="155">
        <f t="shared" si="18"/>
        <v>0</v>
      </c>
      <c r="M281" s="156">
        <f t="shared" si="19"/>
        <v>0</v>
      </c>
      <c r="N281" s="155"/>
      <c r="O281" s="155"/>
      <c r="P281" s="155"/>
      <c r="Q281" s="155"/>
      <c r="R281" s="155"/>
      <c r="S281" s="156"/>
      <c r="T281" s="156">
        <f t="shared" si="16"/>
        <v>0</v>
      </c>
      <c r="U281" s="156">
        <f t="shared" si="17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60"/>
      <c r="L282" s="155">
        <f t="shared" si="18"/>
        <v>0</v>
      </c>
      <c r="M282" s="156">
        <f t="shared" si="19"/>
        <v>0</v>
      </c>
      <c r="N282" s="155"/>
      <c r="O282" s="155"/>
      <c r="P282" s="155"/>
      <c r="Q282" s="155"/>
      <c r="R282" s="155"/>
      <c r="S282" s="156"/>
      <c r="T282" s="156">
        <f t="shared" si="16"/>
        <v>0</v>
      </c>
      <c r="U282" s="156">
        <f t="shared" si="17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60"/>
      <c r="L283" s="155">
        <f t="shared" si="18"/>
        <v>0</v>
      </c>
      <c r="M283" s="156">
        <f t="shared" si="19"/>
        <v>0</v>
      </c>
      <c r="N283" s="155"/>
      <c r="O283" s="155"/>
      <c r="P283" s="155"/>
      <c r="Q283" s="155"/>
      <c r="R283" s="155"/>
      <c r="S283" s="156"/>
      <c r="T283" s="156">
        <f t="shared" si="16"/>
        <v>0</v>
      </c>
      <c r="U283" s="156">
        <f t="shared" si="17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60"/>
      <c r="L284" s="155">
        <f t="shared" si="18"/>
        <v>0</v>
      </c>
      <c r="M284" s="156">
        <f t="shared" si="19"/>
        <v>0</v>
      </c>
      <c r="N284" s="155"/>
      <c r="O284" s="155"/>
      <c r="P284" s="155"/>
      <c r="Q284" s="155"/>
      <c r="R284" s="155"/>
      <c r="S284" s="156"/>
      <c r="T284" s="156">
        <f t="shared" si="16"/>
        <v>0</v>
      </c>
      <c r="U284" s="156">
        <f t="shared" si="17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18"/>
        <v>0</v>
      </c>
      <c r="M285" s="156">
        <f t="shared" si="19"/>
        <v>0</v>
      </c>
      <c r="N285" s="155"/>
      <c r="O285" s="155"/>
      <c r="P285" s="155"/>
      <c r="Q285" s="155"/>
      <c r="R285" s="155"/>
      <c r="S285" s="156"/>
      <c r="T285" s="156">
        <f t="shared" si="16"/>
        <v>0</v>
      </c>
      <c r="U285" s="156">
        <f t="shared" si="17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60"/>
      <c r="L286" s="155">
        <f t="shared" si="18"/>
        <v>0</v>
      </c>
      <c r="M286" s="156">
        <f t="shared" si="19"/>
        <v>0</v>
      </c>
      <c r="N286" s="155"/>
      <c r="O286" s="155"/>
      <c r="P286" s="155"/>
      <c r="Q286" s="155"/>
      <c r="R286" s="155"/>
      <c r="S286" s="156"/>
      <c r="T286" s="156">
        <f t="shared" si="16"/>
        <v>0</v>
      </c>
      <c r="U286" s="156">
        <f t="shared" si="17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18"/>
        <v>0</v>
      </c>
      <c r="M287" s="156">
        <f t="shared" si="19"/>
        <v>0</v>
      </c>
      <c r="N287" s="155"/>
      <c r="O287" s="155"/>
      <c r="P287" s="155"/>
      <c r="Q287" s="155"/>
      <c r="R287" s="155"/>
      <c r="S287" s="156"/>
      <c r="T287" s="156">
        <f t="shared" si="16"/>
        <v>0</v>
      </c>
      <c r="U287" s="156">
        <f t="shared" si="17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60"/>
      <c r="L288" s="155">
        <f t="shared" si="18"/>
        <v>0</v>
      </c>
      <c r="M288" s="156">
        <f t="shared" si="19"/>
        <v>0</v>
      </c>
      <c r="N288" s="155"/>
      <c r="O288" s="155"/>
      <c r="P288" s="155"/>
      <c r="Q288" s="155"/>
      <c r="R288" s="155"/>
      <c r="S288" s="156"/>
      <c r="T288" s="156">
        <f t="shared" si="16"/>
        <v>0</v>
      </c>
      <c r="U288" s="156">
        <f t="shared" si="17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18"/>
        <v>0</v>
      </c>
      <c r="M289" s="156">
        <f t="shared" si="19"/>
        <v>0</v>
      </c>
      <c r="N289" s="155"/>
      <c r="O289" s="155"/>
      <c r="P289" s="155"/>
      <c r="Q289" s="155"/>
      <c r="R289" s="155"/>
      <c r="S289" s="156"/>
      <c r="T289" s="156">
        <f t="shared" si="16"/>
        <v>0</v>
      </c>
      <c r="U289" s="156">
        <f t="shared" si="17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60"/>
      <c r="L290" s="155">
        <f t="shared" si="18"/>
        <v>0</v>
      </c>
      <c r="M290" s="156">
        <f t="shared" si="19"/>
        <v>0</v>
      </c>
      <c r="N290" s="155"/>
      <c r="O290" s="155"/>
      <c r="P290" s="155"/>
      <c r="Q290" s="155"/>
      <c r="R290" s="155"/>
      <c r="S290" s="156"/>
      <c r="T290" s="156">
        <f t="shared" si="16"/>
        <v>0</v>
      </c>
      <c r="U290" s="156">
        <f t="shared" si="17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18"/>
        <v>0</v>
      </c>
      <c r="M291" s="156">
        <f t="shared" si="19"/>
        <v>0</v>
      </c>
      <c r="N291" s="155"/>
      <c r="O291" s="155"/>
      <c r="P291" s="155"/>
      <c r="Q291" s="155"/>
      <c r="R291" s="155"/>
      <c r="S291" s="156"/>
      <c r="T291" s="156">
        <f t="shared" si="16"/>
        <v>0</v>
      </c>
      <c r="U291" s="156">
        <f t="shared" si="17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60"/>
      <c r="L292" s="155">
        <f t="shared" si="18"/>
        <v>0</v>
      </c>
      <c r="M292" s="156">
        <f t="shared" si="19"/>
        <v>0</v>
      </c>
      <c r="N292" s="155"/>
      <c r="O292" s="155"/>
      <c r="P292" s="155"/>
      <c r="Q292" s="155"/>
      <c r="R292" s="155"/>
      <c r="S292" s="156"/>
      <c r="T292" s="156">
        <f t="shared" si="16"/>
        <v>0</v>
      </c>
      <c r="U292" s="156">
        <f t="shared" si="17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18"/>
        <v>0</v>
      </c>
      <c r="M293" s="156">
        <f t="shared" si="19"/>
        <v>0</v>
      </c>
      <c r="N293" s="155"/>
      <c r="O293" s="155"/>
      <c r="P293" s="155"/>
      <c r="Q293" s="155"/>
      <c r="R293" s="155"/>
      <c r="S293" s="156"/>
      <c r="T293" s="156">
        <f t="shared" si="16"/>
        <v>0</v>
      </c>
      <c r="U293" s="156">
        <f t="shared" si="17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18"/>
        <v>0</v>
      </c>
      <c r="M294" s="156">
        <f t="shared" si="19"/>
        <v>0</v>
      </c>
      <c r="N294" s="155"/>
      <c r="O294" s="155"/>
      <c r="P294" s="155"/>
      <c r="Q294" s="155"/>
      <c r="R294" s="155"/>
      <c r="S294" s="156"/>
      <c r="T294" s="156">
        <f t="shared" si="16"/>
        <v>0</v>
      </c>
      <c r="U294" s="156">
        <f t="shared" si="17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60"/>
      <c r="L295" s="155">
        <f t="shared" si="18"/>
        <v>0</v>
      </c>
      <c r="M295" s="156">
        <f t="shared" si="19"/>
        <v>0</v>
      </c>
      <c r="N295" s="155"/>
      <c r="O295" s="155"/>
      <c r="P295" s="155"/>
      <c r="Q295" s="155"/>
      <c r="R295" s="155"/>
      <c r="S295" s="156"/>
      <c r="T295" s="156">
        <f t="shared" si="16"/>
        <v>0</v>
      </c>
      <c r="U295" s="156">
        <f t="shared" si="17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18"/>
        <v>0</v>
      </c>
      <c r="M296" s="156">
        <f t="shared" si="19"/>
        <v>0</v>
      </c>
      <c r="N296" s="155"/>
      <c r="O296" s="155"/>
      <c r="P296" s="155"/>
      <c r="Q296" s="155"/>
      <c r="R296" s="155"/>
      <c r="S296" s="156"/>
      <c r="T296" s="156">
        <f t="shared" si="16"/>
        <v>0</v>
      </c>
      <c r="U296" s="156">
        <f t="shared" si="17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60"/>
      <c r="L297" s="155">
        <f t="shared" si="18"/>
        <v>0</v>
      </c>
      <c r="M297" s="156">
        <f t="shared" si="19"/>
        <v>0</v>
      </c>
      <c r="N297" s="155"/>
      <c r="O297" s="155"/>
      <c r="P297" s="155"/>
      <c r="Q297" s="155"/>
      <c r="R297" s="155"/>
      <c r="S297" s="156"/>
      <c r="T297" s="156">
        <f t="shared" si="16"/>
        <v>0</v>
      </c>
      <c r="U297" s="156">
        <f t="shared" si="17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si="18"/>
        <v>0</v>
      </c>
      <c r="M298" s="156">
        <f t="shared" si="19"/>
        <v>0</v>
      </c>
      <c r="N298" s="155"/>
      <c r="O298" s="155"/>
      <c r="P298" s="155"/>
      <c r="Q298" s="155"/>
      <c r="R298" s="155"/>
      <c r="S298" s="156"/>
      <c r="T298" s="156">
        <f t="shared" si="16"/>
        <v>0</v>
      </c>
      <c r="U298" s="156">
        <f t="shared" si="17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60"/>
      <c r="L299" s="155">
        <f t="shared" si="18"/>
        <v>0</v>
      </c>
      <c r="M299" s="156">
        <f t="shared" si="19"/>
        <v>0</v>
      </c>
      <c r="N299" s="155"/>
      <c r="O299" s="155"/>
      <c r="P299" s="155"/>
      <c r="Q299" s="155"/>
      <c r="R299" s="155"/>
      <c r="S299" s="156"/>
      <c r="T299" s="156">
        <f t="shared" si="16"/>
        <v>0</v>
      </c>
      <c r="U299" s="156">
        <f t="shared" si="17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18"/>
        <v>0</v>
      </c>
      <c r="M300" s="156">
        <f t="shared" si="19"/>
        <v>0</v>
      </c>
      <c r="N300" s="155"/>
      <c r="O300" s="155"/>
      <c r="P300" s="155"/>
      <c r="Q300" s="155"/>
      <c r="R300" s="155"/>
      <c r="S300" s="156"/>
      <c r="T300" s="156">
        <f t="shared" si="16"/>
        <v>0</v>
      </c>
      <c r="U300" s="156">
        <f t="shared" si="17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60"/>
      <c r="L301" s="155">
        <f t="shared" si="18"/>
        <v>0</v>
      </c>
      <c r="M301" s="156">
        <f t="shared" si="19"/>
        <v>0</v>
      </c>
      <c r="N301" s="155"/>
      <c r="O301" s="155"/>
      <c r="P301" s="155"/>
      <c r="Q301" s="155"/>
      <c r="R301" s="155"/>
      <c r="S301" s="156"/>
      <c r="T301" s="156">
        <f t="shared" si="16"/>
        <v>0</v>
      </c>
      <c r="U301" s="156">
        <f t="shared" si="17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18"/>
        <v>0</v>
      </c>
      <c r="M302" s="156">
        <f t="shared" si="19"/>
        <v>0</v>
      </c>
      <c r="N302" s="155"/>
      <c r="O302" s="155"/>
      <c r="P302" s="155"/>
      <c r="Q302" s="155"/>
      <c r="R302" s="155"/>
      <c r="S302" s="156"/>
      <c r="T302" s="156">
        <f t="shared" si="16"/>
        <v>0</v>
      </c>
      <c r="U302" s="156">
        <f t="shared" si="17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60"/>
      <c r="L303" s="155">
        <f t="shared" si="18"/>
        <v>0</v>
      </c>
      <c r="M303" s="156">
        <f t="shared" si="19"/>
        <v>0</v>
      </c>
      <c r="N303" s="155"/>
      <c r="O303" s="155"/>
      <c r="P303" s="155"/>
      <c r="Q303" s="155"/>
      <c r="R303" s="155"/>
      <c r="S303" s="156"/>
      <c r="T303" s="156">
        <f t="shared" si="16"/>
        <v>0</v>
      </c>
      <c r="U303" s="156">
        <f t="shared" si="17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60"/>
      <c r="L304" s="155">
        <f t="shared" si="18"/>
        <v>0</v>
      </c>
      <c r="M304" s="156">
        <f t="shared" si="19"/>
        <v>0</v>
      </c>
      <c r="N304" s="155"/>
      <c r="O304" s="155"/>
      <c r="P304" s="155"/>
      <c r="Q304" s="155"/>
      <c r="R304" s="155"/>
      <c r="S304" s="156"/>
      <c r="T304" s="156">
        <f t="shared" si="16"/>
        <v>0</v>
      </c>
      <c r="U304" s="156">
        <f t="shared" si="17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60"/>
      <c r="L305" s="155">
        <f t="shared" si="18"/>
        <v>0</v>
      </c>
      <c r="M305" s="156">
        <f t="shared" si="19"/>
        <v>0</v>
      </c>
      <c r="N305" s="155"/>
      <c r="O305" s="155"/>
      <c r="P305" s="155"/>
      <c r="Q305" s="155"/>
      <c r="R305" s="155"/>
      <c r="S305" s="156"/>
      <c r="T305" s="156">
        <f t="shared" si="16"/>
        <v>0</v>
      </c>
      <c r="U305" s="156">
        <f t="shared" si="17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60"/>
      <c r="L306" s="155">
        <f t="shared" si="18"/>
        <v>0</v>
      </c>
      <c r="M306" s="156">
        <f t="shared" si="19"/>
        <v>0</v>
      </c>
      <c r="N306" s="155"/>
      <c r="O306" s="155"/>
      <c r="P306" s="155"/>
      <c r="Q306" s="155"/>
      <c r="R306" s="155"/>
      <c r="S306" s="156"/>
      <c r="T306" s="156">
        <f t="shared" si="16"/>
        <v>0</v>
      </c>
      <c r="U306" s="156">
        <f t="shared" si="17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18"/>
        <v>0</v>
      </c>
      <c r="M307" s="156">
        <f t="shared" si="19"/>
        <v>0</v>
      </c>
      <c r="N307" s="155"/>
      <c r="O307" s="155"/>
      <c r="P307" s="155"/>
      <c r="Q307" s="155"/>
      <c r="R307" s="155"/>
      <c r="S307" s="156"/>
      <c r="T307" s="156">
        <f t="shared" si="16"/>
        <v>0</v>
      </c>
      <c r="U307" s="156">
        <f t="shared" si="17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60"/>
      <c r="L308" s="155">
        <f t="shared" si="18"/>
        <v>0</v>
      </c>
      <c r="M308" s="156">
        <f t="shared" si="19"/>
        <v>0</v>
      </c>
      <c r="N308" s="155"/>
      <c r="O308" s="155"/>
      <c r="P308" s="155"/>
      <c r="Q308" s="155"/>
      <c r="R308" s="155"/>
      <c r="S308" s="156"/>
      <c r="T308" s="156">
        <f t="shared" si="16"/>
        <v>0</v>
      </c>
      <c r="U308" s="156">
        <f t="shared" si="17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18"/>
        <v>0</v>
      </c>
      <c r="M309" s="156">
        <f t="shared" si="19"/>
        <v>0</v>
      </c>
      <c r="N309" s="155"/>
      <c r="O309" s="155"/>
      <c r="P309" s="155"/>
      <c r="Q309" s="155"/>
      <c r="R309" s="155"/>
      <c r="S309" s="156"/>
      <c r="T309" s="156">
        <f t="shared" si="16"/>
        <v>0</v>
      </c>
      <c r="U309" s="156">
        <f t="shared" si="17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60"/>
      <c r="L310" s="155">
        <f t="shared" si="18"/>
        <v>0</v>
      </c>
      <c r="M310" s="156">
        <f t="shared" si="19"/>
        <v>0</v>
      </c>
      <c r="N310" s="155"/>
      <c r="O310" s="155"/>
      <c r="P310" s="155"/>
      <c r="Q310" s="155"/>
      <c r="R310" s="155"/>
      <c r="S310" s="156"/>
      <c r="T310" s="156">
        <f t="shared" si="16"/>
        <v>0</v>
      </c>
      <c r="U310" s="156">
        <f t="shared" si="17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18"/>
        <v>0</v>
      </c>
      <c r="M311" s="156">
        <f t="shared" si="19"/>
        <v>0</v>
      </c>
      <c r="N311" s="155"/>
      <c r="O311" s="155"/>
      <c r="P311" s="155"/>
      <c r="Q311" s="155"/>
      <c r="R311" s="155"/>
      <c r="S311" s="156"/>
      <c r="T311" s="156">
        <f t="shared" si="16"/>
        <v>0</v>
      </c>
      <c r="U311" s="156">
        <f t="shared" si="17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60"/>
      <c r="L312" s="155">
        <f t="shared" si="18"/>
        <v>0</v>
      </c>
      <c r="M312" s="156">
        <f t="shared" si="19"/>
        <v>0</v>
      </c>
      <c r="N312" s="155"/>
      <c r="O312" s="155"/>
      <c r="P312" s="155"/>
      <c r="Q312" s="155"/>
      <c r="R312" s="155"/>
      <c r="S312" s="156"/>
      <c r="T312" s="156">
        <f t="shared" si="16"/>
        <v>0</v>
      </c>
      <c r="U312" s="156">
        <f t="shared" si="17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60"/>
      <c r="L313" s="155">
        <f t="shared" si="18"/>
        <v>0</v>
      </c>
      <c r="M313" s="156">
        <f t="shared" si="19"/>
        <v>0</v>
      </c>
      <c r="N313" s="155"/>
      <c r="O313" s="155"/>
      <c r="P313" s="155"/>
      <c r="Q313" s="155"/>
      <c r="R313" s="155"/>
      <c r="S313" s="156"/>
      <c r="T313" s="156">
        <f t="shared" si="16"/>
        <v>0</v>
      </c>
      <c r="U313" s="156">
        <f t="shared" si="17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60"/>
      <c r="L314" s="155">
        <f t="shared" si="18"/>
        <v>0</v>
      </c>
      <c r="M314" s="156">
        <f t="shared" si="19"/>
        <v>0</v>
      </c>
      <c r="N314" s="155"/>
      <c r="O314" s="155"/>
      <c r="P314" s="155"/>
      <c r="Q314" s="155"/>
      <c r="R314" s="155"/>
      <c r="S314" s="156"/>
      <c r="T314" s="156">
        <f t="shared" si="16"/>
        <v>0</v>
      </c>
      <c r="U314" s="156">
        <f t="shared" si="17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60"/>
      <c r="L315" s="155">
        <f t="shared" si="18"/>
        <v>0</v>
      </c>
      <c r="M315" s="156">
        <f t="shared" si="19"/>
        <v>0</v>
      </c>
      <c r="N315" s="155"/>
      <c r="O315" s="155"/>
      <c r="P315" s="155"/>
      <c r="Q315" s="155"/>
      <c r="R315" s="155"/>
      <c r="S315" s="156"/>
      <c r="T315" s="156">
        <f t="shared" si="16"/>
        <v>0</v>
      </c>
      <c r="U315" s="156">
        <f t="shared" si="17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60"/>
      <c r="L316" s="155">
        <f t="shared" si="18"/>
        <v>0</v>
      </c>
      <c r="M316" s="156">
        <f t="shared" si="19"/>
        <v>0</v>
      </c>
      <c r="N316" s="155"/>
      <c r="O316" s="155"/>
      <c r="P316" s="155"/>
      <c r="Q316" s="155"/>
      <c r="R316" s="155"/>
      <c r="S316" s="156"/>
      <c r="T316" s="156">
        <f t="shared" si="16"/>
        <v>0</v>
      </c>
      <c r="U316" s="156">
        <f t="shared" si="17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60"/>
      <c r="L317" s="155">
        <f t="shared" si="18"/>
        <v>0</v>
      </c>
      <c r="M317" s="156">
        <f t="shared" si="19"/>
        <v>0</v>
      </c>
      <c r="N317" s="155"/>
      <c r="O317" s="155"/>
      <c r="P317" s="155"/>
      <c r="Q317" s="155"/>
      <c r="R317" s="155"/>
      <c r="S317" s="156"/>
      <c r="T317" s="156">
        <f t="shared" si="16"/>
        <v>0</v>
      </c>
      <c r="U317" s="156">
        <f t="shared" si="17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60"/>
      <c r="L318" s="155">
        <f t="shared" si="18"/>
        <v>0</v>
      </c>
      <c r="M318" s="156">
        <f t="shared" si="19"/>
        <v>0</v>
      </c>
      <c r="N318" s="155"/>
      <c r="O318" s="155"/>
      <c r="P318" s="155"/>
      <c r="Q318" s="155"/>
      <c r="R318" s="155"/>
      <c r="S318" s="156"/>
      <c r="T318" s="156">
        <f t="shared" si="16"/>
        <v>0</v>
      </c>
      <c r="U318" s="156">
        <f t="shared" si="17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60"/>
      <c r="L319" s="155">
        <f t="shared" si="18"/>
        <v>0</v>
      </c>
      <c r="M319" s="156">
        <f t="shared" si="19"/>
        <v>0</v>
      </c>
      <c r="N319" s="155"/>
      <c r="O319" s="155"/>
      <c r="P319" s="155"/>
      <c r="Q319" s="155"/>
      <c r="R319" s="155"/>
      <c r="S319" s="156"/>
      <c r="T319" s="156">
        <f t="shared" si="16"/>
        <v>0</v>
      </c>
      <c r="U319" s="156">
        <f t="shared" si="17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18"/>
        <v>0</v>
      </c>
      <c r="M320" s="156">
        <f t="shared" si="19"/>
        <v>0</v>
      </c>
      <c r="N320" s="155"/>
      <c r="O320" s="155"/>
      <c r="P320" s="155"/>
      <c r="Q320" s="155"/>
      <c r="R320" s="155"/>
      <c r="S320" s="156"/>
      <c r="T320" s="156">
        <f t="shared" si="16"/>
        <v>0</v>
      </c>
      <c r="U320" s="156">
        <f t="shared" si="17"/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60"/>
      <c r="L321" s="155">
        <f t="shared" si="18"/>
        <v>0</v>
      </c>
      <c r="M321" s="156">
        <f t="shared" si="19"/>
        <v>0</v>
      </c>
      <c r="N321" s="155"/>
      <c r="O321" s="155"/>
      <c r="P321" s="155"/>
      <c r="Q321" s="155"/>
      <c r="R321" s="155"/>
      <c r="S321" s="156"/>
      <c r="T321" s="156">
        <f t="shared" si="16"/>
        <v>0</v>
      </c>
      <c r="U321" s="156">
        <f t="shared" si="17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60"/>
      <c r="L322" s="155">
        <f t="shared" si="18"/>
        <v>0</v>
      </c>
      <c r="M322" s="156">
        <f t="shared" si="19"/>
        <v>0</v>
      </c>
      <c r="N322" s="155"/>
      <c r="O322" s="155"/>
      <c r="P322" s="155"/>
      <c r="Q322" s="155"/>
      <c r="R322" s="155"/>
      <c r="S322" s="156"/>
      <c r="T322" s="156">
        <f t="shared" si="16"/>
        <v>0</v>
      </c>
      <c r="U322" s="156">
        <f t="shared" si="17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60"/>
      <c r="L323" s="155">
        <f t="shared" si="18"/>
        <v>0</v>
      </c>
      <c r="M323" s="156">
        <f t="shared" si="19"/>
        <v>0</v>
      </c>
      <c r="N323" s="155"/>
      <c r="O323" s="155"/>
      <c r="P323" s="155"/>
      <c r="Q323" s="155"/>
      <c r="R323" s="155"/>
      <c r="S323" s="156"/>
      <c r="T323" s="156">
        <f t="shared" si="16"/>
        <v>0</v>
      </c>
      <c r="U323" s="156">
        <f t="shared" si="17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60"/>
      <c r="L324" s="155">
        <f t="shared" si="18"/>
        <v>0</v>
      </c>
      <c r="M324" s="156">
        <f t="shared" si="19"/>
        <v>0</v>
      </c>
      <c r="N324" s="155"/>
      <c r="O324" s="155"/>
      <c r="P324" s="155"/>
      <c r="Q324" s="155"/>
      <c r="R324" s="155"/>
      <c r="S324" s="156"/>
      <c r="T324" s="156">
        <f t="shared" si="16"/>
        <v>0</v>
      </c>
      <c r="U324" s="156">
        <f t="shared" si="17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60"/>
      <c r="L325" s="155">
        <f t="shared" si="18"/>
        <v>0</v>
      </c>
      <c r="M325" s="156">
        <f t="shared" si="19"/>
        <v>0</v>
      </c>
      <c r="N325" s="155"/>
      <c r="O325" s="155"/>
      <c r="P325" s="155"/>
      <c r="Q325" s="155"/>
      <c r="R325" s="155"/>
      <c r="S325" s="156"/>
      <c r="T325" s="156">
        <f t="shared" si="16"/>
        <v>0</v>
      </c>
      <c r="U325" s="156">
        <f t="shared" si="17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60"/>
      <c r="L326" s="155">
        <f t="shared" si="18"/>
        <v>0</v>
      </c>
      <c r="M326" s="156">
        <f t="shared" si="19"/>
        <v>0</v>
      </c>
      <c r="N326" s="155"/>
      <c r="O326" s="155"/>
      <c r="P326" s="155"/>
      <c r="Q326" s="155"/>
      <c r="R326" s="155"/>
      <c r="S326" s="156"/>
      <c r="T326" s="156">
        <f t="shared" si="16"/>
        <v>0</v>
      </c>
      <c r="U326" s="156">
        <f t="shared" si="17"/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60"/>
      <c r="L327" s="155">
        <f t="shared" si="18"/>
        <v>0</v>
      </c>
      <c r="M327" s="156">
        <f t="shared" si="19"/>
        <v>0</v>
      </c>
      <c r="N327" s="155"/>
      <c r="O327" s="155"/>
      <c r="P327" s="155"/>
      <c r="Q327" s="155"/>
      <c r="R327" s="155"/>
      <c r="S327" s="156"/>
      <c r="T327" s="156">
        <f t="shared" si="16"/>
        <v>0</v>
      </c>
      <c r="U327" s="156">
        <f t="shared" si="17"/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60"/>
      <c r="L328" s="155">
        <f t="shared" si="18"/>
        <v>0</v>
      </c>
      <c r="M328" s="156">
        <f t="shared" si="19"/>
        <v>0</v>
      </c>
      <c r="N328" s="155"/>
      <c r="O328" s="155"/>
      <c r="P328" s="155"/>
      <c r="Q328" s="155"/>
      <c r="R328" s="155"/>
      <c r="S328" s="156"/>
      <c r="T328" s="156">
        <f t="shared" si="16"/>
        <v>0</v>
      </c>
      <c r="U328" s="156">
        <f t="shared" si="17"/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60"/>
      <c r="L329" s="155">
        <f t="shared" si="18"/>
        <v>0</v>
      </c>
      <c r="M329" s="156">
        <f t="shared" si="19"/>
        <v>0</v>
      </c>
      <c r="N329" s="155"/>
      <c r="O329" s="155"/>
      <c r="P329" s="155"/>
      <c r="Q329" s="155"/>
      <c r="R329" s="155"/>
      <c r="S329" s="156"/>
      <c r="T329" s="156">
        <f t="shared" si="16"/>
        <v>0</v>
      </c>
      <c r="U329" s="156">
        <f t="shared" si="17"/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si="18"/>
        <v>0</v>
      </c>
      <c r="M330" s="156">
        <f t="shared" si="19"/>
        <v>0</v>
      </c>
      <c r="N330" s="155"/>
      <c r="O330" s="155"/>
      <c r="P330" s="155"/>
      <c r="Q330" s="155"/>
      <c r="R330" s="155"/>
      <c r="S330" s="156"/>
      <c r="T330" s="156">
        <f t="shared" si="16"/>
        <v>0</v>
      </c>
      <c r="U330" s="156">
        <f t="shared" si="17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60"/>
      <c r="L331" s="155">
        <f t="shared" si="18"/>
        <v>0</v>
      </c>
      <c r="M331" s="156">
        <f t="shared" si="19"/>
        <v>0</v>
      </c>
      <c r="N331" s="155"/>
      <c r="O331" s="155"/>
      <c r="P331" s="155"/>
      <c r="Q331" s="155"/>
      <c r="R331" s="155"/>
      <c r="S331" s="156"/>
      <c r="T331" s="156">
        <f t="shared" si="16"/>
        <v>0</v>
      </c>
      <c r="U331" s="156">
        <f t="shared" si="17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si="18"/>
        <v>0</v>
      </c>
      <c r="M332" s="156">
        <f t="shared" si="19"/>
        <v>0</v>
      </c>
      <c r="N332" s="155"/>
      <c r="O332" s="155"/>
      <c r="P332" s="155"/>
      <c r="Q332" s="155"/>
      <c r="R332" s="155"/>
      <c r="S332" s="156"/>
      <c r="T332" s="156">
        <f t="shared" ref="T332:T395" si="20">IFERROR(S332*R332,"－")</f>
        <v>0</v>
      </c>
      <c r="U332" s="156">
        <f t="shared" ref="U332:U395" si="21">IFERROR(T332*H332/1000,"－")</f>
        <v>0</v>
      </c>
      <c r="V332" s="157"/>
      <c r="Y332" s="166"/>
      <c r="Z332" s="166"/>
      <c r="AA332" s="166"/>
      <c r="AB332" s="166"/>
      <c r="AC332" s="167"/>
    </row>
    <row r="333" spans="1:29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60"/>
      <c r="L333" s="155">
        <f t="shared" ref="L333:L396" si="22">IFERROR(I333*J333*K333,"ー")</f>
        <v>0</v>
      </c>
      <c r="M333" s="156">
        <f t="shared" ref="M333:M396" si="23">IFERROR(L333*H333/1000,"ー")</f>
        <v>0</v>
      </c>
      <c r="N333" s="155"/>
      <c r="O333" s="155"/>
      <c r="P333" s="155"/>
      <c r="Q333" s="155"/>
      <c r="R333" s="155"/>
      <c r="S333" s="156"/>
      <c r="T333" s="156">
        <f t="shared" si="20"/>
        <v>0</v>
      </c>
      <c r="U333" s="156">
        <f t="shared" si="21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60"/>
      <c r="L334" s="155">
        <f t="shared" si="22"/>
        <v>0</v>
      </c>
      <c r="M334" s="156">
        <f t="shared" si="23"/>
        <v>0</v>
      </c>
      <c r="N334" s="155"/>
      <c r="O334" s="155"/>
      <c r="P334" s="155"/>
      <c r="Q334" s="155"/>
      <c r="R334" s="155"/>
      <c r="S334" s="156"/>
      <c r="T334" s="156">
        <f t="shared" si="20"/>
        <v>0</v>
      </c>
      <c r="U334" s="156">
        <f t="shared" si="21"/>
        <v>0</v>
      </c>
      <c r="V334" s="157"/>
      <c r="Y334" s="166"/>
      <c r="Z334" s="166"/>
      <c r="AA334" s="166"/>
      <c r="AB334" s="166"/>
      <c r="AC334" s="167"/>
    </row>
    <row r="335" spans="1:29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60"/>
      <c r="L335" s="155">
        <f t="shared" si="22"/>
        <v>0</v>
      </c>
      <c r="M335" s="156">
        <f t="shared" si="23"/>
        <v>0</v>
      </c>
      <c r="N335" s="155"/>
      <c r="O335" s="155"/>
      <c r="P335" s="155"/>
      <c r="Q335" s="155"/>
      <c r="R335" s="155"/>
      <c r="S335" s="156"/>
      <c r="T335" s="156">
        <f t="shared" si="20"/>
        <v>0</v>
      </c>
      <c r="U335" s="156">
        <f t="shared" si="21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60"/>
      <c r="L336" s="155">
        <f t="shared" si="22"/>
        <v>0</v>
      </c>
      <c r="M336" s="156">
        <f t="shared" si="23"/>
        <v>0</v>
      </c>
      <c r="N336" s="155"/>
      <c r="O336" s="155"/>
      <c r="P336" s="155"/>
      <c r="Q336" s="155"/>
      <c r="R336" s="155"/>
      <c r="S336" s="156"/>
      <c r="T336" s="156">
        <f t="shared" si="20"/>
        <v>0</v>
      </c>
      <c r="U336" s="156">
        <f t="shared" si="21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60"/>
      <c r="L337" s="155">
        <f t="shared" si="22"/>
        <v>0</v>
      </c>
      <c r="M337" s="156">
        <f t="shared" si="23"/>
        <v>0</v>
      </c>
      <c r="N337" s="155"/>
      <c r="O337" s="155"/>
      <c r="P337" s="155"/>
      <c r="Q337" s="155"/>
      <c r="R337" s="155"/>
      <c r="S337" s="156"/>
      <c r="T337" s="156">
        <f t="shared" si="20"/>
        <v>0</v>
      </c>
      <c r="U337" s="156">
        <f t="shared" si="21"/>
        <v>0</v>
      </c>
      <c r="V337" s="158"/>
      <c r="Y337" s="166"/>
      <c r="Z337" s="166"/>
      <c r="AA337" s="166"/>
      <c r="AB337" s="166"/>
      <c r="AC337" s="168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60"/>
      <c r="L338" s="155">
        <f t="shared" si="22"/>
        <v>0</v>
      </c>
      <c r="M338" s="156">
        <f t="shared" si="23"/>
        <v>0</v>
      </c>
      <c r="N338" s="155"/>
      <c r="O338" s="155"/>
      <c r="P338" s="155"/>
      <c r="Q338" s="155"/>
      <c r="R338" s="155"/>
      <c r="S338" s="156"/>
      <c r="T338" s="156">
        <f t="shared" si="20"/>
        <v>0</v>
      </c>
      <c r="U338" s="156">
        <f t="shared" si="21"/>
        <v>0</v>
      </c>
      <c r="V338" s="158"/>
      <c r="Y338" s="166"/>
      <c r="Z338" s="166"/>
      <c r="AA338" s="166"/>
      <c r="AB338" s="166"/>
      <c r="AC338" s="168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2"/>
        <v>0</v>
      </c>
      <c r="M339" s="156">
        <f t="shared" si="23"/>
        <v>0</v>
      </c>
      <c r="N339" s="155"/>
      <c r="O339" s="155"/>
      <c r="P339" s="155"/>
      <c r="Q339" s="155"/>
      <c r="R339" s="155"/>
      <c r="S339" s="156"/>
      <c r="T339" s="156">
        <f t="shared" si="20"/>
        <v>0</v>
      </c>
      <c r="U339" s="156">
        <f t="shared" si="21"/>
        <v>0</v>
      </c>
      <c r="V339" s="157"/>
      <c r="Y339" s="166"/>
      <c r="Z339" s="166"/>
      <c r="AA339" s="166"/>
      <c r="AB339" s="166"/>
      <c r="AC339" s="167"/>
    </row>
    <row r="340" spans="1:29" s="16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60"/>
      <c r="L340" s="155">
        <f t="shared" si="22"/>
        <v>0</v>
      </c>
      <c r="M340" s="156">
        <f t="shared" si="23"/>
        <v>0</v>
      </c>
      <c r="N340" s="155"/>
      <c r="O340" s="155"/>
      <c r="P340" s="155"/>
      <c r="Q340" s="155"/>
      <c r="R340" s="155"/>
      <c r="S340" s="156"/>
      <c r="T340" s="156">
        <f t="shared" si="20"/>
        <v>0</v>
      </c>
      <c r="U340" s="156">
        <f t="shared" si="21"/>
        <v>0</v>
      </c>
      <c r="V340" s="157"/>
      <c r="Y340" s="166"/>
      <c r="Z340" s="166"/>
      <c r="AA340" s="166"/>
      <c r="AB340" s="166"/>
      <c r="AC340" s="167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2"/>
        <v>0</v>
      </c>
      <c r="M341" s="156">
        <f t="shared" si="23"/>
        <v>0</v>
      </c>
      <c r="N341" s="155"/>
      <c r="O341" s="155"/>
      <c r="P341" s="155"/>
      <c r="Q341" s="155"/>
      <c r="R341" s="155"/>
      <c r="S341" s="156"/>
      <c r="T341" s="156">
        <f t="shared" si="20"/>
        <v>0</v>
      </c>
      <c r="U341" s="156">
        <f t="shared" si="21"/>
        <v>0</v>
      </c>
      <c r="V341" s="157"/>
      <c r="Y341" s="166"/>
      <c r="Z341" s="166"/>
      <c r="AA341" s="166"/>
      <c r="AB341" s="166"/>
      <c r="AC341" s="167"/>
    </row>
    <row r="342" spans="1:29" s="16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60"/>
      <c r="L342" s="155">
        <f t="shared" si="22"/>
        <v>0</v>
      </c>
      <c r="M342" s="156">
        <f t="shared" si="23"/>
        <v>0</v>
      </c>
      <c r="N342" s="155"/>
      <c r="O342" s="155"/>
      <c r="P342" s="155"/>
      <c r="Q342" s="155"/>
      <c r="R342" s="155"/>
      <c r="S342" s="156"/>
      <c r="T342" s="156">
        <f t="shared" si="20"/>
        <v>0</v>
      </c>
      <c r="U342" s="156">
        <f t="shared" si="21"/>
        <v>0</v>
      </c>
      <c r="V342" s="157"/>
      <c r="Y342" s="166"/>
      <c r="Z342" s="166"/>
      <c r="AA342" s="166"/>
      <c r="AB342" s="166"/>
      <c r="AC342" s="167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2"/>
        <v>0</v>
      </c>
      <c r="M343" s="156">
        <f t="shared" si="23"/>
        <v>0</v>
      </c>
      <c r="N343" s="155"/>
      <c r="O343" s="155"/>
      <c r="P343" s="155"/>
      <c r="Q343" s="155"/>
      <c r="R343" s="155"/>
      <c r="S343" s="156"/>
      <c r="T343" s="156">
        <f t="shared" si="20"/>
        <v>0</v>
      </c>
      <c r="U343" s="156">
        <f t="shared" si="21"/>
        <v>0</v>
      </c>
      <c r="V343" s="158"/>
      <c r="Y343" s="166"/>
      <c r="Z343" s="166"/>
      <c r="AA343" s="166"/>
      <c r="AB343" s="166"/>
      <c r="AC343" s="168"/>
    </row>
    <row r="344" spans="1:29" s="16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60"/>
      <c r="L344" s="155">
        <f t="shared" si="22"/>
        <v>0</v>
      </c>
      <c r="M344" s="156">
        <f t="shared" si="23"/>
        <v>0</v>
      </c>
      <c r="N344" s="155"/>
      <c r="O344" s="155"/>
      <c r="P344" s="155"/>
      <c r="Q344" s="155"/>
      <c r="R344" s="155"/>
      <c r="S344" s="156"/>
      <c r="T344" s="156">
        <f t="shared" si="20"/>
        <v>0</v>
      </c>
      <c r="U344" s="156">
        <f t="shared" si="21"/>
        <v>0</v>
      </c>
      <c r="V344" s="159"/>
      <c r="Y344" s="166"/>
      <c r="Z344" s="166"/>
      <c r="AA344" s="166"/>
      <c r="AB344" s="166"/>
      <c r="AC344" s="170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2"/>
        <v>0</v>
      </c>
      <c r="M345" s="156">
        <f t="shared" si="23"/>
        <v>0</v>
      </c>
      <c r="N345" s="155"/>
      <c r="O345" s="155"/>
      <c r="P345" s="155"/>
      <c r="Q345" s="155"/>
      <c r="R345" s="155"/>
      <c r="S345" s="156"/>
      <c r="T345" s="156">
        <f t="shared" si="20"/>
        <v>0</v>
      </c>
      <c r="U345" s="156">
        <f t="shared" si="21"/>
        <v>0</v>
      </c>
      <c r="V345" s="157"/>
      <c r="Y345" s="166"/>
      <c r="Z345" s="166"/>
      <c r="AA345" s="166"/>
      <c r="AB345" s="166"/>
      <c r="AC345" s="171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60"/>
      <c r="L346" s="155">
        <f t="shared" si="22"/>
        <v>0</v>
      </c>
      <c r="M346" s="156">
        <f t="shared" si="23"/>
        <v>0</v>
      </c>
      <c r="N346" s="155"/>
      <c r="O346" s="155"/>
      <c r="P346" s="155"/>
      <c r="Q346" s="155"/>
      <c r="R346" s="155"/>
      <c r="S346" s="156"/>
      <c r="T346" s="156">
        <f t="shared" si="20"/>
        <v>0</v>
      </c>
      <c r="U346" s="156">
        <f t="shared" si="21"/>
        <v>0</v>
      </c>
      <c r="V346" s="157"/>
      <c r="Y346" s="166"/>
      <c r="Z346" s="166"/>
      <c r="AA346" s="166"/>
      <c r="AB346" s="166"/>
      <c r="AC346" s="171"/>
    </row>
    <row r="347" spans="1:29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60"/>
      <c r="L347" s="155">
        <f t="shared" si="22"/>
        <v>0</v>
      </c>
      <c r="M347" s="156">
        <f t="shared" si="23"/>
        <v>0</v>
      </c>
      <c r="N347" s="155"/>
      <c r="O347" s="155"/>
      <c r="P347" s="155"/>
      <c r="Q347" s="155"/>
      <c r="R347" s="155"/>
      <c r="S347" s="156"/>
      <c r="T347" s="156">
        <f t="shared" si="20"/>
        <v>0</v>
      </c>
      <c r="U347" s="156">
        <f t="shared" si="21"/>
        <v>0</v>
      </c>
      <c r="V347" s="157"/>
      <c r="Y347" s="166"/>
      <c r="Z347" s="166"/>
      <c r="AA347" s="166"/>
      <c r="AB347" s="166"/>
      <c r="AC347" s="171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2"/>
        <v>0</v>
      </c>
      <c r="M348" s="156">
        <f t="shared" si="23"/>
        <v>0</v>
      </c>
      <c r="N348" s="155"/>
      <c r="O348" s="155"/>
      <c r="P348" s="155"/>
      <c r="Q348" s="155"/>
      <c r="R348" s="155"/>
      <c r="S348" s="156"/>
      <c r="T348" s="156">
        <f t="shared" si="20"/>
        <v>0</v>
      </c>
      <c r="U348" s="156">
        <f t="shared" si="21"/>
        <v>0</v>
      </c>
      <c r="V348" s="157"/>
      <c r="Y348" s="166"/>
      <c r="Z348" s="166"/>
      <c r="AA348" s="166"/>
      <c r="AB348" s="166"/>
      <c r="AC348" s="171"/>
    </row>
    <row r="349" spans="1:29" s="16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60"/>
      <c r="L349" s="155">
        <f t="shared" si="22"/>
        <v>0</v>
      </c>
      <c r="M349" s="156">
        <f t="shared" si="23"/>
        <v>0</v>
      </c>
      <c r="N349" s="155"/>
      <c r="O349" s="155"/>
      <c r="P349" s="155"/>
      <c r="Q349" s="155"/>
      <c r="R349" s="155"/>
      <c r="S349" s="156"/>
      <c r="T349" s="156">
        <f t="shared" si="20"/>
        <v>0</v>
      </c>
      <c r="U349" s="156">
        <f t="shared" si="21"/>
        <v>0</v>
      </c>
      <c r="V349" s="157"/>
      <c r="Y349" s="166"/>
      <c r="Z349" s="166"/>
      <c r="AA349" s="166"/>
      <c r="AB349" s="166"/>
      <c r="AC349" s="171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2"/>
        <v>0</v>
      </c>
      <c r="M350" s="156">
        <f t="shared" si="23"/>
        <v>0</v>
      </c>
      <c r="N350" s="155"/>
      <c r="O350" s="155"/>
      <c r="P350" s="155"/>
      <c r="Q350" s="155"/>
      <c r="R350" s="155"/>
      <c r="S350" s="156"/>
      <c r="T350" s="156">
        <f t="shared" si="20"/>
        <v>0</v>
      </c>
      <c r="U350" s="156">
        <f t="shared" si="21"/>
        <v>0</v>
      </c>
      <c r="V350" s="157"/>
      <c r="Y350" s="166"/>
      <c r="Z350" s="166"/>
      <c r="AA350" s="166"/>
      <c r="AB350" s="166"/>
      <c r="AC350" s="171"/>
    </row>
    <row r="351" spans="1:29" s="16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60"/>
      <c r="L351" s="155">
        <f t="shared" si="22"/>
        <v>0</v>
      </c>
      <c r="M351" s="156">
        <f t="shared" si="23"/>
        <v>0</v>
      </c>
      <c r="N351" s="155"/>
      <c r="O351" s="155"/>
      <c r="P351" s="155"/>
      <c r="Q351" s="155"/>
      <c r="R351" s="155"/>
      <c r="S351" s="156"/>
      <c r="T351" s="156">
        <f t="shared" si="20"/>
        <v>0</v>
      </c>
      <c r="U351" s="156">
        <f t="shared" si="21"/>
        <v>0</v>
      </c>
      <c r="V351" s="157"/>
      <c r="Y351" s="166"/>
      <c r="Z351" s="166"/>
      <c r="AA351" s="166"/>
      <c r="AB351" s="166"/>
      <c r="AC351" s="171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2"/>
        <v>0</v>
      </c>
      <c r="M352" s="156">
        <f t="shared" si="23"/>
        <v>0</v>
      </c>
      <c r="N352" s="155"/>
      <c r="O352" s="155"/>
      <c r="P352" s="155"/>
      <c r="Q352" s="155"/>
      <c r="R352" s="155"/>
      <c r="S352" s="156"/>
      <c r="T352" s="156">
        <f t="shared" si="20"/>
        <v>0</v>
      </c>
      <c r="U352" s="156">
        <f t="shared" si="21"/>
        <v>0</v>
      </c>
      <c r="V352" s="157"/>
      <c r="Y352" s="166"/>
      <c r="Z352" s="166"/>
      <c r="AA352" s="166"/>
      <c r="AB352" s="166"/>
      <c r="AC352" s="171"/>
    </row>
    <row r="353" spans="1:29" s="16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60"/>
      <c r="L353" s="155">
        <f t="shared" si="22"/>
        <v>0</v>
      </c>
      <c r="M353" s="156">
        <f t="shared" si="23"/>
        <v>0</v>
      </c>
      <c r="N353" s="155"/>
      <c r="O353" s="155"/>
      <c r="P353" s="155"/>
      <c r="Q353" s="155"/>
      <c r="R353" s="155"/>
      <c r="S353" s="156"/>
      <c r="T353" s="156">
        <f t="shared" si="20"/>
        <v>0</v>
      </c>
      <c r="U353" s="156">
        <f t="shared" si="21"/>
        <v>0</v>
      </c>
      <c r="V353" s="157"/>
      <c r="Y353" s="166"/>
      <c r="Z353" s="166"/>
      <c r="AA353" s="166"/>
      <c r="AB353" s="166"/>
      <c r="AC353" s="171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2"/>
        <v>0</v>
      </c>
      <c r="M354" s="156">
        <f t="shared" si="23"/>
        <v>0</v>
      </c>
      <c r="N354" s="155"/>
      <c r="O354" s="155"/>
      <c r="P354" s="155"/>
      <c r="Q354" s="155"/>
      <c r="R354" s="155"/>
      <c r="S354" s="156"/>
      <c r="T354" s="156">
        <f t="shared" si="20"/>
        <v>0</v>
      </c>
      <c r="U354" s="156">
        <f t="shared" si="21"/>
        <v>0</v>
      </c>
      <c r="V354" s="157"/>
      <c r="Y354" s="166"/>
      <c r="Z354" s="166"/>
      <c r="AA354" s="166"/>
      <c r="AB354" s="166"/>
      <c r="AC354" s="171"/>
    </row>
    <row r="355" spans="1:29" s="16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60"/>
      <c r="L355" s="155">
        <f t="shared" si="22"/>
        <v>0</v>
      </c>
      <c r="M355" s="156">
        <f t="shared" si="23"/>
        <v>0</v>
      </c>
      <c r="N355" s="155"/>
      <c r="O355" s="155"/>
      <c r="P355" s="155"/>
      <c r="Q355" s="155"/>
      <c r="R355" s="155"/>
      <c r="S355" s="156"/>
      <c r="T355" s="156">
        <f t="shared" si="20"/>
        <v>0</v>
      </c>
      <c r="U355" s="156">
        <f t="shared" si="21"/>
        <v>0</v>
      </c>
      <c r="V355" s="157"/>
      <c r="Y355" s="166"/>
      <c r="Z355" s="166"/>
      <c r="AA355" s="166"/>
      <c r="AB355" s="166"/>
      <c r="AC355" s="171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2"/>
        <v>0</v>
      </c>
      <c r="M356" s="156">
        <f t="shared" si="23"/>
        <v>0</v>
      </c>
      <c r="N356" s="155"/>
      <c r="O356" s="155"/>
      <c r="P356" s="155"/>
      <c r="Q356" s="155"/>
      <c r="R356" s="155"/>
      <c r="S356" s="156"/>
      <c r="T356" s="156">
        <f t="shared" si="20"/>
        <v>0</v>
      </c>
      <c r="U356" s="156">
        <f t="shared" si="21"/>
        <v>0</v>
      </c>
      <c r="V356" s="157"/>
      <c r="Y356" s="166"/>
      <c r="Z356" s="166"/>
      <c r="AA356" s="166"/>
      <c r="AB356" s="166"/>
      <c r="AC356" s="171"/>
    </row>
    <row r="357" spans="1:29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60"/>
      <c r="L357" s="155">
        <f t="shared" si="22"/>
        <v>0</v>
      </c>
      <c r="M357" s="156">
        <f t="shared" si="23"/>
        <v>0</v>
      </c>
      <c r="N357" s="155"/>
      <c r="O357" s="155"/>
      <c r="P357" s="155"/>
      <c r="Q357" s="155"/>
      <c r="R357" s="155"/>
      <c r="S357" s="156"/>
      <c r="T357" s="156">
        <f t="shared" si="20"/>
        <v>0</v>
      </c>
      <c r="U357" s="156">
        <f t="shared" si="21"/>
        <v>0</v>
      </c>
      <c r="V357" s="157"/>
      <c r="Y357" s="166"/>
      <c r="Z357" s="166"/>
      <c r="AA357" s="166"/>
      <c r="AB357" s="166"/>
      <c r="AC357" s="171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60"/>
      <c r="L358" s="155">
        <f t="shared" si="22"/>
        <v>0</v>
      </c>
      <c r="M358" s="156">
        <f t="shared" si="23"/>
        <v>0</v>
      </c>
      <c r="N358" s="155"/>
      <c r="O358" s="155"/>
      <c r="P358" s="155"/>
      <c r="Q358" s="155"/>
      <c r="R358" s="155"/>
      <c r="S358" s="156"/>
      <c r="T358" s="156">
        <f t="shared" si="20"/>
        <v>0</v>
      </c>
      <c r="U358" s="156">
        <f t="shared" si="21"/>
        <v>0</v>
      </c>
      <c r="V358" s="157"/>
      <c r="Y358" s="166"/>
      <c r="Z358" s="166"/>
      <c r="AA358" s="166"/>
      <c r="AB358" s="166"/>
      <c r="AC358" s="171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2"/>
        <v>0</v>
      </c>
      <c r="M359" s="156">
        <f t="shared" si="23"/>
        <v>0</v>
      </c>
      <c r="N359" s="155"/>
      <c r="O359" s="155"/>
      <c r="P359" s="155"/>
      <c r="Q359" s="155"/>
      <c r="R359" s="155"/>
      <c r="S359" s="156"/>
      <c r="T359" s="156">
        <f t="shared" si="20"/>
        <v>0</v>
      </c>
      <c r="U359" s="156">
        <f t="shared" si="21"/>
        <v>0</v>
      </c>
      <c r="V359" s="157"/>
      <c r="Y359" s="166"/>
      <c r="Z359" s="166"/>
      <c r="AA359" s="166"/>
      <c r="AB359" s="166"/>
      <c r="AC359" s="171"/>
    </row>
    <row r="360" spans="1:29" s="16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60"/>
      <c r="L360" s="155">
        <f t="shared" si="22"/>
        <v>0</v>
      </c>
      <c r="M360" s="156">
        <f t="shared" si="23"/>
        <v>0</v>
      </c>
      <c r="N360" s="155"/>
      <c r="O360" s="155"/>
      <c r="P360" s="155"/>
      <c r="Q360" s="155"/>
      <c r="R360" s="155"/>
      <c r="S360" s="156"/>
      <c r="T360" s="156">
        <f t="shared" si="20"/>
        <v>0</v>
      </c>
      <c r="U360" s="156">
        <f t="shared" si="21"/>
        <v>0</v>
      </c>
      <c r="V360" s="157"/>
      <c r="Y360" s="166"/>
      <c r="Z360" s="166"/>
      <c r="AA360" s="166"/>
      <c r="AB360" s="166"/>
      <c r="AC360" s="171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2"/>
        <v>0</v>
      </c>
      <c r="M361" s="156">
        <f t="shared" si="23"/>
        <v>0</v>
      </c>
      <c r="N361" s="155"/>
      <c r="O361" s="155"/>
      <c r="P361" s="155"/>
      <c r="Q361" s="155"/>
      <c r="R361" s="155"/>
      <c r="S361" s="156"/>
      <c r="T361" s="156">
        <f t="shared" si="20"/>
        <v>0</v>
      </c>
      <c r="U361" s="156">
        <f t="shared" si="21"/>
        <v>0</v>
      </c>
      <c r="V361" s="157"/>
      <c r="Y361" s="166"/>
      <c r="Z361" s="166"/>
      <c r="AA361" s="166"/>
      <c r="AB361" s="166"/>
      <c r="AC361" s="171"/>
    </row>
    <row r="362" spans="1:29" s="16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60"/>
      <c r="L362" s="155">
        <f t="shared" si="22"/>
        <v>0</v>
      </c>
      <c r="M362" s="156">
        <f t="shared" si="23"/>
        <v>0</v>
      </c>
      <c r="N362" s="155"/>
      <c r="O362" s="155"/>
      <c r="P362" s="155"/>
      <c r="Q362" s="155"/>
      <c r="R362" s="155"/>
      <c r="S362" s="156"/>
      <c r="T362" s="156">
        <f t="shared" si="20"/>
        <v>0</v>
      </c>
      <c r="U362" s="156">
        <f t="shared" si="21"/>
        <v>0</v>
      </c>
      <c r="V362" s="157"/>
      <c r="Y362" s="166"/>
      <c r="Z362" s="166"/>
      <c r="AA362" s="166"/>
      <c r="AB362" s="166"/>
      <c r="AC362" s="171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2"/>
        <v>0</v>
      </c>
      <c r="M363" s="156">
        <f t="shared" si="23"/>
        <v>0</v>
      </c>
      <c r="N363" s="155"/>
      <c r="O363" s="155"/>
      <c r="P363" s="155"/>
      <c r="Q363" s="155"/>
      <c r="R363" s="155"/>
      <c r="S363" s="156"/>
      <c r="T363" s="156">
        <f t="shared" si="20"/>
        <v>0</v>
      </c>
      <c r="U363" s="156">
        <f t="shared" si="21"/>
        <v>0</v>
      </c>
      <c r="V363" s="157"/>
      <c r="Y363" s="166"/>
      <c r="Z363" s="166"/>
      <c r="AA363" s="166"/>
      <c r="AB363" s="166"/>
      <c r="AC363" s="171"/>
    </row>
    <row r="364" spans="1:29" s="16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60"/>
      <c r="L364" s="155">
        <f t="shared" si="22"/>
        <v>0</v>
      </c>
      <c r="M364" s="156">
        <f t="shared" si="23"/>
        <v>0</v>
      </c>
      <c r="N364" s="155"/>
      <c r="O364" s="155"/>
      <c r="P364" s="155"/>
      <c r="Q364" s="155"/>
      <c r="R364" s="155"/>
      <c r="S364" s="156"/>
      <c r="T364" s="156">
        <f t="shared" si="20"/>
        <v>0</v>
      </c>
      <c r="U364" s="156">
        <f t="shared" si="21"/>
        <v>0</v>
      </c>
      <c r="V364" s="157"/>
      <c r="Y364" s="166"/>
      <c r="Z364" s="166"/>
      <c r="AA364" s="166"/>
      <c r="AB364" s="166"/>
      <c r="AC364" s="171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si="22"/>
        <v>0</v>
      </c>
      <c r="M365" s="156">
        <f t="shared" si="23"/>
        <v>0</v>
      </c>
      <c r="N365" s="155"/>
      <c r="O365" s="155"/>
      <c r="P365" s="155"/>
      <c r="Q365" s="155"/>
      <c r="R365" s="155"/>
      <c r="S365" s="156"/>
      <c r="T365" s="156">
        <f t="shared" si="20"/>
        <v>0</v>
      </c>
      <c r="U365" s="156">
        <f t="shared" si="21"/>
        <v>0</v>
      </c>
      <c r="V365" s="157"/>
      <c r="Y365" s="166"/>
      <c r="Z365" s="166"/>
      <c r="AA365" s="166"/>
      <c r="AB365" s="166"/>
      <c r="AC365" s="171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60"/>
      <c r="L366" s="155">
        <f t="shared" si="22"/>
        <v>0</v>
      </c>
      <c r="M366" s="156">
        <f t="shared" si="23"/>
        <v>0</v>
      </c>
      <c r="N366" s="155"/>
      <c r="O366" s="155"/>
      <c r="P366" s="155"/>
      <c r="Q366" s="155"/>
      <c r="R366" s="155"/>
      <c r="S366" s="156"/>
      <c r="T366" s="156">
        <f t="shared" si="20"/>
        <v>0</v>
      </c>
      <c r="U366" s="156">
        <f t="shared" si="21"/>
        <v>0</v>
      </c>
      <c r="V366" s="157"/>
      <c r="Y366" s="166"/>
      <c r="Z366" s="166"/>
      <c r="AA366" s="166"/>
      <c r="AB366" s="166"/>
      <c r="AC366" s="171"/>
    </row>
    <row r="367" spans="1:29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60"/>
      <c r="L367" s="155">
        <f t="shared" si="22"/>
        <v>0</v>
      </c>
      <c r="M367" s="156">
        <f t="shared" si="23"/>
        <v>0</v>
      </c>
      <c r="N367" s="155"/>
      <c r="O367" s="155"/>
      <c r="P367" s="155"/>
      <c r="Q367" s="155"/>
      <c r="R367" s="155"/>
      <c r="S367" s="156"/>
      <c r="T367" s="156">
        <f t="shared" si="20"/>
        <v>0</v>
      </c>
      <c r="U367" s="156">
        <f t="shared" si="21"/>
        <v>0</v>
      </c>
      <c r="V367" s="157"/>
      <c r="Y367" s="166"/>
      <c r="Z367" s="166"/>
      <c r="AA367" s="166"/>
      <c r="AB367" s="166"/>
      <c r="AC367" s="171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60"/>
      <c r="L368" s="155">
        <f t="shared" si="22"/>
        <v>0</v>
      </c>
      <c r="M368" s="156">
        <f t="shared" si="23"/>
        <v>0</v>
      </c>
      <c r="N368" s="155"/>
      <c r="O368" s="155"/>
      <c r="P368" s="155"/>
      <c r="Q368" s="155"/>
      <c r="R368" s="155"/>
      <c r="S368" s="156"/>
      <c r="T368" s="156">
        <f t="shared" si="20"/>
        <v>0</v>
      </c>
      <c r="U368" s="156">
        <f t="shared" si="21"/>
        <v>0</v>
      </c>
      <c r="V368" s="157"/>
      <c r="Y368" s="166"/>
      <c r="Z368" s="166"/>
      <c r="AA368" s="166"/>
      <c r="AB368" s="166"/>
      <c r="AC368" s="171"/>
    </row>
    <row r="369" spans="1:29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60"/>
      <c r="L369" s="155">
        <f t="shared" si="22"/>
        <v>0</v>
      </c>
      <c r="M369" s="156">
        <f t="shared" si="23"/>
        <v>0</v>
      </c>
      <c r="N369" s="155"/>
      <c r="O369" s="155"/>
      <c r="P369" s="155"/>
      <c r="Q369" s="155"/>
      <c r="R369" s="155"/>
      <c r="S369" s="156"/>
      <c r="T369" s="156">
        <f t="shared" si="20"/>
        <v>0</v>
      </c>
      <c r="U369" s="156">
        <f t="shared" si="21"/>
        <v>0</v>
      </c>
      <c r="V369" s="157"/>
      <c r="Y369" s="166"/>
      <c r="Z369" s="166"/>
      <c r="AA369" s="166"/>
      <c r="AB369" s="166"/>
      <c r="AC369" s="171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60"/>
      <c r="L370" s="155">
        <f t="shared" si="22"/>
        <v>0</v>
      </c>
      <c r="M370" s="156">
        <f t="shared" si="23"/>
        <v>0</v>
      </c>
      <c r="N370" s="155"/>
      <c r="O370" s="155"/>
      <c r="P370" s="155"/>
      <c r="Q370" s="155"/>
      <c r="R370" s="155"/>
      <c r="S370" s="156"/>
      <c r="T370" s="156">
        <f t="shared" si="20"/>
        <v>0</v>
      </c>
      <c r="U370" s="156">
        <f t="shared" si="21"/>
        <v>0</v>
      </c>
      <c r="V370" s="157"/>
      <c r="Y370" s="166"/>
      <c r="Z370" s="166"/>
      <c r="AA370" s="166"/>
      <c r="AB370" s="166"/>
      <c r="AC370" s="171"/>
    </row>
    <row r="371" spans="1:29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60"/>
      <c r="L371" s="155">
        <f t="shared" si="22"/>
        <v>0</v>
      </c>
      <c r="M371" s="156">
        <f t="shared" si="23"/>
        <v>0</v>
      </c>
      <c r="N371" s="155"/>
      <c r="O371" s="155"/>
      <c r="P371" s="155"/>
      <c r="Q371" s="155"/>
      <c r="R371" s="155"/>
      <c r="S371" s="156"/>
      <c r="T371" s="156">
        <f t="shared" si="20"/>
        <v>0</v>
      </c>
      <c r="U371" s="156">
        <f t="shared" si="21"/>
        <v>0</v>
      </c>
      <c r="V371" s="157"/>
      <c r="Y371" s="166"/>
      <c r="Z371" s="166"/>
      <c r="AA371" s="166"/>
      <c r="AB371" s="166"/>
      <c r="AC371" s="171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2"/>
        <v>0</v>
      </c>
      <c r="M372" s="156">
        <f t="shared" si="23"/>
        <v>0</v>
      </c>
      <c r="N372" s="155"/>
      <c r="O372" s="155"/>
      <c r="P372" s="155"/>
      <c r="Q372" s="155"/>
      <c r="R372" s="155"/>
      <c r="S372" s="156"/>
      <c r="T372" s="156">
        <f t="shared" si="20"/>
        <v>0</v>
      </c>
      <c r="U372" s="156">
        <f t="shared" si="21"/>
        <v>0</v>
      </c>
      <c r="V372" s="157"/>
      <c r="Y372" s="166"/>
      <c r="Z372" s="166"/>
      <c r="AA372" s="166"/>
      <c r="AB372" s="166"/>
      <c r="AC372" s="171"/>
    </row>
    <row r="373" spans="1:29" s="16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60"/>
      <c r="L373" s="155">
        <f t="shared" si="22"/>
        <v>0</v>
      </c>
      <c r="M373" s="156">
        <f t="shared" si="23"/>
        <v>0</v>
      </c>
      <c r="N373" s="155"/>
      <c r="O373" s="155"/>
      <c r="P373" s="155"/>
      <c r="Q373" s="155"/>
      <c r="R373" s="155"/>
      <c r="S373" s="156"/>
      <c r="T373" s="156">
        <f t="shared" si="20"/>
        <v>0</v>
      </c>
      <c r="U373" s="156">
        <f t="shared" si="21"/>
        <v>0</v>
      </c>
      <c r="V373" s="157"/>
      <c r="Y373" s="166"/>
      <c r="Z373" s="166"/>
      <c r="AA373" s="166"/>
      <c r="AB373" s="166"/>
      <c r="AC373" s="171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2"/>
        <v>0</v>
      </c>
      <c r="M374" s="156">
        <f t="shared" si="23"/>
        <v>0</v>
      </c>
      <c r="N374" s="155"/>
      <c r="O374" s="155"/>
      <c r="P374" s="155"/>
      <c r="Q374" s="155"/>
      <c r="R374" s="155"/>
      <c r="S374" s="156"/>
      <c r="T374" s="156">
        <f t="shared" si="20"/>
        <v>0</v>
      </c>
      <c r="U374" s="156">
        <f t="shared" si="21"/>
        <v>0</v>
      </c>
      <c r="V374" s="157"/>
      <c r="Y374" s="166"/>
      <c r="Z374" s="166"/>
      <c r="AA374" s="166"/>
      <c r="AB374" s="166"/>
      <c r="AC374" s="171"/>
    </row>
    <row r="375" spans="1:29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60"/>
      <c r="L375" s="155">
        <f t="shared" si="22"/>
        <v>0</v>
      </c>
      <c r="M375" s="156">
        <f t="shared" si="23"/>
        <v>0</v>
      </c>
      <c r="N375" s="155"/>
      <c r="O375" s="155"/>
      <c r="P375" s="155"/>
      <c r="Q375" s="155"/>
      <c r="R375" s="155"/>
      <c r="S375" s="156"/>
      <c r="T375" s="156">
        <f t="shared" si="20"/>
        <v>0</v>
      </c>
      <c r="U375" s="156">
        <f t="shared" si="21"/>
        <v>0</v>
      </c>
      <c r="V375" s="157"/>
      <c r="Y375" s="166"/>
      <c r="Z375" s="166"/>
      <c r="AA375" s="166"/>
      <c r="AB375" s="166"/>
      <c r="AC375" s="171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60"/>
      <c r="L376" s="155">
        <f t="shared" si="22"/>
        <v>0</v>
      </c>
      <c r="M376" s="156">
        <f t="shared" si="23"/>
        <v>0</v>
      </c>
      <c r="N376" s="155"/>
      <c r="O376" s="155"/>
      <c r="P376" s="155"/>
      <c r="Q376" s="155"/>
      <c r="R376" s="155"/>
      <c r="S376" s="156"/>
      <c r="T376" s="156">
        <f t="shared" si="20"/>
        <v>0</v>
      </c>
      <c r="U376" s="156">
        <f t="shared" si="21"/>
        <v>0</v>
      </c>
      <c r="V376" s="157"/>
      <c r="Y376" s="166"/>
      <c r="Z376" s="166"/>
      <c r="AA376" s="166"/>
      <c r="AB376" s="166"/>
      <c r="AC376" s="171"/>
    </row>
    <row r="377" spans="1:29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60"/>
      <c r="L377" s="155">
        <f t="shared" si="22"/>
        <v>0</v>
      </c>
      <c r="M377" s="156">
        <f t="shared" si="23"/>
        <v>0</v>
      </c>
      <c r="N377" s="155"/>
      <c r="O377" s="155"/>
      <c r="P377" s="155"/>
      <c r="Q377" s="155"/>
      <c r="R377" s="155"/>
      <c r="S377" s="156"/>
      <c r="T377" s="156">
        <f t="shared" si="20"/>
        <v>0</v>
      </c>
      <c r="U377" s="156">
        <f t="shared" si="21"/>
        <v>0</v>
      </c>
      <c r="V377" s="157"/>
      <c r="Y377" s="166"/>
      <c r="Z377" s="166"/>
      <c r="AA377" s="166"/>
      <c r="AB377" s="166"/>
      <c r="AC377" s="171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60"/>
      <c r="L378" s="155">
        <f t="shared" si="22"/>
        <v>0</v>
      </c>
      <c r="M378" s="156">
        <f t="shared" si="23"/>
        <v>0</v>
      </c>
      <c r="N378" s="155"/>
      <c r="O378" s="155"/>
      <c r="P378" s="155"/>
      <c r="Q378" s="155"/>
      <c r="R378" s="155"/>
      <c r="S378" s="156"/>
      <c r="T378" s="156">
        <f t="shared" si="20"/>
        <v>0</v>
      </c>
      <c r="U378" s="156">
        <f t="shared" si="21"/>
        <v>0</v>
      </c>
      <c r="V378" s="157"/>
      <c r="Y378" s="166"/>
      <c r="Z378" s="166"/>
      <c r="AA378" s="166"/>
      <c r="AB378" s="166"/>
      <c r="AC378" s="171"/>
    </row>
    <row r="379" spans="1:29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60"/>
      <c r="L379" s="155">
        <f t="shared" si="22"/>
        <v>0</v>
      </c>
      <c r="M379" s="156">
        <f t="shared" si="23"/>
        <v>0</v>
      </c>
      <c r="N379" s="155"/>
      <c r="O379" s="155"/>
      <c r="P379" s="155"/>
      <c r="Q379" s="155"/>
      <c r="R379" s="155"/>
      <c r="S379" s="156"/>
      <c r="T379" s="156">
        <f t="shared" si="20"/>
        <v>0</v>
      </c>
      <c r="U379" s="156">
        <f t="shared" si="21"/>
        <v>0</v>
      </c>
      <c r="V379" s="157"/>
      <c r="Y379" s="166"/>
      <c r="Z379" s="166"/>
      <c r="AA379" s="166"/>
      <c r="AB379" s="166"/>
      <c r="AC379" s="171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60"/>
      <c r="L380" s="155">
        <f t="shared" si="22"/>
        <v>0</v>
      </c>
      <c r="M380" s="156">
        <f t="shared" si="23"/>
        <v>0</v>
      </c>
      <c r="N380" s="155"/>
      <c r="O380" s="155"/>
      <c r="P380" s="155"/>
      <c r="Q380" s="155"/>
      <c r="R380" s="155"/>
      <c r="S380" s="156"/>
      <c r="T380" s="156">
        <f t="shared" si="20"/>
        <v>0</v>
      </c>
      <c r="U380" s="156">
        <f t="shared" si="21"/>
        <v>0</v>
      </c>
      <c r="V380" s="157"/>
      <c r="Y380" s="166"/>
      <c r="Z380" s="166"/>
      <c r="AA380" s="166"/>
      <c r="AB380" s="166"/>
      <c r="AC380" s="171"/>
    </row>
    <row r="381" spans="1:29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60"/>
      <c r="L381" s="155">
        <f t="shared" si="22"/>
        <v>0</v>
      </c>
      <c r="M381" s="156">
        <f t="shared" si="23"/>
        <v>0</v>
      </c>
      <c r="N381" s="155"/>
      <c r="O381" s="155"/>
      <c r="P381" s="155"/>
      <c r="Q381" s="155"/>
      <c r="R381" s="155"/>
      <c r="S381" s="156"/>
      <c r="T381" s="156">
        <f t="shared" si="20"/>
        <v>0</v>
      </c>
      <c r="U381" s="156">
        <f t="shared" si="21"/>
        <v>0</v>
      </c>
      <c r="V381" s="157"/>
      <c r="Y381" s="166"/>
      <c r="Z381" s="166"/>
      <c r="AA381" s="166"/>
      <c r="AB381" s="166"/>
      <c r="AC381" s="171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60"/>
      <c r="L382" s="155">
        <f t="shared" si="22"/>
        <v>0</v>
      </c>
      <c r="M382" s="156">
        <f t="shared" si="23"/>
        <v>0</v>
      </c>
      <c r="N382" s="155"/>
      <c r="O382" s="155"/>
      <c r="P382" s="155"/>
      <c r="Q382" s="155"/>
      <c r="R382" s="155"/>
      <c r="S382" s="156"/>
      <c r="T382" s="156">
        <f t="shared" si="20"/>
        <v>0</v>
      </c>
      <c r="U382" s="156">
        <f t="shared" si="21"/>
        <v>0</v>
      </c>
      <c r="V382" s="157"/>
      <c r="Y382" s="166"/>
      <c r="Z382" s="166"/>
      <c r="AA382" s="166"/>
      <c r="AB382" s="166"/>
      <c r="AC382" s="171"/>
    </row>
    <row r="383" spans="1:29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60"/>
      <c r="L383" s="155">
        <f t="shared" si="22"/>
        <v>0</v>
      </c>
      <c r="M383" s="156">
        <f t="shared" si="23"/>
        <v>0</v>
      </c>
      <c r="N383" s="155"/>
      <c r="O383" s="155"/>
      <c r="P383" s="155"/>
      <c r="Q383" s="155"/>
      <c r="R383" s="155"/>
      <c r="S383" s="156"/>
      <c r="T383" s="156">
        <f t="shared" si="20"/>
        <v>0</v>
      </c>
      <c r="U383" s="156">
        <f t="shared" si="21"/>
        <v>0</v>
      </c>
      <c r="V383" s="157"/>
      <c r="Y383" s="166"/>
      <c r="Z383" s="166"/>
      <c r="AA383" s="166"/>
      <c r="AB383" s="166"/>
      <c r="AC383" s="171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2"/>
        <v>0</v>
      </c>
      <c r="M384" s="156">
        <f t="shared" si="23"/>
        <v>0</v>
      </c>
      <c r="N384" s="155"/>
      <c r="O384" s="155"/>
      <c r="P384" s="155"/>
      <c r="Q384" s="155"/>
      <c r="R384" s="155"/>
      <c r="S384" s="156"/>
      <c r="T384" s="156">
        <f t="shared" si="20"/>
        <v>0</v>
      </c>
      <c r="U384" s="156">
        <f t="shared" si="21"/>
        <v>0</v>
      </c>
      <c r="V384" s="157"/>
      <c r="Y384" s="166"/>
      <c r="Z384" s="166"/>
      <c r="AA384" s="166"/>
      <c r="AB384" s="166"/>
      <c r="AC384" s="171"/>
    </row>
    <row r="385" spans="1:29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60"/>
      <c r="L385" s="155">
        <f t="shared" si="22"/>
        <v>0</v>
      </c>
      <c r="M385" s="156">
        <f t="shared" si="23"/>
        <v>0</v>
      </c>
      <c r="N385" s="155"/>
      <c r="O385" s="155"/>
      <c r="P385" s="155"/>
      <c r="Q385" s="155"/>
      <c r="R385" s="155"/>
      <c r="S385" s="156"/>
      <c r="T385" s="156">
        <f t="shared" si="20"/>
        <v>0</v>
      </c>
      <c r="U385" s="156">
        <f t="shared" si="21"/>
        <v>0</v>
      </c>
      <c r="V385" s="157"/>
      <c r="Y385" s="166"/>
      <c r="Z385" s="166"/>
      <c r="AA385" s="166"/>
      <c r="AB385" s="166"/>
      <c r="AC385" s="171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60"/>
      <c r="L386" s="155">
        <f t="shared" si="22"/>
        <v>0</v>
      </c>
      <c r="M386" s="156">
        <f t="shared" si="23"/>
        <v>0</v>
      </c>
      <c r="N386" s="155"/>
      <c r="O386" s="155"/>
      <c r="P386" s="155"/>
      <c r="Q386" s="155"/>
      <c r="R386" s="155"/>
      <c r="S386" s="156"/>
      <c r="T386" s="156">
        <f t="shared" si="20"/>
        <v>0</v>
      </c>
      <c r="U386" s="156">
        <f t="shared" si="21"/>
        <v>0</v>
      </c>
      <c r="V386" s="157"/>
      <c r="Y386" s="166"/>
      <c r="Z386" s="166"/>
      <c r="AA386" s="166"/>
      <c r="AB386" s="166"/>
      <c r="AC386" s="171"/>
    </row>
    <row r="387" spans="1:29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60"/>
      <c r="L387" s="155">
        <f t="shared" si="22"/>
        <v>0</v>
      </c>
      <c r="M387" s="156">
        <f t="shared" si="23"/>
        <v>0</v>
      </c>
      <c r="N387" s="155"/>
      <c r="O387" s="155"/>
      <c r="P387" s="155"/>
      <c r="Q387" s="155"/>
      <c r="R387" s="155"/>
      <c r="S387" s="156"/>
      <c r="T387" s="156">
        <f t="shared" si="20"/>
        <v>0</v>
      </c>
      <c r="U387" s="156">
        <f t="shared" si="21"/>
        <v>0</v>
      </c>
      <c r="V387" s="157"/>
      <c r="Y387" s="166"/>
      <c r="Z387" s="166"/>
      <c r="AA387" s="166"/>
      <c r="AB387" s="166"/>
      <c r="AC387" s="171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60"/>
      <c r="L388" s="155">
        <f t="shared" si="22"/>
        <v>0</v>
      </c>
      <c r="M388" s="156">
        <f t="shared" si="23"/>
        <v>0</v>
      </c>
      <c r="N388" s="155"/>
      <c r="O388" s="155"/>
      <c r="P388" s="155"/>
      <c r="Q388" s="155"/>
      <c r="R388" s="155"/>
      <c r="S388" s="156"/>
      <c r="T388" s="156">
        <f t="shared" si="20"/>
        <v>0</v>
      </c>
      <c r="U388" s="156">
        <f t="shared" si="21"/>
        <v>0</v>
      </c>
      <c r="V388" s="157"/>
      <c r="Y388" s="166"/>
      <c r="Z388" s="166"/>
      <c r="AA388" s="166"/>
      <c r="AB388" s="166"/>
      <c r="AC388" s="171"/>
    </row>
    <row r="389" spans="1:29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60"/>
      <c r="L389" s="155">
        <f t="shared" si="22"/>
        <v>0</v>
      </c>
      <c r="M389" s="156">
        <f t="shared" si="23"/>
        <v>0</v>
      </c>
      <c r="N389" s="155"/>
      <c r="O389" s="155"/>
      <c r="P389" s="155"/>
      <c r="Q389" s="155"/>
      <c r="R389" s="155"/>
      <c r="S389" s="156"/>
      <c r="T389" s="156">
        <f t="shared" si="20"/>
        <v>0</v>
      </c>
      <c r="U389" s="156">
        <f t="shared" si="21"/>
        <v>0</v>
      </c>
      <c r="V389" s="157"/>
      <c r="Y389" s="166"/>
      <c r="Z389" s="166"/>
      <c r="AA389" s="166"/>
      <c r="AB389" s="166"/>
      <c r="AC389" s="171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60"/>
      <c r="L390" s="155">
        <f t="shared" si="22"/>
        <v>0</v>
      </c>
      <c r="M390" s="156">
        <f t="shared" si="23"/>
        <v>0</v>
      </c>
      <c r="N390" s="155"/>
      <c r="O390" s="155"/>
      <c r="P390" s="155"/>
      <c r="Q390" s="155"/>
      <c r="R390" s="155"/>
      <c r="S390" s="156"/>
      <c r="T390" s="156">
        <f t="shared" si="20"/>
        <v>0</v>
      </c>
      <c r="U390" s="156">
        <f t="shared" si="21"/>
        <v>0</v>
      </c>
      <c r="V390" s="157"/>
      <c r="Y390" s="166"/>
      <c r="Z390" s="166"/>
      <c r="AA390" s="166"/>
      <c r="AB390" s="166"/>
      <c r="AC390" s="171"/>
    </row>
    <row r="391" spans="1:29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60"/>
      <c r="L391" s="155">
        <f t="shared" si="22"/>
        <v>0</v>
      </c>
      <c r="M391" s="156">
        <f t="shared" si="23"/>
        <v>0</v>
      </c>
      <c r="N391" s="155"/>
      <c r="O391" s="155"/>
      <c r="P391" s="155"/>
      <c r="Q391" s="155"/>
      <c r="R391" s="155"/>
      <c r="S391" s="156"/>
      <c r="T391" s="156">
        <f t="shared" si="20"/>
        <v>0</v>
      </c>
      <c r="U391" s="156">
        <f t="shared" si="21"/>
        <v>0</v>
      </c>
      <c r="V391" s="157"/>
      <c r="Y391" s="166"/>
      <c r="Z391" s="166"/>
      <c r="AA391" s="166"/>
      <c r="AB391" s="166"/>
      <c r="AC391" s="171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60"/>
      <c r="L392" s="155">
        <f t="shared" si="22"/>
        <v>0</v>
      </c>
      <c r="M392" s="156">
        <f t="shared" si="23"/>
        <v>0</v>
      </c>
      <c r="N392" s="155"/>
      <c r="O392" s="155"/>
      <c r="P392" s="155"/>
      <c r="Q392" s="155"/>
      <c r="R392" s="155"/>
      <c r="S392" s="156"/>
      <c r="T392" s="156">
        <f t="shared" si="20"/>
        <v>0</v>
      </c>
      <c r="U392" s="156">
        <f t="shared" si="21"/>
        <v>0</v>
      </c>
      <c r="V392" s="157"/>
      <c r="Y392" s="166"/>
      <c r="Z392" s="166"/>
      <c r="AA392" s="166"/>
      <c r="AB392" s="166"/>
      <c r="AC392" s="171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si="22"/>
        <v>0</v>
      </c>
      <c r="M393" s="156">
        <f t="shared" si="23"/>
        <v>0</v>
      </c>
      <c r="N393" s="155"/>
      <c r="O393" s="155"/>
      <c r="P393" s="155"/>
      <c r="Q393" s="155"/>
      <c r="R393" s="155"/>
      <c r="S393" s="156"/>
      <c r="T393" s="156">
        <f t="shared" si="20"/>
        <v>0</v>
      </c>
      <c r="U393" s="156">
        <f t="shared" si="21"/>
        <v>0</v>
      </c>
      <c r="V393" s="157"/>
      <c r="Y393" s="166"/>
      <c r="Z393" s="166"/>
      <c r="AA393" s="166"/>
      <c r="AB393" s="166"/>
      <c r="AC393" s="171"/>
    </row>
    <row r="394" spans="1:29" s="16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60"/>
      <c r="L394" s="155">
        <f t="shared" si="22"/>
        <v>0</v>
      </c>
      <c r="M394" s="156">
        <f t="shared" si="23"/>
        <v>0</v>
      </c>
      <c r="N394" s="155"/>
      <c r="O394" s="155"/>
      <c r="P394" s="155"/>
      <c r="Q394" s="155"/>
      <c r="R394" s="155"/>
      <c r="S394" s="156"/>
      <c r="T394" s="156">
        <f t="shared" si="20"/>
        <v>0</v>
      </c>
      <c r="U394" s="156">
        <f t="shared" si="21"/>
        <v>0</v>
      </c>
      <c r="V394" s="157"/>
      <c r="Y394" s="166"/>
      <c r="Z394" s="166"/>
      <c r="AA394" s="166"/>
      <c r="AB394" s="166"/>
      <c r="AC394" s="171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2"/>
        <v>0</v>
      </c>
      <c r="M395" s="156">
        <f t="shared" si="23"/>
        <v>0</v>
      </c>
      <c r="N395" s="155"/>
      <c r="O395" s="155"/>
      <c r="P395" s="155"/>
      <c r="Q395" s="155"/>
      <c r="R395" s="155"/>
      <c r="S395" s="156"/>
      <c r="T395" s="156">
        <f t="shared" si="20"/>
        <v>0</v>
      </c>
      <c r="U395" s="156">
        <f t="shared" si="21"/>
        <v>0</v>
      </c>
      <c r="V395" s="157"/>
      <c r="Y395" s="166"/>
      <c r="Z395" s="166"/>
      <c r="AA395" s="166"/>
      <c r="AB395" s="166"/>
      <c r="AC395" s="171"/>
    </row>
    <row r="396" spans="1:29" s="16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60"/>
      <c r="L396" s="155">
        <f t="shared" si="22"/>
        <v>0</v>
      </c>
      <c r="M396" s="156">
        <f t="shared" si="23"/>
        <v>0</v>
      </c>
      <c r="N396" s="155"/>
      <c r="O396" s="155"/>
      <c r="P396" s="155"/>
      <c r="Q396" s="155"/>
      <c r="R396" s="155"/>
      <c r="S396" s="156"/>
      <c r="T396" s="156">
        <f t="shared" ref="T396:T459" si="24">IFERROR(S396*R396,"－")</f>
        <v>0</v>
      </c>
      <c r="U396" s="156">
        <f t="shared" ref="U396:U459" si="25">IFERROR(T396*H396/1000,"－")</f>
        <v>0</v>
      </c>
      <c r="V396" s="157"/>
      <c r="Y396" s="166"/>
      <c r="Z396" s="166"/>
      <c r="AA396" s="166"/>
      <c r="AB396" s="166"/>
      <c r="AC396" s="171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ref="L397:L460" si="26">IFERROR(I397*J397*K397,"ー")</f>
        <v>0</v>
      </c>
      <c r="M397" s="156">
        <f t="shared" ref="M397:M460" si="27">IFERROR(L397*H397/1000,"ー")</f>
        <v>0</v>
      </c>
      <c r="N397" s="155"/>
      <c r="O397" s="155"/>
      <c r="P397" s="155"/>
      <c r="Q397" s="155"/>
      <c r="R397" s="155"/>
      <c r="S397" s="156"/>
      <c r="T397" s="156">
        <f t="shared" si="24"/>
        <v>0</v>
      </c>
      <c r="U397" s="156">
        <f t="shared" si="25"/>
        <v>0</v>
      </c>
      <c r="V397" s="157"/>
      <c r="Y397" s="166"/>
      <c r="Z397" s="166"/>
      <c r="AA397" s="166"/>
      <c r="AB397" s="166"/>
      <c r="AC397" s="171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60"/>
      <c r="L398" s="155">
        <f t="shared" si="26"/>
        <v>0</v>
      </c>
      <c r="M398" s="156">
        <f t="shared" si="27"/>
        <v>0</v>
      </c>
      <c r="N398" s="155"/>
      <c r="O398" s="155"/>
      <c r="P398" s="155"/>
      <c r="Q398" s="155"/>
      <c r="R398" s="155"/>
      <c r="S398" s="156"/>
      <c r="T398" s="156">
        <f t="shared" si="24"/>
        <v>0</v>
      </c>
      <c r="U398" s="156">
        <f t="shared" si="25"/>
        <v>0</v>
      </c>
      <c r="V398" s="157"/>
      <c r="Y398" s="166"/>
      <c r="Z398" s="166"/>
      <c r="AA398" s="166"/>
      <c r="AB398" s="166"/>
      <c r="AC398" s="171"/>
    </row>
    <row r="399" spans="1:29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60"/>
      <c r="L399" s="155">
        <f t="shared" si="26"/>
        <v>0</v>
      </c>
      <c r="M399" s="156">
        <f t="shared" si="27"/>
        <v>0</v>
      </c>
      <c r="N399" s="155"/>
      <c r="O399" s="155"/>
      <c r="P399" s="155"/>
      <c r="Q399" s="155"/>
      <c r="R399" s="155"/>
      <c r="S399" s="156"/>
      <c r="T399" s="156">
        <f t="shared" si="24"/>
        <v>0</v>
      </c>
      <c r="U399" s="156">
        <f t="shared" si="25"/>
        <v>0</v>
      </c>
      <c r="V399" s="157"/>
      <c r="Y399" s="166"/>
      <c r="Z399" s="166"/>
      <c r="AA399" s="166"/>
      <c r="AB399" s="166"/>
      <c r="AC399" s="171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60"/>
      <c r="L400" s="155">
        <f t="shared" si="26"/>
        <v>0</v>
      </c>
      <c r="M400" s="156">
        <f t="shared" si="27"/>
        <v>0</v>
      </c>
      <c r="N400" s="155"/>
      <c r="O400" s="155"/>
      <c r="P400" s="155"/>
      <c r="Q400" s="155"/>
      <c r="R400" s="155"/>
      <c r="S400" s="156"/>
      <c r="T400" s="156">
        <f t="shared" si="24"/>
        <v>0</v>
      </c>
      <c r="U400" s="156">
        <f t="shared" si="25"/>
        <v>0</v>
      </c>
      <c r="V400" s="157"/>
      <c r="Y400" s="166"/>
      <c r="Z400" s="166"/>
      <c r="AA400" s="166"/>
      <c r="AB400" s="166"/>
      <c r="AC400" s="171"/>
    </row>
    <row r="401" spans="1:29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60"/>
      <c r="L401" s="155">
        <f t="shared" si="26"/>
        <v>0</v>
      </c>
      <c r="M401" s="156">
        <f t="shared" si="27"/>
        <v>0</v>
      </c>
      <c r="N401" s="155"/>
      <c r="O401" s="155"/>
      <c r="P401" s="155"/>
      <c r="Q401" s="155"/>
      <c r="R401" s="155"/>
      <c r="S401" s="156"/>
      <c r="T401" s="156">
        <f t="shared" si="24"/>
        <v>0</v>
      </c>
      <c r="U401" s="156">
        <f t="shared" si="25"/>
        <v>0</v>
      </c>
      <c r="V401" s="157"/>
      <c r="Y401" s="166"/>
      <c r="Z401" s="166"/>
      <c r="AA401" s="166"/>
      <c r="AB401" s="166"/>
      <c r="AC401" s="171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6"/>
        <v>0</v>
      </c>
      <c r="M402" s="156">
        <f t="shared" si="27"/>
        <v>0</v>
      </c>
      <c r="N402" s="155"/>
      <c r="O402" s="155"/>
      <c r="P402" s="155"/>
      <c r="Q402" s="155"/>
      <c r="R402" s="155"/>
      <c r="S402" s="156"/>
      <c r="T402" s="156">
        <f t="shared" si="24"/>
        <v>0</v>
      </c>
      <c r="U402" s="156">
        <f t="shared" si="25"/>
        <v>0</v>
      </c>
      <c r="V402" s="157"/>
      <c r="Y402" s="166"/>
      <c r="Z402" s="166"/>
      <c r="AA402" s="166"/>
      <c r="AB402" s="166"/>
      <c r="AC402" s="171"/>
    </row>
    <row r="403" spans="1:29" s="16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60"/>
      <c r="L403" s="155">
        <f t="shared" si="26"/>
        <v>0</v>
      </c>
      <c r="M403" s="156">
        <f t="shared" si="27"/>
        <v>0</v>
      </c>
      <c r="N403" s="155"/>
      <c r="O403" s="155"/>
      <c r="P403" s="155"/>
      <c r="Q403" s="155"/>
      <c r="R403" s="155"/>
      <c r="S403" s="156"/>
      <c r="T403" s="156">
        <f t="shared" si="24"/>
        <v>0</v>
      </c>
      <c r="U403" s="156">
        <f t="shared" si="25"/>
        <v>0</v>
      </c>
      <c r="V403" s="157"/>
      <c r="Y403" s="166"/>
      <c r="Z403" s="166"/>
      <c r="AA403" s="166"/>
      <c r="AB403" s="166"/>
      <c r="AC403" s="171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6"/>
        <v>0</v>
      </c>
      <c r="M404" s="156">
        <f t="shared" si="27"/>
        <v>0</v>
      </c>
      <c r="N404" s="155"/>
      <c r="O404" s="155"/>
      <c r="P404" s="155"/>
      <c r="Q404" s="155"/>
      <c r="R404" s="155"/>
      <c r="S404" s="156"/>
      <c r="T404" s="156">
        <f t="shared" si="24"/>
        <v>0</v>
      </c>
      <c r="U404" s="156">
        <f t="shared" si="25"/>
        <v>0</v>
      </c>
      <c r="V404" s="157"/>
      <c r="Y404" s="166"/>
      <c r="Z404" s="166"/>
      <c r="AA404" s="166"/>
      <c r="AB404" s="166"/>
      <c r="AC404" s="171"/>
    </row>
    <row r="405" spans="1:29" s="16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60"/>
      <c r="L405" s="155">
        <f t="shared" si="26"/>
        <v>0</v>
      </c>
      <c r="M405" s="156">
        <f t="shared" si="27"/>
        <v>0</v>
      </c>
      <c r="N405" s="155"/>
      <c r="O405" s="155"/>
      <c r="P405" s="155"/>
      <c r="Q405" s="155"/>
      <c r="R405" s="155"/>
      <c r="S405" s="156"/>
      <c r="T405" s="156">
        <f t="shared" si="24"/>
        <v>0</v>
      </c>
      <c r="U405" s="156">
        <f t="shared" si="25"/>
        <v>0</v>
      </c>
      <c r="V405" s="157"/>
      <c r="Y405" s="166"/>
      <c r="Z405" s="166"/>
      <c r="AA405" s="166"/>
      <c r="AB405" s="166"/>
      <c r="AC405" s="171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6"/>
        <v>0</v>
      </c>
      <c r="M406" s="156">
        <f t="shared" si="27"/>
        <v>0</v>
      </c>
      <c r="N406" s="155"/>
      <c r="O406" s="155"/>
      <c r="P406" s="155"/>
      <c r="Q406" s="155"/>
      <c r="R406" s="155"/>
      <c r="S406" s="156"/>
      <c r="T406" s="156">
        <f t="shared" si="24"/>
        <v>0</v>
      </c>
      <c r="U406" s="156">
        <f t="shared" si="25"/>
        <v>0</v>
      </c>
      <c r="V406" s="157"/>
      <c r="Y406" s="166"/>
      <c r="Z406" s="166"/>
      <c r="AA406" s="166"/>
      <c r="AB406" s="166"/>
      <c r="AC406" s="171"/>
    </row>
    <row r="407" spans="1:29" s="16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60"/>
      <c r="L407" s="155">
        <f t="shared" si="26"/>
        <v>0</v>
      </c>
      <c r="M407" s="156">
        <f t="shared" si="27"/>
        <v>0</v>
      </c>
      <c r="N407" s="155"/>
      <c r="O407" s="155"/>
      <c r="P407" s="155"/>
      <c r="Q407" s="155"/>
      <c r="R407" s="155"/>
      <c r="S407" s="156"/>
      <c r="T407" s="156">
        <f t="shared" si="24"/>
        <v>0</v>
      </c>
      <c r="U407" s="156">
        <f t="shared" si="25"/>
        <v>0</v>
      </c>
      <c r="V407" s="157"/>
      <c r="Y407" s="166"/>
      <c r="Z407" s="166"/>
      <c r="AA407" s="166"/>
      <c r="AB407" s="166"/>
      <c r="AC407" s="171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6"/>
        <v>0</v>
      </c>
      <c r="M408" s="156">
        <f t="shared" si="27"/>
        <v>0</v>
      </c>
      <c r="N408" s="155"/>
      <c r="O408" s="155"/>
      <c r="P408" s="155"/>
      <c r="Q408" s="155"/>
      <c r="R408" s="155"/>
      <c r="S408" s="156"/>
      <c r="T408" s="156">
        <f t="shared" si="24"/>
        <v>0</v>
      </c>
      <c r="U408" s="156">
        <f t="shared" si="25"/>
        <v>0</v>
      </c>
      <c r="V408" s="157"/>
      <c r="Y408" s="166"/>
      <c r="Z408" s="166"/>
      <c r="AA408" s="166"/>
      <c r="AB408" s="166"/>
      <c r="AC408" s="171"/>
    </row>
    <row r="409" spans="1:29" s="16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60"/>
      <c r="L409" s="155">
        <f t="shared" si="26"/>
        <v>0</v>
      </c>
      <c r="M409" s="156">
        <f t="shared" si="27"/>
        <v>0</v>
      </c>
      <c r="N409" s="155"/>
      <c r="O409" s="155"/>
      <c r="P409" s="155"/>
      <c r="Q409" s="155"/>
      <c r="R409" s="155"/>
      <c r="S409" s="156"/>
      <c r="T409" s="156">
        <f t="shared" si="24"/>
        <v>0</v>
      </c>
      <c r="U409" s="156">
        <f t="shared" si="25"/>
        <v>0</v>
      </c>
      <c r="V409" s="157"/>
      <c r="Y409" s="166"/>
      <c r="Z409" s="166"/>
      <c r="AA409" s="166"/>
      <c r="AB409" s="166"/>
      <c r="AC409" s="171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6"/>
        <v>0</v>
      </c>
      <c r="M410" s="156">
        <f t="shared" si="27"/>
        <v>0</v>
      </c>
      <c r="N410" s="155"/>
      <c r="O410" s="155"/>
      <c r="P410" s="155"/>
      <c r="Q410" s="155"/>
      <c r="R410" s="155"/>
      <c r="S410" s="156"/>
      <c r="T410" s="156">
        <f t="shared" si="24"/>
        <v>0</v>
      </c>
      <c r="U410" s="156">
        <f t="shared" si="25"/>
        <v>0</v>
      </c>
      <c r="V410" s="157"/>
      <c r="Y410" s="166"/>
      <c r="Z410" s="166"/>
      <c r="AA410" s="166"/>
      <c r="AB410" s="166"/>
      <c r="AC410" s="171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6"/>
        <v>0</v>
      </c>
      <c r="M411" s="156">
        <f t="shared" si="27"/>
        <v>0</v>
      </c>
      <c r="N411" s="155"/>
      <c r="O411" s="155"/>
      <c r="P411" s="155"/>
      <c r="Q411" s="155"/>
      <c r="R411" s="155"/>
      <c r="S411" s="156"/>
      <c r="T411" s="156">
        <f t="shared" si="24"/>
        <v>0</v>
      </c>
      <c r="U411" s="156">
        <f t="shared" si="25"/>
        <v>0</v>
      </c>
      <c r="V411" s="157"/>
      <c r="Y411" s="166"/>
      <c r="Z411" s="166"/>
      <c r="AA411" s="166"/>
      <c r="AB411" s="166"/>
      <c r="AC411" s="171"/>
    </row>
    <row r="412" spans="1:29" s="16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60"/>
      <c r="L412" s="155">
        <f t="shared" si="26"/>
        <v>0</v>
      </c>
      <c r="M412" s="156">
        <f t="shared" si="27"/>
        <v>0</v>
      </c>
      <c r="N412" s="155"/>
      <c r="O412" s="155"/>
      <c r="P412" s="155"/>
      <c r="Q412" s="155"/>
      <c r="R412" s="155"/>
      <c r="S412" s="156"/>
      <c r="T412" s="156">
        <f t="shared" si="24"/>
        <v>0</v>
      </c>
      <c r="U412" s="156">
        <f t="shared" si="25"/>
        <v>0</v>
      </c>
      <c r="V412" s="157"/>
      <c r="Y412" s="166"/>
      <c r="Z412" s="166"/>
      <c r="AA412" s="166"/>
      <c r="AB412" s="166"/>
      <c r="AC412" s="171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6"/>
        <v>0</v>
      </c>
      <c r="M413" s="156">
        <f t="shared" si="27"/>
        <v>0</v>
      </c>
      <c r="N413" s="155"/>
      <c r="O413" s="155"/>
      <c r="P413" s="155"/>
      <c r="Q413" s="155"/>
      <c r="R413" s="155"/>
      <c r="S413" s="156"/>
      <c r="T413" s="156">
        <f t="shared" si="24"/>
        <v>0</v>
      </c>
      <c r="U413" s="156">
        <f t="shared" si="25"/>
        <v>0</v>
      </c>
      <c r="V413" s="157"/>
      <c r="Y413" s="166"/>
      <c r="Z413" s="166"/>
      <c r="AA413" s="166"/>
      <c r="AB413" s="166"/>
      <c r="AC413" s="171"/>
    </row>
    <row r="414" spans="1:29" s="16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60"/>
      <c r="L414" s="155">
        <f t="shared" si="26"/>
        <v>0</v>
      </c>
      <c r="M414" s="156">
        <f t="shared" si="27"/>
        <v>0</v>
      </c>
      <c r="N414" s="155"/>
      <c r="O414" s="155"/>
      <c r="P414" s="155"/>
      <c r="Q414" s="155"/>
      <c r="R414" s="155"/>
      <c r="S414" s="156"/>
      <c r="T414" s="156">
        <f t="shared" si="24"/>
        <v>0</v>
      </c>
      <c r="U414" s="156">
        <f t="shared" si="25"/>
        <v>0</v>
      </c>
      <c r="V414" s="157"/>
      <c r="Y414" s="166"/>
      <c r="Z414" s="166"/>
      <c r="AA414" s="166"/>
      <c r="AB414" s="166"/>
      <c r="AC414" s="171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6"/>
        <v>0</v>
      </c>
      <c r="M415" s="156">
        <f t="shared" si="27"/>
        <v>0</v>
      </c>
      <c r="N415" s="155"/>
      <c r="O415" s="155"/>
      <c r="P415" s="155"/>
      <c r="Q415" s="155"/>
      <c r="R415" s="155"/>
      <c r="S415" s="156"/>
      <c r="T415" s="156">
        <f t="shared" si="24"/>
        <v>0</v>
      </c>
      <c r="U415" s="156">
        <f t="shared" si="25"/>
        <v>0</v>
      </c>
      <c r="V415" s="157"/>
      <c r="Y415" s="166"/>
      <c r="Z415" s="166"/>
      <c r="AA415" s="166"/>
      <c r="AB415" s="166"/>
      <c r="AC415" s="171"/>
    </row>
    <row r="416" spans="1:29" s="16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60"/>
      <c r="L416" s="155">
        <f t="shared" si="26"/>
        <v>0</v>
      </c>
      <c r="M416" s="156">
        <f t="shared" si="27"/>
        <v>0</v>
      </c>
      <c r="N416" s="155"/>
      <c r="O416" s="155"/>
      <c r="P416" s="155"/>
      <c r="Q416" s="155"/>
      <c r="R416" s="155"/>
      <c r="S416" s="156"/>
      <c r="T416" s="156">
        <f t="shared" si="24"/>
        <v>0</v>
      </c>
      <c r="U416" s="156">
        <f t="shared" si="25"/>
        <v>0</v>
      </c>
      <c r="V416" s="157"/>
      <c r="Y416" s="166"/>
      <c r="Z416" s="166"/>
      <c r="AA416" s="166"/>
      <c r="AB416" s="166"/>
      <c r="AC416" s="171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6"/>
        <v>0</v>
      </c>
      <c r="M417" s="156">
        <f t="shared" si="27"/>
        <v>0</v>
      </c>
      <c r="N417" s="155"/>
      <c r="O417" s="155"/>
      <c r="P417" s="155"/>
      <c r="Q417" s="155"/>
      <c r="R417" s="155"/>
      <c r="S417" s="156"/>
      <c r="T417" s="156">
        <f t="shared" si="24"/>
        <v>0</v>
      </c>
      <c r="U417" s="156">
        <f t="shared" si="25"/>
        <v>0</v>
      </c>
      <c r="V417" s="157"/>
      <c r="Y417" s="166"/>
      <c r="Z417" s="166"/>
      <c r="AA417" s="166"/>
      <c r="AB417" s="166"/>
      <c r="AC417" s="171"/>
    </row>
    <row r="418" spans="1:29" s="16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60"/>
      <c r="L418" s="155">
        <f t="shared" si="26"/>
        <v>0</v>
      </c>
      <c r="M418" s="156">
        <f t="shared" si="27"/>
        <v>0</v>
      </c>
      <c r="N418" s="155"/>
      <c r="O418" s="155"/>
      <c r="P418" s="155"/>
      <c r="Q418" s="155"/>
      <c r="R418" s="155"/>
      <c r="S418" s="156"/>
      <c r="T418" s="156">
        <f t="shared" si="24"/>
        <v>0</v>
      </c>
      <c r="U418" s="156">
        <f t="shared" si="25"/>
        <v>0</v>
      </c>
      <c r="V418" s="157"/>
      <c r="Y418" s="166"/>
      <c r="Z418" s="166"/>
      <c r="AA418" s="166"/>
      <c r="AB418" s="166"/>
      <c r="AC418" s="171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6"/>
        <v>0</v>
      </c>
      <c r="M419" s="156">
        <f t="shared" si="27"/>
        <v>0</v>
      </c>
      <c r="N419" s="155"/>
      <c r="O419" s="155"/>
      <c r="P419" s="155"/>
      <c r="Q419" s="155"/>
      <c r="R419" s="155"/>
      <c r="S419" s="156"/>
      <c r="T419" s="156">
        <f t="shared" si="24"/>
        <v>0</v>
      </c>
      <c r="U419" s="156">
        <f t="shared" si="25"/>
        <v>0</v>
      </c>
      <c r="V419" s="157"/>
      <c r="Y419" s="166"/>
      <c r="Z419" s="166"/>
      <c r="AA419" s="166"/>
      <c r="AB419" s="166"/>
      <c r="AC419" s="171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60"/>
      <c r="L420" s="155">
        <f t="shared" si="26"/>
        <v>0</v>
      </c>
      <c r="M420" s="156">
        <f t="shared" si="27"/>
        <v>0</v>
      </c>
      <c r="N420" s="155"/>
      <c r="O420" s="155"/>
      <c r="P420" s="155"/>
      <c r="Q420" s="155"/>
      <c r="R420" s="155"/>
      <c r="S420" s="156"/>
      <c r="T420" s="156">
        <f t="shared" si="24"/>
        <v>0</v>
      </c>
      <c r="U420" s="156">
        <f t="shared" si="25"/>
        <v>0</v>
      </c>
      <c r="V420" s="157"/>
      <c r="Y420" s="166"/>
      <c r="Z420" s="166"/>
      <c r="AA420" s="166"/>
      <c r="AB420" s="166"/>
      <c r="AC420" s="171"/>
    </row>
    <row r="421" spans="1:29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60"/>
      <c r="L421" s="155">
        <f t="shared" si="26"/>
        <v>0</v>
      </c>
      <c r="M421" s="156">
        <f t="shared" si="27"/>
        <v>0</v>
      </c>
      <c r="N421" s="155"/>
      <c r="O421" s="155"/>
      <c r="P421" s="155"/>
      <c r="Q421" s="155"/>
      <c r="R421" s="155"/>
      <c r="S421" s="156"/>
      <c r="T421" s="156">
        <f t="shared" si="24"/>
        <v>0</v>
      </c>
      <c r="U421" s="156">
        <f t="shared" si="25"/>
        <v>0</v>
      </c>
      <c r="V421" s="157"/>
      <c r="Y421" s="166"/>
      <c r="Z421" s="166"/>
      <c r="AA421" s="166"/>
      <c r="AB421" s="166"/>
      <c r="AC421" s="171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60"/>
      <c r="L422" s="155">
        <f t="shared" si="26"/>
        <v>0</v>
      </c>
      <c r="M422" s="156">
        <f t="shared" si="27"/>
        <v>0</v>
      </c>
      <c r="N422" s="155"/>
      <c r="O422" s="155"/>
      <c r="P422" s="155"/>
      <c r="Q422" s="155"/>
      <c r="R422" s="155"/>
      <c r="S422" s="156"/>
      <c r="T422" s="156">
        <f t="shared" si="24"/>
        <v>0</v>
      </c>
      <c r="U422" s="156">
        <f t="shared" si="25"/>
        <v>0</v>
      </c>
      <c r="V422" s="157"/>
      <c r="Y422" s="166"/>
      <c r="Z422" s="166"/>
      <c r="AA422" s="166"/>
      <c r="AB422" s="166"/>
      <c r="AC422" s="171"/>
    </row>
    <row r="423" spans="1:29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60"/>
      <c r="L423" s="155">
        <f t="shared" si="26"/>
        <v>0</v>
      </c>
      <c r="M423" s="156">
        <f t="shared" si="27"/>
        <v>0</v>
      </c>
      <c r="N423" s="155"/>
      <c r="O423" s="155"/>
      <c r="P423" s="155"/>
      <c r="Q423" s="155"/>
      <c r="R423" s="155"/>
      <c r="S423" s="156"/>
      <c r="T423" s="156">
        <f t="shared" si="24"/>
        <v>0</v>
      </c>
      <c r="U423" s="156">
        <f t="shared" si="25"/>
        <v>0</v>
      </c>
      <c r="V423" s="157"/>
      <c r="Y423" s="166"/>
      <c r="Z423" s="166"/>
      <c r="AA423" s="166"/>
      <c r="AB423" s="166"/>
      <c r="AC423" s="171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6"/>
        <v>0</v>
      </c>
      <c r="M424" s="156">
        <f t="shared" si="27"/>
        <v>0</v>
      </c>
      <c r="N424" s="155"/>
      <c r="O424" s="155"/>
      <c r="P424" s="155"/>
      <c r="Q424" s="155"/>
      <c r="R424" s="155"/>
      <c r="S424" s="156"/>
      <c r="T424" s="156">
        <f t="shared" si="24"/>
        <v>0</v>
      </c>
      <c r="U424" s="156">
        <f t="shared" si="25"/>
        <v>0</v>
      </c>
      <c r="V424" s="157"/>
      <c r="Y424" s="166"/>
      <c r="Z424" s="166"/>
      <c r="AA424" s="166"/>
      <c r="AB424" s="166"/>
      <c r="AC424" s="171"/>
    </row>
    <row r="425" spans="1:29" s="16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60"/>
      <c r="L425" s="155">
        <f t="shared" si="26"/>
        <v>0</v>
      </c>
      <c r="M425" s="156">
        <f t="shared" si="27"/>
        <v>0</v>
      </c>
      <c r="N425" s="155"/>
      <c r="O425" s="155"/>
      <c r="P425" s="155"/>
      <c r="Q425" s="155"/>
      <c r="R425" s="155"/>
      <c r="S425" s="156"/>
      <c r="T425" s="156">
        <f t="shared" si="24"/>
        <v>0</v>
      </c>
      <c r="U425" s="156">
        <f t="shared" si="25"/>
        <v>0</v>
      </c>
      <c r="V425" s="157"/>
      <c r="Y425" s="166"/>
      <c r="Z425" s="166"/>
      <c r="AA425" s="166"/>
      <c r="AB425" s="166"/>
      <c r="AC425" s="171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si="26"/>
        <v>0</v>
      </c>
      <c r="M426" s="156">
        <f t="shared" si="27"/>
        <v>0</v>
      </c>
      <c r="N426" s="155"/>
      <c r="O426" s="155"/>
      <c r="P426" s="155"/>
      <c r="Q426" s="155"/>
      <c r="R426" s="155"/>
      <c r="S426" s="156"/>
      <c r="T426" s="156">
        <f t="shared" si="24"/>
        <v>0</v>
      </c>
      <c r="U426" s="156">
        <f t="shared" si="25"/>
        <v>0</v>
      </c>
      <c r="V426" s="157"/>
      <c r="Y426" s="166"/>
      <c r="Z426" s="166"/>
      <c r="AA426" s="166"/>
      <c r="AB426" s="166"/>
      <c r="AC426" s="171"/>
    </row>
    <row r="427" spans="1:29" s="16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60"/>
      <c r="L427" s="155">
        <f t="shared" si="26"/>
        <v>0</v>
      </c>
      <c r="M427" s="156">
        <f t="shared" si="27"/>
        <v>0</v>
      </c>
      <c r="N427" s="155"/>
      <c r="O427" s="155"/>
      <c r="P427" s="155"/>
      <c r="Q427" s="155"/>
      <c r="R427" s="155"/>
      <c r="S427" s="156"/>
      <c r="T427" s="156">
        <f t="shared" si="24"/>
        <v>0</v>
      </c>
      <c r="U427" s="156">
        <f t="shared" si="25"/>
        <v>0</v>
      </c>
      <c r="V427" s="157"/>
      <c r="Y427" s="166"/>
      <c r="Z427" s="166"/>
      <c r="AA427" s="166"/>
      <c r="AB427" s="166"/>
      <c r="AC427" s="171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26"/>
        <v>0</v>
      </c>
      <c r="M428" s="156">
        <f t="shared" si="27"/>
        <v>0</v>
      </c>
      <c r="N428" s="155"/>
      <c r="O428" s="155"/>
      <c r="P428" s="155"/>
      <c r="Q428" s="155"/>
      <c r="R428" s="155"/>
      <c r="S428" s="156"/>
      <c r="T428" s="156">
        <f t="shared" si="24"/>
        <v>0</v>
      </c>
      <c r="U428" s="156">
        <f t="shared" si="25"/>
        <v>0</v>
      </c>
      <c r="V428" s="157"/>
      <c r="Y428" s="166"/>
      <c r="Z428" s="166"/>
      <c r="AA428" s="166"/>
      <c r="AB428" s="166"/>
      <c r="AC428" s="171"/>
    </row>
    <row r="429" spans="1:29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60"/>
      <c r="L429" s="155">
        <f t="shared" si="26"/>
        <v>0</v>
      </c>
      <c r="M429" s="156">
        <f t="shared" si="27"/>
        <v>0</v>
      </c>
      <c r="N429" s="155"/>
      <c r="O429" s="155"/>
      <c r="P429" s="155"/>
      <c r="Q429" s="155"/>
      <c r="R429" s="155"/>
      <c r="S429" s="156"/>
      <c r="T429" s="156">
        <f t="shared" si="24"/>
        <v>0</v>
      </c>
      <c r="U429" s="156">
        <f t="shared" si="25"/>
        <v>0</v>
      </c>
      <c r="V429" s="157"/>
      <c r="Y429" s="166"/>
      <c r="Z429" s="166"/>
      <c r="AA429" s="166"/>
      <c r="AB429" s="166"/>
      <c r="AC429" s="171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60"/>
      <c r="L430" s="155">
        <f t="shared" si="26"/>
        <v>0</v>
      </c>
      <c r="M430" s="156">
        <f t="shared" si="27"/>
        <v>0</v>
      </c>
      <c r="N430" s="155"/>
      <c r="O430" s="155"/>
      <c r="P430" s="155"/>
      <c r="Q430" s="155"/>
      <c r="R430" s="155"/>
      <c r="S430" s="156"/>
      <c r="T430" s="156">
        <f t="shared" si="24"/>
        <v>0</v>
      </c>
      <c r="U430" s="156">
        <f t="shared" si="25"/>
        <v>0</v>
      </c>
      <c r="V430" s="157"/>
      <c r="Y430" s="166"/>
      <c r="Z430" s="166"/>
      <c r="AA430" s="166"/>
      <c r="AB430" s="166"/>
      <c r="AC430" s="171"/>
    </row>
    <row r="431" spans="1:29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60"/>
      <c r="L431" s="155">
        <f t="shared" si="26"/>
        <v>0</v>
      </c>
      <c r="M431" s="156">
        <f t="shared" si="27"/>
        <v>0</v>
      </c>
      <c r="N431" s="155"/>
      <c r="O431" s="155"/>
      <c r="P431" s="155"/>
      <c r="Q431" s="155"/>
      <c r="R431" s="155"/>
      <c r="S431" s="156"/>
      <c r="T431" s="156">
        <f t="shared" si="24"/>
        <v>0</v>
      </c>
      <c r="U431" s="156">
        <f t="shared" si="25"/>
        <v>0</v>
      </c>
      <c r="V431" s="157"/>
      <c r="Y431" s="166"/>
      <c r="Z431" s="166"/>
      <c r="AA431" s="166"/>
      <c r="AB431" s="166"/>
      <c r="AC431" s="171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60"/>
      <c r="L432" s="155">
        <f t="shared" si="26"/>
        <v>0</v>
      </c>
      <c r="M432" s="156">
        <f t="shared" si="27"/>
        <v>0</v>
      </c>
      <c r="N432" s="155"/>
      <c r="O432" s="155"/>
      <c r="P432" s="155"/>
      <c r="Q432" s="155"/>
      <c r="R432" s="155"/>
      <c r="S432" s="156"/>
      <c r="T432" s="156">
        <f t="shared" si="24"/>
        <v>0</v>
      </c>
      <c r="U432" s="156">
        <f t="shared" si="25"/>
        <v>0</v>
      </c>
      <c r="V432" s="157"/>
      <c r="Y432" s="166"/>
      <c r="Z432" s="166"/>
      <c r="AA432" s="166"/>
      <c r="AB432" s="166"/>
      <c r="AC432" s="171"/>
    </row>
    <row r="433" spans="1:29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60"/>
      <c r="L433" s="155">
        <f t="shared" si="26"/>
        <v>0</v>
      </c>
      <c r="M433" s="156">
        <f t="shared" si="27"/>
        <v>0</v>
      </c>
      <c r="N433" s="155"/>
      <c r="O433" s="155"/>
      <c r="P433" s="155"/>
      <c r="Q433" s="155"/>
      <c r="R433" s="155"/>
      <c r="S433" s="156"/>
      <c r="T433" s="156">
        <f t="shared" si="24"/>
        <v>0</v>
      </c>
      <c r="U433" s="156">
        <f t="shared" si="25"/>
        <v>0</v>
      </c>
      <c r="V433" s="157"/>
      <c r="Y433" s="166"/>
      <c r="Z433" s="166"/>
      <c r="AA433" s="166"/>
      <c r="AB433" s="166"/>
      <c r="AC433" s="171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60"/>
      <c r="L434" s="155">
        <f t="shared" si="26"/>
        <v>0</v>
      </c>
      <c r="M434" s="156">
        <f t="shared" si="27"/>
        <v>0</v>
      </c>
      <c r="N434" s="155"/>
      <c r="O434" s="155"/>
      <c r="P434" s="155"/>
      <c r="Q434" s="155"/>
      <c r="R434" s="155"/>
      <c r="S434" s="156"/>
      <c r="T434" s="156">
        <f t="shared" si="24"/>
        <v>0</v>
      </c>
      <c r="U434" s="156">
        <f t="shared" si="25"/>
        <v>0</v>
      </c>
      <c r="V434" s="157"/>
      <c r="Y434" s="166"/>
      <c r="Z434" s="166"/>
      <c r="AA434" s="166"/>
      <c r="AB434" s="166"/>
      <c r="AC434" s="171"/>
    </row>
    <row r="435" spans="1:29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60"/>
      <c r="L435" s="155">
        <f t="shared" si="26"/>
        <v>0</v>
      </c>
      <c r="M435" s="156">
        <f t="shared" si="27"/>
        <v>0</v>
      </c>
      <c r="N435" s="155"/>
      <c r="O435" s="155"/>
      <c r="P435" s="155"/>
      <c r="Q435" s="155"/>
      <c r="R435" s="155"/>
      <c r="S435" s="156"/>
      <c r="T435" s="156">
        <f t="shared" si="24"/>
        <v>0</v>
      </c>
      <c r="U435" s="156">
        <f t="shared" si="25"/>
        <v>0</v>
      </c>
      <c r="V435" s="157"/>
      <c r="Y435" s="166"/>
      <c r="Z435" s="166"/>
      <c r="AA435" s="166"/>
      <c r="AB435" s="166"/>
      <c r="AC435" s="171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60"/>
      <c r="L436" s="155">
        <f t="shared" si="26"/>
        <v>0</v>
      </c>
      <c r="M436" s="156">
        <f t="shared" si="27"/>
        <v>0</v>
      </c>
      <c r="N436" s="155"/>
      <c r="O436" s="155"/>
      <c r="P436" s="155"/>
      <c r="Q436" s="155"/>
      <c r="R436" s="155"/>
      <c r="S436" s="156"/>
      <c r="T436" s="156">
        <f t="shared" si="24"/>
        <v>0</v>
      </c>
      <c r="U436" s="156">
        <f t="shared" si="25"/>
        <v>0</v>
      </c>
      <c r="V436" s="157"/>
      <c r="Y436" s="166"/>
      <c r="Z436" s="166"/>
      <c r="AA436" s="166"/>
      <c r="AB436" s="166"/>
      <c r="AC436" s="171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26"/>
        <v>0</v>
      </c>
      <c r="M437" s="156">
        <f t="shared" si="27"/>
        <v>0</v>
      </c>
      <c r="N437" s="155"/>
      <c r="O437" s="155"/>
      <c r="P437" s="155"/>
      <c r="Q437" s="155"/>
      <c r="R437" s="155"/>
      <c r="S437" s="156"/>
      <c r="T437" s="156">
        <f t="shared" si="24"/>
        <v>0</v>
      </c>
      <c r="U437" s="156">
        <f t="shared" si="25"/>
        <v>0</v>
      </c>
      <c r="V437" s="157"/>
      <c r="Y437" s="166"/>
      <c r="Z437" s="166"/>
      <c r="AA437" s="166"/>
      <c r="AB437" s="166"/>
      <c r="AC437" s="171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60"/>
      <c r="L438" s="155">
        <f t="shared" si="26"/>
        <v>0</v>
      </c>
      <c r="M438" s="156">
        <f t="shared" si="27"/>
        <v>0</v>
      </c>
      <c r="N438" s="155"/>
      <c r="O438" s="155"/>
      <c r="P438" s="155"/>
      <c r="Q438" s="155"/>
      <c r="R438" s="155"/>
      <c r="S438" s="156"/>
      <c r="T438" s="156">
        <f t="shared" si="24"/>
        <v>0</v>
      </c>
      <c r="U438" s="156">
        <f t="shared" si="25"/>
        <v>0</v>
      </c>
      <c r="V438" s="157"/>
      <c r="Y438" s="166"/>
      <c r="Z438" s="166"/>
      <c r="AA438" s="166"/>
      <c r="AB438" s="166"/>
      <c r="AC438" s="171"/>
    </row>
    <row r="439" spans="1:29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60"/>
      <c r="L439" s="155">
        <f t="shared" si="26"/>
        <v>0</v>
      </c>
      <c r="M439" s="156">
        <f t="shared" si="27"/>
        <v>0</v>
      </c>
      <c r="N439" s="155"/>
      <c r="O439" s="155"/>
      <c r="P439" s="155"/>
      <c r="Q439" s="155"/>
      <c r="R439" s="155"/>
      <c r="S439" s="156"/>
      <c r="T439" s="156">
        <f t="shared" si="24"/>
        <v>0</v>
      </c>
      <c r="U439" s="156">
        <f t="shared" si="25"/>
        <v>0</v>
      </c>
      <c r="V439" s="157"/>
      <c r="Y439" s="166"/>
      <c r="Z439" s="166"/>
      <c r="AA439" s="166"/>
      <c r="AB439" s="166"/>
      <c r="AC439" s="171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60"/>
      <c r="L440" s="155">
        <f t="shared" si="26"/>
        <v>0</v>
      </c>
      <c r="M440" s="156">
        <f t="shared" si="27"/>
        <v>0</v>
      </c>
      <c r="N440" s="155"/>
      <c r="O440" s="155"/>
      <c r="P440" s="155"/>
      <c r="Q440" s="155"/>
      <c r="R440" s="155"/>
      <c r="S440" s="156"/>
      <c r="T440" s="156">
        <f t="shared" si="24"/>
        <v>0</v>
      </c>
      <c r="U440" s="156">
        <f t="shared" si="25"/>
        <v>0</v>
      </c>
      <c r="V440" s="157"/>
      <c r="Y440" s="166"/>
      <c r="Z440" s="166"/>
      <c r="AA440" s="166"/>
      <c r="AB440" s="166"/>
      <c r="AC440" s="171"/>
    </row>
    <row r="441" spans="1:29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60"/>
      <c r="L441" s="155">
        <f t="shared" si="26"/>
        <v>0</v>
      </c>
      <c r="M441" s="156">
        <f t="shared" si="27"/>
        <v>0</v>
      </c>
      <c r="N441" s="155"/>
      <c r="O441" s="155"/>
      <c r="P441" s="155"/>
      <c r="Q441" s="155"/>
      <c r="R441" s="155"/>
      <c r="S441" s="156"/>
      <c r="T441" s="156">
        <f t="shared" si="24"/>
        <v>0</v>
      </c>
      <c r="U441" s="156">
        <f t="shared" si="25"/>
        <v>0</v>
      </c>
      <c r="V441" s="157"/>
      <c r="Y441" s="166"/>
      <c r="Z441" s="166"/>
      <c r="AA441" s="166"/>
      <c r="AB441" s="166"/>
      <c r="AC441" s="171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60"/>
      <c r="L442" s="155">
        <f t="shared" si="26"/>
        <v>0</v>
      </c>
      <c r="M442" s="156">
        <f t="shared" si="27"/>
        <v>0</v>
      </c>
      <c r="N442" s="155"/>
      <c r="O442" s="155"/>
      <c r="P442" s="155"/>
      <c r="Q442" s="155"/>
      <c r="R442" s="155"/>
      <c r="S442" s="156"/>
      <c r="T442" s="156">
        <f t="shared" si="24"/>
        <v>0</v>
      </c>
      <c r="U442" s="156">
        <f t="shared" si="25"/>
        <v>0</v>
      </c>
      <c r="V442" s="157"/>
      <c r="Y442" s="166"/>
      <c r="Z442" s="166"/>
      <c r="AA442" s="166"/>
      <c r="AB442" s="166"/>
      <c r="AC442" s="171"/>
    </row>
    <row r="443" spans="1:29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60"/>
      <c r="L443" s="155">
        <f t="shared" si="26"/>
        <v>0</v>
      </c>
      <c r="M443" s="156">
        <f t="shared" si="27"/>
        <v>0</v>
      </c>
      <c r="N443" s="155"/>
      <c r="O443" s="155"/>
      <c r="P443" s="155"/>
      <c r="Q443" s="155"/>
      <c r="R443" s="155"/>
      <c r="S443" s="156"/>
      <c r="T443" s="156">
        <f t="shared" si="24"/>
        <v>0</v>
      </c>
      <c r="U443" s="156">
        <f t="shared" si="25"/>
        <v>0</v>
      </c>
      <c r="V443" s="157"/>
      <c r="Y443" s="166"/>
      <c r="Z443" s="166"/>
      <c r="AA443" s="166"/>
      <c r="AB443" s="166"/>
      <c r="AC443" s="171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60"/>
      <c r="L444" s="155">
        <f t="shared" si="26"/>
        <v>0</v>
      </c>
      <c r="M444" s="156">
        <f t="shared" si="27"/>
        <v>0</v>
      </c>
      <c r="N444" s="155"/>
      <c r="O444" s="155"/>
      <c r="P444" s="155"/>
      <c r="Q444" s="155"/>
      <c r="R444" s="155"/>
      <c r="S444" s="156"/>
      <c r="T444" s="156">
        <f t="shared" si="24"/>
        <v>0</v>
      </c>
      <c r="U444" s="156">
        <f t="shared" si="25"/>
        <v>0</v>
      </c>
      <c r="V444" s="157"/>
      <c r="Y444" s="166"/>
      <c r="Z444" s="166"/>
      <c r="AA444" s="166"/>
      <c r="AB444" s="166"/>
      <c r="AC444" s="171"/>
    </row>
    <row r="445" spans="1:29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60"/>
      <c r="L445" s="155">
        <f t="shared" si="26"/>
        <v>0</v>
      </c>
      <c r="M445" s="156">
        <f t="shared" si="27"/>
        <v>0</v>
      </c>
      <c r="N445" s="155"/>
      <c r="O445" s="155"/>
      <c r="P445" s="155"/>
      <c r="Q445" s="155"/>
      <c r="R445" s="155"/>
      <c r="S445" s="156"/>
      <c r="T445" s="156">
        <f t="shared" si="24"/>
        <v>0</v>
      </c>
      <c r="U445" s="156">
        <f t="shared" si="25"/>
        <v>0</v>
      </c>
      <c r="V445" s="157"/>
      <c r="Y445" s="166"/>
      <c r="Z445" s="166"/>
      <c r="AA445" s="166"/>
      <c r="AB445" s="166"/>
      <c r="AC445" s="171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60"/>
      <c r="L446" s="155">
        <f t="shared" si="26"/>
        <v>0</v>
      </c>
      <c r="M446" s="156">
        <f t="shared" si="27"/>
        <v>0</v>
      </c>
      <c r="N446" s="155"/>
      <c r="O446" s="155"/>
      <c r="P446" s="155"/>
      <c r="Q446" s="155"/>
      <c r="R446" s="155"/>
      <c r="S446" s="156"/>
      <c r="T446" s="156">
        <f t="shared" si="24"/>
        <v>0</v>
      </c>
      <c r="U446" s="156">
        <f t="shared" si="25"/>
        <v>0</v>
      </c>
      <c r="V446" s="157"/>
      <c r="Y446" s="166"/>
      <c r="Z446" s="166"/>
      <c r="AA446" s="166"/>
      <c r="AB446" s="166"/>
      <c r="AC446" s="171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26"/>
        <v>0</v>
      </c>
      <c r="M447" s="156">
        <f t="shared" si="27"/>
        <v>0</v>
      </c>
      <c r="N447" s="155"/>
      <c r="O447" s="155"/>
      <c r="P447" s="155"/>
      <c r="Q447" s="155"/>
      <c r="R447" s="155"/>
      <c r="S447" s="156"/>
      <c r="T447" s="156">
        <f t="shared" si="24"/>
        <v>0</v>
      </c>
      <c r="U447" s="156">
        <f t="shared" si="25"/>
        <v>0</v>
      </c>
      <c r="V447" s="157"/>
      <c r="Y447" s="166"/>
      <c r="Z447" s="166"/>
      <c r="AA447" s="166"/>
      <c r="AB447" s="166"/>
      <c r="AC447" s="171"/>
    </row>
    <row r="448" spans="1:29" s="16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60"/>
      <c r="L448" s="155">
        <f t="shared" si="26"/>
        <v>0</v>
      </c>
      <c r="M448" s="156">
        <f t="shared" si="27"/>
        <v>0</v>
      </c>
      <c r="N448" s="155"/>
      <c r="O448" s="155"/>
      <c r="P448" s="155"/>
      <c r="Q448" s="155"/>
      <c r="R448" s="155"/>
      <c r="S448" s="156"/>
      <c r="T448" s="156">
        <f t="shared" si="24"/>
        <v>0</v>
      </c>
      <c r="U448" s="156">
        <f t="shared" si="25"/>
        <v>0</v>
      </c>
      <c r="V448" s="157"/>
      <c r="Y448" s="166"/>
      <c r="Z448" s="166"/>
      <c r="AA448" s="166"/>
      <c r="AB448" s="166"/>
      <c r="AC448" s="171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26"/>
        <v>0</v>
      </c>
      <c r="M449" s="156">
        <f t="shared" si="27"/>
        <v>0</v>
      </c>
      <c r="N449" s="155"/>
      <c r="O449" s="155"/>
      <c r="P449" s="155"/>
      <c r="Q449" s="155"/>
      <c r="R449" s="155"/>
      <c r="S449" s="156"/>
      <c r="T449" s="156">
        <f t="shared" si="24"/>
        <v>0</v>
      </c>
      <c r="U449" s="156">
        <f t="shared" si="25"/>
        <v>0</v>
      </c>
      <c r="V449" s="157"/>
      <c r="Y449" s="166"/>
      <c r="Z449" s="166"/>
      <c r="AA449" s="166"/>
      <c r="AB449" s="166"/>
      <c r="AC449" s="171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60"/>
      <c r="L450" s="155">
        <f t="shared" si="26"/>
        <v>0</v>
      </c>
      <c r="M450" s="156">
        <f t="shared" si="27"/>
        <v>0</v>
      </c>
      <c r="N450" s="155"/>
      <c r="O450" s="155"/>
      <c r="P450" s="155"/>
      <c r="Q450" s="155"/>
      <c r="R450" s="155"/>
      <c r="S450" s="156"/>
      <c r="T450" s="156">
        <f t="shared" si="24"/>
        <v>0</v>
      </c>
      <c r="U450" s="156">
        <f t="shared" si="25"/>
        <v>0</v>
      </c>
      <c r="V450" s="157"/>
      <c r="Y450" s="166"/>
      <c r="Z450" s="166"/>
      <c r="AA450" s="166"/>
      <c r="AB450" s="166"/>
      <c r="AC450" s="171"/>
    </row>
    <row r="451" spans="1:29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60"/>
      <c r="L451" s="155">
        <f t="shared" si="26"/>
        <v>0</v>
      </c>
      <c r="M451" s="156">
        <f t="shared" si="27"/>
        <v>0</v>
      </c>
      <c r="N451" s="155"/>
      <c r="O451" s="155"/>
      <c r="P451" s="155"/>
      <c r="Q451" s="155"/>
      <c r="R451" s="155"/>
      <c r="S451" s="156"/>
      <c r="T451" s="156">
        <f t="shared" si="24"/>
        <v>0</v>
      </c>
      <c r="U451" s="156">
        <f t="shared" si="25"/>
        <v>0</v>
      </c>
      <c r="V451" s="157"/>
      <c r="Y451" s="166"/>
      <c r="Z451" s="166"/>
      <c r="AA451" s="166"/>
      <c r="AB451" s="166"/>
      <c r="AC451" s="171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60"/>
      <c r="L452" s="155">
        <f t="shared" si="26"/>
        <v>0</v>
      </c>
      <c r="M452" s="156">
        <f t="shared" si="27"/>
        <v>0</v>
      </c>
      <c r="N452" s="155"/>
      <c r="O452" s="155"/>
      <c r="P452" s="155"/>
      <c r="Q452" s="155"/>
      <c r="R452" s="155"/>
      <c r="S452" s="156"/>
      <c r="T452" s="156">
        <f t="shared" si="24"/>
        <v>0</v>
      </c>
      <c r="U452" s="156">
        <f t="shared" si="25"/>
        <v>0</v>
      </c>
      <c r="V452" s="157"/>
      <c r="Y452" s="166"/>
      <c r="Z452" s="166"/>
      <c r="AA452" s="166"/>
      <c r="AB452" s="166"/>
      <c r="AC452" s="171"/>
    </row>
    <row r="453" spans="1:29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60"/>
      <c r="L453" s="155">
        <f t="shared" si="26"/>
        <v>0</v>
      </c>
      <c r="M453" s="156">
        <f t="shared" si="27"/>
        <v>0</v>
      </c>
      <c r="N453" s="155"/>
      <c r="O453" s="155"/>
      <c r="P453" s="155"/>
      <c r="Q453" s="155"/>
      <c r="R453" s="155"/>
      <c r="S453" s="156"/>
      <c r="T453" s="156">
        <f t="shared" si="24"/>
        <v>0</v>
      </c>
      <c r="U453" s="156">
        <f t="shared" si="25"/>
        <v>0</v>
      </c>
      <c r="V453" s="157"/>
      <c r="Y453" s="166"/>
      <c r="Z453" s="166"/>
      <c r="AA453" s="166"/>
      <c r="AB453" s="166"/>
      <c r="AC453" s="171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60"/>
      <c r="L454" s="155">
        <f t="shared" si="26"/>
        <v>0</v>
      </c>
      <c r="M454" s="156">
        <f t="shared" si="27"/>
        <v>0</v>
      </c>
      <c r="N454" s="155"/>
      <c r="O454" s="155"/>
      <c r="P454" s="155"/>
      <c r="Q454" s="155"/>
      <c r="R454" s="155"/>
      <c r="S454" s="156"/>
      <c r="T454" s="156">
        <f t="shared" si="24"/>
        <v>0</v>
      </c>
      <c r="U454" s="156">
        <f t="shared" si="25"/>
        <v>0</v>
      </c>
      <c r="V454" s="157"/>
      <c r="Y454" s="166"/>
      <c r="Z454" s="166"/>
      <c r="AA454" s="166"/>
      <c r="AB454" s="166"/>
      <c r="AC454" s="171"/>
    </row>
    <row r="455" spans="1:29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60"/>
      <c r="L455" s="155">
        <f t="shared" si="26"/>
        <v>0</v>
      </c>
      <c r="M455" s="156">
        <f t="shared" si="27"/>
        <v>0</v>
      </c>
      <c r="N455" s="155"/>
      <c r="O455" s="155"/>
      <c r="P455" s="155"/>
      <c r="Q455" s="155"/>
      <c r="R455" s="155"/>
      <c r="S455" s="156"/>
      <c r="T455" s="156">
        <f t="shared" si="24"/>
        <v>0</v>
      </c>
      <c r="U455" s="156">
        <f t="shared" si="25"/>
        <v>0</v>
      </c>
      <c r="V455" s="157"/>
      <c r="Y455" s="166"/>
      <c r="Z455" s="166"/>
      <c r="AA455" s="166"/>
      <c r="AB455" s="166"/>
      <c r="AC455" s="171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26"/>
        <v>0</v>
      </c>
      <c r="M456" s="156">
        <f t="shared" si="27"/>
        <v>0</v>
      </c>
      <c r="N456" s="155"/>
      <c r="O456" s="155"/>
      <c r="P456" s="155"/>
      <c r="Q456" s="155"/>
      <c r="R456" s="155"/>
      <c r="S456" s="156"/>
      <c r="T456" s="156">
        <f t="shared" si="24"/>
        <v>0</v>
      </c>
      <c r="U456" s="156">
        <f t="shared" si="25"/>
        <v>0</v>
      </c>
      <c r="V456" s="157"/>
      <c r="Y456" s="166"/>
      <c r="Z456" s="166"/>
      <c r="AA456" s="166"/>
      <c r="AB456" s="166"/>
      <c r="AC456" s="171"/>
    </row>
    <row r="457" spans="1:29" s="16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60"/>
      <c r="L457" s="155">
        <f t="shared" si="26"/>
        <v>0</v>
      </c>
      <c r="M457" s="156">
        <f t="shared" si="27"/>
        <v>0</v>
      </c>
      <c r="N457" s="155"/>
      <c r="O457" s="155"/>
      <c r="P457" s="155"/>
      <c r="Q457" s="155"/>
      <c r="R457" s="155"/>
      <c r="S457" s="156"/>
      <c r="T457" s="156">
        <f t="shared" si="24"/>
        <v>0</v>
      </c>
      <c r="U457" s="156">
        <f t="shared" si="25"/>
        <v>0</v>
      </c>
      <c r="V457" s="157"/>
      <c r="Y457" s="166"/>
      <c r="Z457" s="166"/>
      <c r="AA457" s="166"/>
      <c r="AB457" s="166"/>
      <c r="AC457" s="171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si="26"/>
        <v>0</v>
      </c>
      <c r="M458" s="156">
        <f t="shared" si="27"/>
        <v>0</v>
      </c>
      <c r="N458" s="155"/>
      <c r="O458" s="155"/>
      <c r="P458" s="155"/>
      <c r="Q458" s="155"/>
      <c r="R458" s="155"/>
      <c r="S458" s="156"/>
      <c r="T458" s="156">
        <f t="shared" si="24"/>
        <v>0</v>
      </c>
      <c r="U458" s="156">
        <f t="shared" si="25"/>
        <v>0</v>
      </c>
      <c r="V458" s="157"/>
      <c r="Y458" s="166"/>
      <c r="Z458" s="166"/>
      <c r="AA458" s="166"/>
      <c r="AB458" s="166"/>
      <c r="AC458" s="171"/>
    </row>
    <row r="459" spans="1:29" s="16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60"/>
      <c r="L459" s="155">
        <f t="shared" si="26"/>
        <v>0</v>
      </c>
      <c r="M459" s="156">
        <f t="shared" si="27"/>
        <v>0</v>
      </c>
      <c r="N459" s="155"/>
      <c r="O459" s="155"/>
      <c r="P459" s="155"/>
      <c r="Q459" s="155"/>
      <c r="R459" s="155"/>
      <c r="S459" s="156"/>
      <c r="T459" s="156">
        <f t="shared" si="24"/>
        <v>0</v>
      </c>
      <c r="U459" s="156">
        <f t="shared" si="25"/>
        <v>0</v>
      </c>
      <c r="V459" s="157"/>
      <c r="Y459" s="166"/>
      <c r="Z459" s="166"/>
      <c r="AA459" s="166"/>
      <c r="AB459" s="166"/>
      <c r="AC459" s="171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si="26"/>
        <v>0</v>
      </c>
      <c r="M460" s="156">
        <f t="shared" si="27"/>
        <v>0</v>
      </c>
      <c r="N460" s="155"/>
      <c r="O460" s="155"/>
      <c r="P460" s="155"/>
      <c r="Q460" s="155"/>
      <c r="R460" s="155"/>
      <c r="S460" s="156"/>
      <c r="T460" s="156">
        <f t="shared" ref="T460:T508" si="28">IFERROR(S460*R460,"－")</f>
        <v>0</v>
      </c>
      <c r="U460" s="156">
        <f t="shared" ref="U460:U508" si="29">IFERROR(T460*H460/1000,"－")</f>
        <v>0</v>
      </c>
      <c r="V460" s="157"/>
      <c r="Y460" s="166"/>
      <c r="Z460" s="166"/>
      <c r="AA460" s="166"/>
      <c r="AB460" s="166"/>
      <c r="AC460" s="171"/>
    </row>
    <row r="461" spans="1:29" s="16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60"/>
      <c r="L461" s="155">
        <f t="shared" ref="L461:L508" si="30">IFERROR(I461*J461*K461,"ー")</f>
        <v>0</v>
      </c>
      <c r="M461" s="156">
        <f t="shared" ref="M461:M508" si="31">IFERROR(L461*H461/1000,"ー")</f>
        <v>0</v>
      </c>
      <c r="N461" s="155"/>
      <c r="O461" s="155"/>
      <c r="P461" s="155"/>
      <c r="Q461" s="155"/>
      <c r="R461" s="155"/>
      <c r="S461" s="156"/>
      <c r="T461" s="156">
        <f t="shared" si="28"/>
        <v>0</v>
      </c>
      <c r="U461" s="156">
        <f t="shared" si="29"/>
        <v>0</v>
      </c>
      <c r="V461" s="157"/>
      <c r="Y461" s="166"/>
      <c r="Z461" s="166"/>
      <c r="AA461" s="166"/>
      <c r="AB461" s="166"/>
      <c r="AC461" s="171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si="30"/>
        <v>0</v>
      </c>
      <c r="M462" s="156">
        <f t="shared" si="31"/>
        <v>0</v>
      </c>
      <c r="N462" s="155"/>
      <c r="O462" s="155"/>
      <c r="P462" s="155"/>
      <c r="Q462" s="155"/>
      <c r="R462" s="155"/>
      <c r="S462" s="156"/>
      <c r="T462" s="156">
        <f t="shared" si="28"/>
        <v>0</v>
      </c>
      <c r="U462" s="156">
        <f t="shared" si="29"/>
        <v>0</v>
      </c>
      <c r="V462" s="157"/>
      <c r="Y462" s="166"/>
      <c r="Z462" s="166"/>
      <c r="AA462" s="166"/>
      <c r="AB462" s="166"/>
      <c r="AC462" s="171"/>
    </row>
    <row r="463" spans="1:29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60"/>
      <c r="L463" s="155">
        <f t="shared" si="30"/>
        <v>0</v>
      </c>
      <c r="M463" s="156">
        <f t="shared" si="31"/>
        <v>0</v>
      </c>
      <c r="N463" s="155"/>
      <c r="O463" s="155"/>
      <c r="P463" s="155"/>
      <c r="Q463" s="155"/>
      <c r="R463" s="155"/>
      <c r="S463" s="156"/>
      <c r="T463" s="156">
        <f t="shared" si="28"/>
        <v>0</v>
      </c>
      <c r="U463" s="156">
        <f t="shared" si="29"/>
        <v>0</v>
      </c>
      <c r="V463" s="157"/>
      <c r="Y463" s="166"/>
      <c r="Z463" s="166"/>
      <c r="AA463" s="166"/>
      <c r="AB463" s="166"/>
      <c r="AC463" s="171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60"/>
      <c r="L464" s="155">
        <f t="shared" si="30"/>
        <v>0</v>
      </c>
      <c r="M464" s="156">
        <f t="shared" si="31"/>
        <v>0</v>
      </c>
      <c r="N464" s="155"/>
      <c r="O464" s="155"/>
      <c r="P464" s="155"/>
      <c r="Q464" s="155"/>
      <c r="R464" s="155"/>
      <c r="S464" s="156"/>
      <c r="T464" s="156">
        <f t="shared" si="28"/>
        <v>0</v>
      </c>
      <c r="U464" s="156">
        <f t="shared" si="29"/>
        <v>0</v>
      </c>
      <c r="V464" s="157"/>
      <c r="Y464" s="166"/>
      <c r="Z464" s="166"/>
      <c r="AA464" s="166"/>
      <c r="AB464" s="166"/>
      <c r="AC464" s="171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30"/>
        <v>0</v>
      </c>
      <c r="M465" s="156">
        <f t="shared" si="31"/>
        <v>0</v>
      </c>
      <c r="N465" s="155"/>
      <c r="O465" s="155"/>
      <c r="P465" s="155"/>
      <c r="Q465" s="155"/>
      <c r="R465" s="155"/>
      <c r="S465" s="156"/>
      <c r="T465" s="156">
        <f t="shared" si="28"/>
        <v>0</v>
      </c>
      <c r="U465" s="156">
        <f t="shared" si="29"/>
        <v>0</v>
      </c>
      <c r="V465" s="157"/>
      <c r="Y465" s="166"/>
      <c r="Z465" s="166"/>
      <c r="AA465" s="166"/>
      <c r="AB465" s="166"/>
      <c r="AC465" s="171"/>
    </row>
    <row r="466" spans="1:29" s="16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60"/>
      <c r="L466" s="155">
        <f t="shared" si="30"/>
        <v>0</v>
      </c>
      <c r="M466" s="156">
        <f t="shared" si="31"/>
        <v>0</v>
      </c>
      <c r="N466" s="155"/>
      <c r="O466" s="155"/>
      <c r="P466" s="155"/>
      <c r="Q466" s="155"/>
      <c r="R466" s="155"/>
      <c r="S466" s="156"/>
      <c r="T466" s="156">
        <f t="shared" si="28"/>
        <v>0</v>
      </c>
      <c r="U466" s="156">
        <f t="shared" si="29"/>
        <v>0</v>
      </c>
      <c r="V466" s="157"/>
      <c r="Y466" s="166"/>
      <c r="Z466" s="166"/>
      <c r="AA466" s="166"/>
      <c r="AB466" s="166"/>
      <c r="AC466" s="171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30"/>
        <v>0</v>
      </c>
      <c r="M467" s="156">
        <f t="shared" si="31"/>
        <v>0</v>
      </c>
      <c r="N467" s="155"/>
      <c r="O467" s="155"/>
      <c r="P467" s="155"/>
      <c r="Q467" s="155"/>
      <c r="R467" s="155"/>
      <c r="S467" s="156"/>
      <c r="T467" s="156">
        <f t="shared" si="28"/>
        <v>0</v>
      </c>
      <c r="U467" s="156">
        <f t="shared" si="29"/>
        <v>0</v>
      </c>
      <c r="V467" s="157"/>
      <c r="Y467" s="166"/>
      <c r="Z467" s="166"/>
      <c r="AA467" s="166"/>
      <c r="AB467" s="166"/>
      <c r="AC467" s="171"/>
    </row>
    <row r="468" spans="1:29" s="16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60"/>
      <c r="L468" s="155">
        <f t="shared" si="30"/>
        <v>0</v>
      </c>
      <c r="M468" s="156">
        <f t="shared" si="31"/>
        <v>0</v>
      </c>
      <c r="N468" s="155"/>
      <c r="O468" s="155"/>
      <c r="P468" s="155"/>
      <c r="Q468" s="155"/>
      <c r="R468" s="155"/>
      <c r="S468" s="156"/>
      <c r="T468" s="156">
        <f t="shared" si="28"/>
        <v>0</v>
      </c>
      <c r="U468" s="156">
        <f t="shared" si="29"/>
        <v>0</v>
      </c>
      <c r="V468" s="157"/>
      <c r="Y468" s="166"/>
      <c r="Z468" s="166"/>
      <c r="AA468" s="166"/>
      <c r="AB468" s="166"/>
      <c r="AC468" s="171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30"/>
        <v>0</v>
      </c>
      <c r="M469" s="156">
        <f t="shared" si="31"/>
        <v>0</v>
      </c>
      <c r="N469" s="155"/>
      <c r="O469" s="155"/>
      <c r="P469" s="155"/>
      <c r="Q469" s="155"/>
      <c r="R469" s="155"/>
      <c r="S469" s="156"/>
      <c r="T469" s="156">
        <f t="shared" si="28"/>
        <v>0</v>
      </c>
      <c r="U469" s="156">
        <f t="shared" si="29"/>
        <v>0</v>
      </c>
      <c r="V469" s="157"/>
      <c r="Y469" s="166"/>
      <c r="Z469" s="166"/>
      <c r="AA469" s="166"/>
      <c r="AB469" s="166"/>
      <c r="AC469" s="171"/>
    </row>
    <row r="470" spans="1:29" s="16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60"/>
      <c r="L470" s="155">
        <f t="shared" si="30"/>
        <v>0</v>
      </c>
      <c r="M470" s="156">
        <f t="shared" si="31"/>
        <v>0</v>
      </c>
      <c r="N470" s="155"/>
      <c r="O470" s="155"/>
      <c r="P470" s="155"/>
      <c r="Q470" s="155"/>
      <c r="R470" s="155"/>
      <c r="S470" s="156"/>
      <c r="T470" s="156">
        <f t="shared" si="28"/>
        <v>0</v>
      </c>
      <c r="U470" s="156">
        <f t="shared" si="29"/>
        <v>0</v>
      </c>
      <c r="V470" s="157"/>
      <c r="Y470" s="166"/>
      <c r="Z470" s="166"/>
      <c r="AA470" s="166"/>
      <c r="AB470" s="166"/>
      <c r="AC470" s="171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30"/>
        <v>0</v>
      </c>
      <c r="M471" s="156">
        <f t="shared" si="31"/>
        <v>0</v>
      </c>
      <c r="N471" s="155"/>
      <c r="O471" s="155"/>
      <c r="P471" s="155"/>
      <c r="Q471" s="155"/>
      <c r="R471" s="155"/>
      <c r="S471" s="156"/>
      <c r="T471" s="156">
        <f t="shared" si="28"/>
        <v>0</v>
      </c>
      <c r="U471" s="156">
        <f t="shared" si="29"/>
        <v>0</v>
      </c>
      <c r="V471" s="157"/>
      <c r="Y471" s="166"/>
      <c r="Z471" s="166"/>
      <c r="AA471" s="166"/>
      <c r="AB471" s="166"/>
      <c r="AC471" s="171"/>
    </row>
    <row r="472" spans="1:29" s="16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60"/>
      <c r="L472" s="155">
        <f t="shared" si="30"/>
        <v>0</v>
      </c>
      <c r="M472" s="156">
        <f t="shared" si="31"/>
        <v>0</v>
      </c>
      <c r="N472" s="155"/>
      <c r="O472" s="155"/>
      <c r="P472" s="155"/>
      <c r="Q472" s="155"/>
      <c r="R472" s="155"/>
      <c r="S472" s="156"/>
      <c r="T472" s="156">
        <f t="shared" si="28"/>
        <v>0</v>
      </c>
      <c r="U472" s="156">
        <f t="shared" si="29"/>
        <v>0</v>
      </c>
      <c r="V472" s="157"/>
      <c r="Y472" s="166"/>
      <c r="Z472" s="166"/>
      <c r="AA472" s="166"/>
      <c r="AB472" s="166"/>
      <c r="AC472" s="171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30"/>
        <v>0</v>
      </c>
      <c r="M473" s="156">
        <f t="shared" si="31"/>
        <v>0</v>
      </c>
      <c r="N473" s="155"/>
      <c r="O473" s="155"/>
      <c r="P473" s="155"/>
      <c r="Q473" s="155"/>
      <c r="R473" s="155"/>
      <c r="S473" s="156"/>
      <c r="T473" s="156">
        <f t="shared" si="28"/>
        <v>0</v>
      </c>
      <c r="U473" s="156">
        <f t="shared" si="29"/>
        <v>0</v>
      </c>
      <c r="V473" s="157"/>
      <c r="Y473" s="166"/>
      <c r="Z473" s="166"/>
      <c r="AA473" s="166"/>
      <c r="AB473" s="166"/>
      <c r="AC473" s="171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60"/>
      <c r="L474" s="155">
        <f t="shared" si="30"/>
        <v>0</v>
      </c>
      <c r="M474" s="156">
        <f t="shared" si="31"/>
        <v>0</v>
      </c>
      <c r="N474" s="155"/>
      <c r="O474" s="155"/>
      <c r="P474" s="155"/>
      <c r="Q474" s="155"/>
      <c r="R474" s="155"/>
      <c r="S474" s="156"/>
      <c r="T474" s="156">
        <f t="shared" si="28"/>
        <v>0</v>
      </c>
      <c r="U474" s="156">
        <f t="shared" si="29"/>
        <v>0</v>
      </c>
      <c r="V474" s="157"/>
      <c r="Y474" s="166"/>
      <c r="Z474" s="166"/>
      <c r="AA474" s="166"/>
      <c r="AB474" s="166"/>
      <c r="AC474" s="171"/>
    </row>
    <row r="475" spans="1:29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60"/>
      <c r="L475" s="155">
        <f t="shared" si="30"/>
        <v>0</v>
      </c>
      <c r="M475" s="156">
        <f t="shared" si="31"/>
        <v>0</v>
      </c>
      <c r="N475" s="155"/>
      <c r="O475" s="155"/>
      <c r="P475" s="155"/>
      <c r="Q475" s="155"/>
      <c r="R475" s="155"/>
      <c r="S475" s="156"/>
      <c r="T475" s="156">
        <f t="shared" si="28"/>
        <v>0</v>
      </c>
      <c r="U475" s="156">
        <f t="shared" si="29"/>
        <v>0</v>
      </c>
      <c r="V475" s="157"/>
      <c r="Y475" s="166"/>
      <c r="Z475" s="166"/>
      <c r="AA475" s="166"/>
      <c r="AB475" s="166"/>
      <c r="AC475" s="171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30"/>
        <v>0</v>
      </c>
      <c r="M476" s="156">
        <f t="shared" si="31"/>
        <v>0</v>
      </c>
      <c r="N476" s="155"/>
      <c r="O476" s="155"/>
      <c r="P476" s="155"/>
      <c r="Q476" s="155"/>
      <c r="R476" s="155"/>
      <c r="S476" s="156"/>
      <c r="T476" s="156">
        <f t="shared" si="28"/>
        <v>0</v>
      </c>
      <c r="U476" s="156">
        <f t="shared" si="29"/>
        <v>0</v>
      </c>
      <c r="V476" s="157"/>
      <c r="Y476" s="166"/>
      <c r="Z476" s="166"/>
      <c r="AA476" s="166"/>
      <c r="AB476" s="166"/>
      <c r="AC476" s="171"/>
    </row>
    <row r="477" spans="1:29" s="16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60"/>
      <c r="L477" s="155">
        <f t="shared" si="30"/>
        <v>0</v>
      </c>
      <c r="M477" s="156">
        <f t="shared" si="31"/>
        <v>0</v>
      </c>
      <c r="N477" s="155"/>
      <c r="O477" s="155"/>
      <c r="P477" s="155"/>
      <c r="Q477" s="155"/>
      <c r="R477" s="155"/>
      <c r="S477" s="156"/>
      <c r="T477" s="156">
        <f t="shared" si="28"/>
        <v>0</v>
      </c>
      <c r="U477" s="156">
        <f t="shared" si="29"/>
        <v>0</v>
      </c>
      <c r="V477" s="157"/>
      <c r="Y477" s="166"/>
      <c r="Z477" s="166"/>
      <c r="AA477" s="166"/>
      <c r="AB477" s="166"/>
      <c r="AC477" s="171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30"/>
        <v>0</v>
      </c>
      <c r="M478" s="156">
        <f t="shared" si="31"/>
        <v>0</v>
      </c>
      <c r="N478" s="155"/>
      <c r="O478" s="155"/>
      <c r="P478" s="155"/>
      <c r="Q478" s="155"/>
      <c r="R478" s="155"/>
      <c r="S478" s="156"/>
      <c r="T478" s="156">
        <f t="shared" si="28"/>
        <v>0</v>
      </c>
      <c r="U478" s="156">
        <f t="shared" si="29"/>
        <v>0</v>
      </c>
      <c r="V478" s="157"/>
      <c r="Y478" s="166"/>
      <c r="Z478" s="166"/>
      <c r="AA478" s="166"/>
      <c r="AB478" s="166"/>
      <c r="AC478" s="171"/>
    </row>
    <row r="479" spans="1:29" s="16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60"/>
      <c r="L479" s="155">
        <f t="shared" si="30"/>
        <v>0</v>
      </c>
      <c r="M479" s="156">
        <f t="shared" si="31"/>
        <v>0</v>
      </c>
      <c r="N479" s="155"/>
      <c r="O479" s="155"/>
      <c r="P479" s="155"/>
      <c r="Q479" s="155"/>
      <c r="R479" s="155"/>
      <c r="S479" s="156"/>
      <c r="T479" s="156">
        <f t="shared" si="28"/>
        <v>0</v>
      </c>
      <c r="U479" s="156">
        <f t="shared" si="29"/>
        <v>0</v>
      </c>
      <c r="V479" s="157"/>
      <c r="Y479" s="166"/>
      <c r="Z479" s="166"/>
      <c r="AA479" s="166"/>
      <c r="AB479" s="166"/>
      <c r="AC479" s="171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30"/>
        <v>0</v>
      </c>
      <c r="M480" s="156">
        <f t="shared" si="31"/>
        <v>0</v>
      </c>
      <c r="N480" s="155"/>
      <c r="O480" s="155"/>
      <c r="P480" s="155"/>
      <c r="Q480" s="155"/>
      <c r="R480" s="155"/>
      <c r="S480" s="156"/>
      <c r="T480" s="156">
        <f t="shared" si="28"/>
        <v>0</v>
      </c>
      <c r="U480" s="156">
        <f t="shared" si="29"/>
        <v>0</v>
      </c>
      <c r="V480" s="157"/>
      <c r="Y480" s="166"/>
      <c r="Z480" s="166"/>
      <c r="AA480" s="166"/>
      <c r="AB480" s="166"/>
      <c r="AC480" s="171"/>
    </row>
    <row r="481" spans="1:29" s="16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60"/>
      <c r="L481" s="155">
        <f t="shared" si="30"/>
        <v>0</v>
      </c>
      <c r="M481" s="156">
        <f t="shared" si="31"/>
        <v>0</v>
      </c>
      <c r="N481" s="155"/>
      <c r="O481" s="155"/>
      <c r="P481" s="155"/>
      <c r="Q481" s="155"/>
      <c r="R481" s="155"/>
      <c r="S481" s="156"/>
      <c r="T481" s="156">
        <f t="shared" si="28"/>
        <v>0</v>
      </c>
      <c r="U481" s="156">
        <f t="shared" si="29"/>
        <v>0</v>
      </c>
      <c r="V481" s="157"/>
      <c r="Y481" s="166"/>
      <c r="Z481" s="166"/>
      <c r="AA481" s="166"/>
      <c r="AB481" s="166"/>
      <c r="AC481" s="171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30"/>
        <v>0</v>
      </c>
      <c r="M482" s="156">
        <f t="shared" si="31"/>
        <v>0</v>
      </c>
      <c r="N482" s="155"/>
      <c r="O482" s="155"/>
      <c r="P482" s="155"/>
      <c r="Q482" s="155"/>
      <c r="R482" s="155"/>
      <c r="S482" s="156"/>
      <c r="T482" s="156">
        <f t="shared" si="28"/>
        <v>0</v>
      </c>
      <c r="U482" s="156">
        <f t="shared" si="29"/>
        <v>0</v>
      </c>
      <c r="V482" s="157"/>
      <c r="Y482" s="166"/>
      <c r="Z482" s="166"/>
      <c r="AA482" s="166"/>
      <c r="AB482" s="166"/>
      <c r="AC482" s="171"/>
    </row>
    <row r="483" spans="1:29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60"/>
      <c r="L483" s="155">
        <f t="shared" si="30"/>
        <v>0</v>
      </c>
      <c r="M483" s="156">
        <f t="shared" si="31"/>
        <v>0</v>
      </c>
      <c r="N483" s="155"/>
      <c r="O483" s="155"/>
      <c r="P483" s="155"/>
      <c r="Q483" s="155"/>
      <c r="R483" s="155"/>
      <c r="S483" s="156"/>
      <c r="T483" s="156">
        <f t="shared" si="28"/>
        <v>0</v>
      </c>
      <c r="U483" s="156">
        <f t="shared" si="29"/>
        <v>0</v>
      </c>
      <c r="V483" s="157"/>
      <c r="Y483" s="166"/>
      <c r="Z483" s="166"/>
      <c r="AA483" s="166"/>
      <c r="AB483" s="166"/>
      <c r="AC483" s="171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60"/>
      <c r="L484" s="155">
        <f t="shared" si="30"/>
        <v>0</v>
      </c>
      <c r="M484" s="156">
        <f t="shared" si="31"/>
        <v>0</v>
      </c>
      <c r="N484" s="155"/>
      <c r="O484" s="155"/>
      <c r="P484" s="155"/>
      <c r="Q484" s="155"/>
      <c r="R484" s="155"/>
      <c r="S484" s="156"/>
      <c r="T484" s="156">
        <f t="shared" si="28"/>
        <v>0</v>
      </c>
      <c r="U484" s="156">
        <f t="shared" si="29"/>
        <v>0</v>
      </c>
      <c r="V484" s="157"/>
      <c r="Y484" s="166"/>
      <c r="Z484" s="166"/>
      <c r="AA484" s="166"/>
      <c r="AB484" s="166"/>
      <c r="AC484" s="171"/>
    </row>
    <row r="485" spans="1:29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60"/>
      <c r="L485" s="155">
        <f t="shared" si="30"/>
        <v>0</v>
      </c>
      <c r="M485" s="156">
        <f t="shared" si="31"/>
        <v>0</v>
      </c>
      <c r="N485" s="155"/>
      <c r="O485" s="155"/>
      <c r="P485" s="155"/>
      <c r="Q485" s="155"/>
      <c r="R485" s="155"/>
      <c r="S485" s="156"/>
      <c r="T485" s="156">
        <f t="shared" si="28"/>
        <v>0</v>
      </c>
      <c r="U485" s="156">
        <f t="shared" si="29"/>
        <v>0</v>
      </c>
      <c r="V485" s="157"/>
      <c r="Y485" s="166"/>
      <c r="Z485" s="166"/>
      <c r="AA485" s="166"/>
      <c r="AB485" s="166"/>
      <c r="AC485" s="171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60"/>
      <c r="L486" s="155">
        <f t="shared" si="30"/>
        <v>0</v>
      </c>
      <c r="M486" s="156">
        <f t="shared" si="31"/>
        <v>0</v>
      </c>
      <c r="N486" s="155"/>
      <c r="O486" s="155"/>
      <c r="P486" s="155"/>
      <c r="Q486" s="155"/>
      <c r="R486" s="155"/>
      <c r="S486" s="156"/>
      <c r="T486" s="156">
        <f t="shared" si="28"/>
        <v>0</v>
      </c>
      <c r="U486" s="156">
        <f t="shared" si="29"/>
        <v>0</v>
      </c>
      <c r="V486" s="157"/>
      <c r="Y486" s="166"/>
      <c r="Z486" s="166"/>
      <c r="AA486" s="166"/>
      <c r="AB486" s="166"/>
      <c r="AC486" s="171"/>
    </row>
    <row r="487" spans="1:29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60"/>
      <c r="L487" s="155">
        <f t="shared" si="30"/>
        <v>0</v>
      </c>
      <c r="M487" s="156">
        <f t="shared" si="31"/>
        <v>0</v>
      </c>
      <c r="N487" s="155"/>
      <c r="O487" s="155"/>
      <c r="P487" s="155"/>
      <c r="Q487" s="155"/>
      <c r="R487" s="155"/>
      <c r="S487" s="156"/>
      <c r="T487" s="156">
        <f t="shared" si="28"/>
        <v>0</v>
      </c>
      <c r="U487" s="156">
        <f t="shared" si="29"/>
        <v>0</v>
      </c>
      <c r="V487" s="157"/>
      <c r="Y487" s="166"/>
      <c r="Z487" s="166"/>
      <c r="AA487" s="166"/>
      <c r="AB487" s="166"/>
      <c r="AC487" s="171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60"/>
      <c r="L488" s="155">
        <f t="shared" si="30"/>
        <v>0</v>
      </c>
      <c r="M488" s="156">
        <f t="shared" si="31"/>
        <v>0</v>
      </c>
      <c r="N488" s="155"/>
      <c r="O488" s="155"/>
      <c r="P488" s="155"/>
      <c r="Q488" s="155"/>
      <c r="R488" s="155"/>
      <c r="S488" s="156"/>
      <c r="T488" s="156">
        <f t="shared" si="28"/>
        <v>0</v>
      </c>
      <c r="U488" s="156">
        <f t="shared" si="29"/>
        <v>0</v>
      </c>
      <c r="V488" s="157"/>
      <c r="Y488" s="166"/>
      <c r="Z488" s="166"/>
      <c r="AA488" s="166"/>
      <c r="AB488" s="166"/>
      <c r="AC488" s="171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30"/>
        <v>0</v>
      </c>
      <c r="M489" s="156">
        <f t="shared" si="31"/>
        <v>0</v>
      </c>
      <c r="N489" s="155"/>
      <c r="O489" s="155"/>
      <c r="P489" s="155"/>
      <c r="Q489" s="155"/>
      <c r="R489" s="155"/>
      <c r="S489" s="156"/>
      <c r="T489" s="156">
        <f t="shared" si="28"/>
        <v>0</v>
      </c>
      <c r="U489" s="156">
        <f t="shared" si="29"/>
        <v>0</v>
      </c>
      <c r="V489" s="157"/>
      <c r="Y489" s="166"/>
      <c r="Z489" s="166"/>
      <c r="AA489" s="166"/>
      <c r="AB489" s="166"/>
      <c r="AC489" s="171"/>
    </row>
    <row r="490" spans="1:29" s="16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60"/>
      <c r="L490" s="155">
        <f t="shared" si="30"/>
        <v>0</v>
      </c>
      <c r="M490" s="156">
        <f t="shared" si="31"/>
        <v>0</v>
      </c>
      <c r="N490" s="155"/>
      <c r="O490" s="155"/>
      <c r="P490" s="155"/>
      <c r="Q490" s="155"/>
      <c r="R490" s="155"/>
      <c r="S490" s="156"/>
      <c r="T490" s="156">
        <f t="shared" si="28"/>
        <v>0</v>
      </c>
      <c r="U490" s="156">
        <f t="shared" si="29"/>
        <v>0</v>
      </c>
      <c r="V490" s="157"/>
      <c r="Y490" s="166"/>
      <c r="Z490" s="166"/>
      <c r="AA490" s="166"/>
      <c r="AB490" s="166"/>
      <c r="AC490" s="171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30"/>
        <v>0</v>
      </c>
      <c r="M491" s="156">
        <f t="shared" si="31"/>
        <v>0</v>
      </c>
      <c r="N491" s="155"/>
      <c r="O491" s="155"/>
      <c r="P491" s="155"/>
      <c r="Q491" s="155"/>
      <c r="R491" s="155"/>
      <c r="S491" s="156"/>
      <c r="T491" s="156">
        <f t="shared" si="28"/>
        <v>0</v>
      </c>
      <c r="U491" s="156">
        <f t="shared" si="29"/>
        <v>0</v>
      </c>
      <c r="V491" s="157"/>
      <c r="Y491" s="166"/>
      <c r="Z491" s="166"/>
      <c r="AA491" s="166"/>
      <c r="AB491" s="166"/>
      <c r="AC491" s="171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60"/>
      <c r="L492" s="155">
        <f t="shared" si="30"/>
        <v>0</v>
      </c>
      <c r="M492" s="156">
        <f t="shared" si="31"/>
        <v>0</v>
      </c>
      <c r="N492" s="155"/>
      <c r="O492" s="155"/>
      <c r="P492" s="155"/>
      <c r="Q492" s="155"/>
      <c r="R492" s="155"/>
      <c r="S492" s="156"/>
      <c r="T492" s="156">
        <f t="shared" si="28"/>
        <v>0</v>
      </c>
      <c r="U492" s="156">
        <f t="shared" si="29"/>
        <v>0</v>
      </c>
      <c r="V492" s="157"/>
      <c r="Y492" s="166"/>
      <c r="Z492" s="166"/>
      <c r="AA492" s="166"/>
      <c r="AB492" s="166"/>
      <c r="AC492" s="171"/>
    </row>
    <row r="493" spans="1:29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60"/>
      <c r="L493" s="155">
        <f t="shared" si="30"/>
        <v>0</v>
      </c>
      <c r="M493" s="156">
        <f t="shared" si="31"/>
        <v>0</v>
      </c>
      <c r="N493" s="155"/>
      <c r="O493" s="155"/>
      <c r="P493" s="155"/>
      <c r="Q493" s="155"/>
      <c r="R493" s="155"/>
      <c r="S493" s="156"/>
      <c r="T493" s="156">
        <f t="shared" si="28"/>
        <v>0</v>
      </c>
      <c r="U493" s="156">
        <f t="shared" si="29"/>
        <v>0</v>
      </c>
      <c r="V493" s="157"/>
      <c r="Y493" s="166"/>
      <c r="Z493" s="166"/>
      <c r="AA493" s="166"/>
      <c r="AB493" s="166"/>
      <c r="AC493" s="171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60"/>
      <c r="L494" s="155">
        <f t="shared" si="30"/>
        <v>0</v>
      </c>
      <c r="M494" s="156">
        <f t="shared" si="31"/>
        <v>0</v>
      </c>
      <c r="N494" s="155"/>
      <c r="O494" s="155"/>
      <c r="P494" s="155"/>
      <c r="Q494" s="155"/>
      <c r="R494" s="155"/>
      <c r="S494" s="156"/>
      <c r="T494" s="156">
        <f t="shared" si="28"/>
        <v>0</v>
      </c>
      <c r="U494" s="156">
        <f t="shared" si="29"/>
        <v>0</v>
      </c>
      <c r="V494" s="157"/>
      <c r="Y494" s="166"/>
      <c r="Z494" s="166"/>
      <c r="AA494" s="166"/>
      <c r="AB494" s="166"/>
      <c r="AC494" s="171"/>
    </row>
    <row r="495" spans="1:29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60"/>
      <c r="L495" s="155">
        <f t="shared" si="30"/>
        <v>0</v>
      </c>
      <c r="M495" s="156">
        <f t="shared" si="31"/>
        <v>0</v>
      </c>
      <c r="N495" s="155"/>
      <c r="O495" s="155"/>
      <c r="P495" s="155"/>
      <c r="Q495" s="155"/>
      <c r="R495" s="155"/>
      <c r="S495" s="156"/>
      <c r="T495" s="156">
        <f t="shared" si="28"/>
        <v>0</v>
      </c>
      <c r="U495" s="156">
        <f t="shared" si="29"/>
        <v>0</v>
      </c>
      <c r="V495" s="157"/>
      <c r="Y495" s="166"/>
      <c r="Z495" s="166"/>
      <c r="AA495" s="166"/>
      <c r="AB495" s="166"/>
      <c r="AC495" s="171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60"/>
      <c r="L496" s="155">
        <f t="shared" si="30"/>
        <v>0</v>
      </c>
      <c r="M496" s="156">
        <f t="shared" si="31"/>
        <v>0</v>
      </c>
      <c r="N496" s="155"/>
      <c r="O496" s="155"/>
      <c r="P496" s="155"/>
      <c r="Q496" s="155"/>
      <c r="R496" s="155"/>
      <c r="S496" s="156"/>
      <c r="T496" s="156">
        <f t="shared" si="28"/>
        <v>0</v>
      </c>
      <c r="U496" s="156">
        <f t="shared" si="29"/>
        <v>0</v>
      </c>
      <c r="V496" s="157"/>
      <c r="Y496" s="166"/>
      <c r="Z496" s="166"/>
      <c r="AA496" s="166"/>
      <c r="AB496" s="166"/>
      <c r="AC496" s="171"/>
    </row>
    <row r="497" spans="1:29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60"/>
      <c r="L497" s="155">
        <f t="shared" si="30"/>
        <v>0</v>
      </c>
      <c r="M497" s="156">
        <f t="shared" si="31"/>
        <v>0</v>
      </c>
      <c r="N497" s="155"/>
      <c r="O497" s="155"/>
      <c r="P497" s="155"/>
      <c r="Q497" s="155"/>
      <c r="R497" s="155"/>
      <c r="S497" s="156"/>
      <c r="T497" s="156">
        <f t="shared" si="28"/>
        <v>0</v>
      </c>
      <c r="U497" s="156">
        <f t="shared" si="29"/>
        <v>0</v>
      </c>
      <c r="V497" s="157"/>
      <c r="Y497" s="166"/>
      <c r="Z497" s="166"/>
      <c r="AA497" s="166"/>
      <c r="AB497" s="166"/>
      <c r="AC497" s="171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60"/>
      <c r="L498" s="155">
        <f t="shared" si="30"/>
        <v>0</v>
      </c>
      <c r="M498" s="156">
        <f t="shared" si="31"/>
        <v>0</v>
      </c>
      <c r="N498" s="155"/>
      <c r="O498" s="155"/>
      <c r="P498" s="155"/>
      <c r="Q498" s="155"/>
      <c r="R498" s="155"/>
      <c r="S498" s="156"/>
      <c r="T498" s="156">
        <f t="shared" si="28"/>
        <v>0</v>
      </c>
      <c r="U498" s="156">
        <f t="shared" si="29"/>
        <v>0</v>
      </c>
      <c r="V498" s="157"/>
      <c r="Y498" s="166"/>
      <c r="Z498" s="166"/>
      <c r="AA498" s="166"/>
      <c r="AB498" s="166"/>
      <c r="AC498" s="171"/>
    </row>
    <row r="499" spans="1:29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60"/>
      <c r="L499" s="155">
        <f t="shared" si="30"/>
        <v>0</v>
      </c>
      <c r="M499" s="156">
        <f t="shared" si="31"/>
        <v>0</v>
      </c>
      <c r="N499" s="155"/>
      <c r="O499" s="155"/>
      <c r="P499" s="155"/>
      <c r="Q499" s="155"/>
      <c r="R499" s="155"/>
      <c r="S499" s="156"/>
      <c r="T499" s="156">
        <f t="shared" si="28"/>
        <v>0</v>
      </c>
      <c r="U499" s="156">
        <f t="shared" si="29"/>
        <v>0</v>
      </c>
      <c r="V499" s="157"/>
      <c r="Y499" s="166"/>
      <c r="Z499" s="166"/>
      <c r="AA499" s="166"/>
      <c r="AB499" s="166"/>
      <c r="AC499" s="171"/>
    </row>
    <row r="500" spans="1:29" s="16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60"/>
      <c r="L500" s="155">
        <f t="shared" si="30"/>
        <v>0</v>
      </c>
      <c r="M500" s="156">
        <f t="shared" si="31"/>
        <v>0</v>
      </c>
      <c r="N500" s="155"/>
      <c r="O500" s="155"/>
      <c r="P500" s="155"/>
      <c r="Q500" s="155"/>
      <c r="R500" s="155"/>
      <c r="S500" s="156"/>
      <c r="T500" s="156">
        <f t="shared" si="28"/>
        <v>0</v>
      </c>
      <c r="U500" s="156">
        <f t="shared" si="29"/>
        <v>0</v>
      </c>
      <c r="V500" s="157"/>
      <c r="Y500" s="166"/>
      <c r="Z500" s="166"/>
      <c r="AA500" s="166"/>
      <c r="AB500" s="166"/>
      <c r="AC500" s="171"/>
    </row>
    <row r="501" spans="1:29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60"/>
      <c r="L501" s="155">
        <f t="shared" si="30"/>
        <v>0</v>
      </c>
      <c r="M501" s="156">
        <f t="shared" si="31"/>
        <v>0</v>
      </c>
      <c r="N501" s="155"/>
      <c r="O501" s="155"/>
      <c r="P501" s="155"/>
      <c r="Q501" s="155"/>
      <c r="R501" s="155"/>
      <c r="S501" s="156"/>
      <c r="T501" s="156">
        <f t="shared" si="28"/>
        <v>0</v>
      </c>
      <c r="U501" s="156">
        <f t="shared" si="29"/>
        <v>0</v>
      </c>
      <c r="V501" s="157"/>
      <c r="Y501" s="166"/>
      <c r="Z501" s="166"/>
      <c r="AA501" s="166"/>
      <c r="AB501" s="166"/>
      <c r="AC501" s="171"/>
    </row>
    <row r="502" spans="1:29" s="16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60"/>
      <c r="L502" s="155">
        <f t="shared" si="30"/>
        <v>0</v>
      </c>
      <c r="M502" s="156">
        <f t="shared" si="31"/>
        <v>0</v>
      </c>
      <c r="N502" s="155"/>
      <c r="O502" s="155"/>
      <c r="P502" s="155"/>
      <c r="Q502" s="155"/>
      <c r="R502" s="155"/>
      <c r="S502" s="156"/>
      <c r="T502" s="156">
        <f t="shared" si="28"/>
        <v>0</v>
      </c>
      <c r="U502" s="156">
        <f t="shared" si="29"/>
        <v>0</v>
      </c>
      <c r="V502" s="157"/>
      <c r="Y502" s="166"/>
      <c r="Z502" s="166"/>
      <c r="AA502" s="166"/>
      <c r="AB502" s="166"/>
      <c r="AC502" s="171"/>
    </row>
    <row r="503" spans="1:29" s="165" customFormat="1" hidden="1" x14ac:dyDescent="0.4">
      <c r="A503" s="116">
        <v>495</v>
      </c>
      <c r="B503" s="116"/>
      <c r="C503" s="117"/>
      <c r="D503" s="118"/>
      <c r="E503" s="119"/>
      <c r="F503" s="120"/>
      <c r="G503" s="121"/>
      <c r="H503" s="125"/>
      <c r="I503" s="123"/>
      <c r="J503" s="123"/>
      <c r="K503" s="160"/>
      <c r="L503" s="155">
        <f t="shared" si="30"/>
        <v>0</v>
      </c>
      <c r="M503" s="156">
        <f t="shared" si="31"/>
        <v>0</v>
      </c>
      <c r="N503" s="155"/>
      <c r="O503" s="155"/>
      <c r="P503" s="155"/>
      <c r="Q503" s="155"/>
      <c r="R503" s="155"/>
      <c r="S503" s="156"/>
      <c r="T503" s="156">
        <f t="shared" si="28"/>
        <v>0</v>
      </c>
      <c r="U503" s="156">
        <f t="shared" si="29"/>
        <v>0</v>
      </c>
      <c r="V503" s="157"/>
      <c r="Y503" s="166"/>
      <c r="Z503" s="166"/>
      <c r="AA503" s="166"/>
      <c r="AB503" s="166"/>
      <c r="AC503" s="171"/>
    </row>
    <row r="504" spans="1:29" s="165" customFormat="1" hidden="1" x14ac:dyDescent="0.4">
      <c r="A504" s="116">
        <v>496</v>
      </c>
      <c r="B504" s="116"/>
      <c r="C504" s="117"/>
      <c r="D504" s="118"/>
      <c r="E504" s="119"/>
      <c r="F504" s="120"/>
      <c r="G504" s="121"/>
      <c r="H504" s="125"/>
      <c r="I504" s="123"/>
      <c r="J504" s="123"/>
      <c r="K504" s="160"/>
      <c r="L504" s="155">
        <f t="shared" si="30"/>
        <v>0</v>
      </c>
      <c r="M504" s="156">
        <f t="shared" si="31"/>
        <v>0</v>
      </c>
      <c r="N504" s="155"/>
      <c r="O504" s="155"/>
      <c r="P504" s="155"/>
      <c r="Q504" s="155"/>
      <c r="R504" s="155"/>
      <c r="S504" s="156"/>
      <c r="T504" s="156">
        <f t="shared" si="28"/>
        <v>0</v>
      </c>
      <c r="U504" s="156">
        <f t="shared" si="29"/>
        <v>0</v>
      </c>
      <c r="V504" s="157"/>
      <c r="Y504" s="166"/>
      <c r="Z504" s="166"/>
      <c r="AA504" s="166"/>
      <c r="AB504" s="166"/>
      <c r="AC504" s="171"/>
    </row>
    <row r="505" spans="1:29" s="165" customFormat="1" hidden="1" x14ac:dyDescent="0.4">
      <c r="A505" s="116">
        <v>497</v>
      </c>
      <c r="B505" s="116"/>
      <c r="C505" s="117"/>
      <c r="D505" s="118"/>
      <c r="E505" s="119"/>
      <c r="F505" s="120"/>
      <c r="G505" s="121"/>
      <c r="H505" s="125"/>
      <c r="I505" s="123"/>
      <c r="J505" s="123"/>
      <c r="K505" s="160"/>
      <c r="L505" s="155">
        <f t="shared" si="30"/>
        <v>0</v>
      </c>
      <c r="M505" s="156">
        <f t="shared" si="31"/>
        <v>0</v>
      </c>
      <c r="N505" s="155"/>
      <c r="O505" s="155"/>
      <c r="P505" s="155"/>
      <c r="Q505" s="155"/>
      <c r="R505" s="155"/>
      <c r="S505" s="156"/>
      <c r="T505" s="156">
        <f t="shared" si="28"/>
        <v>0</v>
      </c>
      <c r="U505" s="156">
        <f t="shared" si="29"/>
        <v>0</v>
      </c>
      <c r="V505" s="157"/>
      <c r="Y505" s="166"/>
      <c r="Z505" s="166"/>
      <c r="AA505" s="166"/>
      <c r="AB505" s="166"/>
      <c r="AC505" s="171"/>
    </row>
    <row r="506" spans="1:29" s="165" customFormat="1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5"/>
      <c r="I506" s="123"/>
      <c r="J506" s="123"/>
      <c r="K506" s="160"/>
      <c r="L506" s="155">
        <f t="shared" si="30"/>
        <v>0</v>
      </c>
      <c r="M506" s="156">
        <f t="shared" si="31"/>
        <v>0</v>
      </c>
      <c r="N506" s="155"/>
      <c r="O506" s="155"/>
      <c r="P506" s="155"/>
      <c r="Q506" s="155"/>
      <c r="R506" s="155"/>
      <c r="S506" s="156"/>
      <c r="T506" s="156">
        <f t="shared" si="28"/>
        <v>0</v>
      </c>
      <c r="U506" s="156">
        <f t="shared" si="29"/>
        <v>0</v>
      </c>
      <c r="V506" s="157"/>
      <c r="Y506" s="166"/>
      <c r="Z506" s="166"/>
      <c r="AA506" s="166"/>
      <c r="AB506" s="166"/>
      <c r="AC506" s="171"/>
    </row>
    <row r="507" spans="1:29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60"/>
      <c r="L507" s="155">
        <f t="shared" si="30"/>
        <v>0</v>
      </c>
      <c r="M507" s="156">
        <f t="shared" si="31"/>
        <v>0</v>
      </c>
      <c r="N507" s="155"/>
      <c r="O507" s="155"/>
      <c r="P507" s="155"/>
      <c r="Q507" s="155"/>
      <c r="R507" s="155"/>
      <c r="S507" s="156"/>
      <c r="T507" s="156">
        <f t="shared" si="28"/>
        <v>0</v>
      </c>
      <c r="U507" s="156">
        <f t="shared" si="29"/>
        <v>0</v>
      </c>
      <c r="V507" s="157"/>
      <c r="Y507" s="166"/>
      <c r="Z507" s="166"/>
      <c r="AA507" s="166"/>
      <c r="AB507" s="166"/>
      <c r="AC507" s="171"/>
    </row>
    <row r="508" spans="1:29" s="165" customFormat="1" hidden="1" x14ac:dyDescent="0.4">
      <c r="A508" s="116">
        <v>500</v>
      </c>
      <c r="B508" s="116"/>
      <c r="C508" s="117"/>
      <c r="D508" s="118"/>
      <c r="E508" s="119"/>
      <c r="F508" s="120"/>
      <c r="G508" s="121"/>
      <c r="H508" s="125"/>
      <c r="I508" s="123"/>
      <c r="J508" s="123"/>
      <c r="K508" s="160"/>
      <c r="L508" s="155">
        <f t="shared" si="30"/>
        <v>0</v>
      </c>
      <c r="M508" s="156">
        <f t="shared" si="31"/>
        <v>0</v>
      </c>
      <c r="N508" s="155"/>
      <c r="O508" s="155"/>
      <c r="P508" s="155"/>
      <c r="Q508" s="155"/>
      <c r="R508" s="155"/>
      <c r="S508" s="156"/>
      <c r="T508" s="156">
        <f t="shared" si="28"/>
        <v>0</v>
      </c>
      <c r="U508" s="156">
        <f t="shared" si="29"/>
        <v>0</v>
      </c>
      <c r="V508" s="157"/>
      <c r="Y508" s="166"/>
      <c r="Z508" s="166"/>
      <c r="AA508" s="166"/>
      <c r="AB508" s="166"/>
      <c r="AC508" s="171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866</v>
      </c>
      <c r="K509" s="126" t="s">
        <v>173</v>
      </c>
      <c r="L509" s="140">
        <f>+SUM(L9:L508)</f>
        <v>67657</v>
      </c>
      <c r="M509" s="140">
        <f>+SUM(M9:M508)</f>
        <v>77767.493499999997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0" spans="1:29" s="165" customFormat="1" x14ac:dyDescent="0.4">
      <c r="A510" s="141"/>
      <c r="B510" s="141"/>
      <c r="C510" s="141"/>
      <c r="D510" s="141"/>
      <c r="E510" s="141"/>
      <c r="F510" s="141"/>
      <c r="G510" s="141"/>
      <c r="H510" s="142"/>
      <c r="I510" s="127"/>
      <c r="J510" s="127"/>
      <c r="K510" s="127"/>
      <c r="L510" s="148"/>
      <c r="M510" s="174"/>
      <c r="N510" s="174"/>
      <c r="O510" s="174"/>
      <c r="P510" s="174"/>
      <c r="Q510" s="174"/>
      <c r="R510" s="174"/>
      <c r="S510" s="174"/>
      <c r="T510" s="174"/>
      <c r="U510" s="174"/>
      <c r="V510" s="174"/>
    </row>
    <row r="511" spans="1:29" s="165" customFormat="1" x14ac:dyDescent="0.4">
      <c r="A511" s="141"/>
      <c r="B511" s="141"/>
      <c r="C511" s="141"/>
      <c r="D511" s="141"/>
      <c r="E511" s="141"/>
      <c r="F511" s="141"/>
      <c r="G511" s="141"/>
      <c r="H511" s="142"/>
      <c r="I511" s="127"/>
      <c r="J511" s="127"/>
      <c r="K511" s="127"/>
      <c r="L511" s="148"/>
      <c r="M511" s="174"/>
      <c r="N511" s="174"/>
      <c r="O511" s="174"/>
      <c r="P511" s="174"/>
      <c r="Q511" s="174"/>
      <c r="R511" s="174"/>
      <c r="S511" s="174"/>
      <c r="T511" s="174"/>
      <c r="U511" s="174"/>
      <c r="V511" s="174"/>
    </row>
    <row r="512" spans="1:29" s="165" customFormat="1" x14ac:dyDescent="0.4">
      <c r="A512" s="141"/>
      <c r="B512" s="141"/>
      <c r="C512" s="141"/>
      <c r="D512" s="141"/>
      <c r="E512" s="141"/>
      <c r="F512" s="141"/>
      <c r="G512" s="141"/>
      <c r="H512" s="142"/>
      <c r="I512" s="127"/>
      <c r="J512" s="127"/>
      <c r="K512" s="127"/>
      <c r="L512" s="148"/>
      <c r="M512" s="174"/>
      <c r="N512" s="174"/>
      <c r="O512" s="174"/>
      <c r="P512" s="174"/>
      <c r="Q512" s="174"/>
      <c r="R512" s="174"/>
      <c r="S512" s="174"/>
      <c r="T512" s="174"/>
      <c r="U512" s="174"/>
      <c r="V512" s="174"/>
    </row>
    <row r="513" spans="1:22" s="165" customFormat="1" x14ac:dyDescent="0.4">
      <c r="A513" s="141"/>
      <c r="B513" s="141"/>
      <c r="C513" s="141"/>
      <c r="D513" s="141"/>
      <c r="E513" s="141"/>
      <c r="F513" s="141"/>
      <c r="G513" s="141"/>
      <c r="H513" s="142"/>
      <c r="I513" s="127"/>
      <c r="J513" s="127"/>
      <c r="K513" s="127"/>
      <c r="L513" s="148"/>
      <c r="M513" s="174"/>
      <c r="N513" s="174"/>
      <c r="O513" s="174"/>
      <c r="P513" s="174"/>
      <c r="Q513" s="174"/>
      <c r="R513" s="174"/>
      <c r="S513" s="174"/>
      <c r="T513" s="174"/>
      <c r="U513" s="174"/>
      <c r="V513" s="174"/>
    </row>
    <row r="514" spans="1:22" s="165" customFormat="1" x14ac:dyDescent="0.4">
      <c r="A514" s="141"/>
      <c r="B514" s="141"/>
      <c r="C514" s="141"/>
      <c r="D514" s="141"/>
      <c r="E514" s="141"/>
      <c r="F514" s="141"/>
      <c r="G514" s="141"/>
      <c r="H514" s="142"/>
      <c r="I514" s="127"/>
      <c r="J514" s="127"/>
      <c r="K514" s="127"/>
      <c r="L514" s="148"/>
      <c r="M514" s="174"/>
      <c r="N514" s="174"/>
      <c r="O514" s="174"/>
      <c r="P514" s="174"/>
      <c r="Q514" s="174"/>
      <c r="R514" s="174"/>
      <c r="S514" s="174"/>
      <c r="T514" s="174"/>
      <c r="U514" s="174"/>
      <c r="V514" s="174"/>
    </row>
    <row r="515" spans="1:22" s="165" customFormat="1" x14ac:dyDescent="0.4">
      <c r="A515" s="141"/>
      <c r="B515" s="141"/>
      <c r="C515" s="141"/>
      <c r="D515" s="141"/>
      <c r="E515" s="141"/>
      <c r="F515" s="141"/>
      <c r="G515" s="141"/>
      <c r="H515" s="142"/>
      <c r="I515" s="127"/>
      <c r="J515" s="127"/>
      <c r="K515" s="127"/>
      <c r="L515" s="148"/>
      <c r="M515" s="174"/>
      <c r="N515" s="174"/>
      <c r="O515" s="174"/>
      <c r="P515" s="174"/>
      <c r="Q515" s="174"/>
      <c r="R515" s="174"/>
      <c r="S515" s="174"/>
      <c r="T515" s="174"/>
      <c r="U515" s="174"/>
      <c r="V515" s="174"/>
    </row>
    <row r="516" spans="1:22" s="165" customFormat="1" x14ac:dyDescent="0.4">
      <c r="A516" s="141"/>
      <c r="B516" s="141"/>
      <c r="C516" s="141"/>
      <c r="D516" s="141"/>
      <c r="E516" s="141"/>
      <c r="F516" s="141"/>
      <c r="G516" s="141"/>
      <c r="H516" s="142"/>
      <c r="I516" s="127"/>
      <c r="J516" s="127"/>
      <c r="K516" s="127"/>
      <c r="L516" s="148"/>
      <c r="M516" s="174"/>
      <c r="N516" s="174"/>
      <c r="O516" s="174"/>
      <c r="P516" s="174"/>
      <c r="Q516" s="174"/>
      <c r="R516" s="174"/>
      <c r="S516" s="174"/>
      <c r="T516" s="174"/>
      <c r="U516" s="174"/>
      <c r="V516" s="174"/>
    </row>
    <row r="517" spans="1:22" s="165" customFormat="1" x14ac:dyDescent="0.4">
      <c r="A517" s="141"/>
      <c r="B517" s="141"/>
      <c r="C517" s="141"/>
      <c r="D517" s="141"/>
      <c r="E517" s="141"/>
      <c r="F517" s="141"/>
      <c r="G517" s="141"/>
      <c r="H517" s="142"/>
      <c r="I517" s="127"/>
      <c r="J517" s="127"/>
      <c r="K517" s="127"/>
      <c r="L517" s="148"/>
      <c r="M517" s="174"/>
      <c r="N517" s="174"/>
      <c r="O517" s="174"/>
      <c r="P517" s="174"/>
      <c r="Q517" s="174"/>
      <c r="R517" s="174"/>
      <c r="S517" s="174"/>
      <c r="T517" s="174"/>
      <c r="U517" s="174"/>
      <c r="V517" s="174"/>
    </row>
    <row r="518" spans="1:22" s="165" customFormat="1" x14ac:dyDescent="0.4">
      <c r="A518" s="141"/>
      <c r="B518" s="141"/>
      <c r="C518" s="141"/>
      <c r="D518" s="141"/>
      <c r="E518" s="141"/>
      <c r="F518" s="141"/>
      <c r="G518" s="141"/>
      <c r="H518" s="142"/>
      <c r="I518" s="127"/>
      <c r="J518" s="127"/>
      <c r="K518" s="127"/>
      <c r="L518" s="148"/>
      <c r="M518" s="174"/>
      <c r="N518" s="174"/>
      <c r="O518" s="174"/>
      <c r="P518" s="174"/>
      <c r="Q518" s="174"/>
      <c r="R518" s="174"/>
      <c r="S518" s="174"/>
      <c r="T518" s="174"/>
      <c r="U518" s="174"/>
      <c r="V518" s="174"/>
    </row>
    <row r="519" spans="1:22" s="165" customFormat="1" x14ac:dyDescent="0.4">
      <c r="A519" s="141"/>
      <c r="B519" s="141"/>
      <c r="C519" s="141"/>
      <c r="D519" s="141"/>
      <c r="E519" s="141"/>
      <c r="F519" s="141"/>
      <c r="G519" s="141"/>
      <c r="H519" s="142"/>
      <c r="I519" s="127"/>
      <c r="J519" s="127"/>
      <c r="K519" s="127"/>
      <c r="L519" s="148"/>
      <c r="M519" s="174"/>
      <c r="N519" s="174"/>
      <c r="O519" s="174"/>
      <c r="P519" s="174"/>
      <c r="Q519" s="174"/>
      <c r="R519" s="174"/>
      <c r="S519" s="174"/>
      <c r="T519" s="174"/>
      <c r="U519" s="174"/>
      <c r="V519" s="174"/>
    </row>
    <row r="520" spans="1:22" s="165" customFormat="1" hidden="1" x14ac:dyDescent="0.4">
      <c r="A520" s="141"/>
      <c r="B520" s="141"/>
      <c r="C520" s="141"/>
      <c r="D520" s="141"/>
      <c r="E520" s="141"/>
      <c r="F520" s="141"/>
      <c r="G520" s="141"/>
      <c r="H520" s="142"/>
      <c r="I520" s="127"/>
      <c r="J520" s="127"/>
      <c r="K520" s="127"/>
      <c r="L520" s="148"/>
      <c r="M520" s="174"/>
      <c r="N520" s="174"/>
      <c r="O520" s="174"/>
      <c r="P520" s="174"/>
      <c r="Q520" s="174"/>
      <c r="R520" s="174"/>
      <c r="S520" s="174"/>
      <c r="T520" s="174"/>
      <c r="U520" s="174"/>
      <c r="V520" s="174"/>
    </row>
    <row r="521" spans="1:22" s="165" customFormat="1" hidden="1" x14ac:dyDescent="0.4">
      <c r="A521" s="141"/>
      <c r="B521" s="141"/>
      <c r="C521" s="141"/>
      <c r="D521" s="141"/>
      <c r="E521" s="141"/>
      <c r="F521" s="141"/>
      <c r="G521" s="141"/>
      <c r="H521" s="142"/>
      <c r="I521" s="127"/>
      <c r="J521" s="127"/>
      <c r="K521" s="127"/>
      <c r="L521" s="148"/>
      <c r="M521" s="174"/>
      <c r="N521" s="174"/>
      <c r="O521" s="174"/>
      <c r="P521" s="174"/>
      <c r="Q521" s="174"/>
      <c r="R521" s="174"/>
      <c r="S521" s="174"/>
      <c r="T521" s="174"/>
      <c r="U521" s="174"/>
      <c r="V521" s="174"/>
    </row>
    <row r="522" spans="1:22" s="165" customFormat="1" hidden="1" x14ac:dyDescent="0.4">
      <c r="A522" s="141"/>
      <c r="B522" s="141"/>
      <c r="C522" s="141"/>
      <c r="D522" s="141"/>
      <c r="E522" s="141"/>
      <c r="F522" s="141"/>
      <c r="G522" s="141"/>
      <c r="H522" s="142"/>
      <c r="I522" s="127"/>
      <c r="J522" s="127"/>
      <c r="K522" s="127"/>
      <c r="L522" s="148"/>
      <c r="M522" s="174"/>
      <c r="N522" s="174"/>
      <c r="O522" s="174"/>
      <c r="P522" s="174"/>
      <c r="Q522" s="174"/>
      <c r="R522" s="174"/>
      <c r="S522" s="174"/>
      <c r="T522" s="174"/>
      <c r="U522" s="174"/>
      <c r="V522" s="174"/>
    </row>
    <row r="523" spans="1:22" s="165" customFormat="1" hidden="1" x14ac:dyDescent="0.4">
      <c r="A523" s="141"/>
      <c r="B523" s="141"/>
      <c r="C523" s="141"/>
      <c r="D523" s="141"/>
      <c r="E523" s="141"/>
      <c r="F523" s="141"/>
      <c r="G523" s="141"/>
      <c r="H523" s="142"/>
      <c r="I523" s="127"/>
      <c r="J523" s="127"/>
      <c r="K523" s="127"/>
      <c r="L523" s="148"/>
      <c r="M523" s="174"/>
      <c r="N523" s="174"/>
      <c r="O523" s="174"/>
      <c r="P523" s="174"/>
      <c r="Q523" s="174"/>
      <c r="R523" s="174"/>
      <c r="S523" s="174"/>
      <c r="T523" s="174"/>
      <c r="U523" s="174"/>
      <c r="V523" s="174"/>
    </row>
    <row r="524" spans="1:22" s="165" customFormat="1" hidden="1" x14ac:dyDescent="0.4">
      <c r="A524" s="141"/>
      <c r="B524" s="141"/>
      <c r="C524" s="141"/>
      <c r="D524" s="141"/>
      <c r="E524" s="141"/>
      <c r="F524" s="141"/>
      <c r="G524" s="141"/>
      <c r="H524" s="142"/>
      <c r="I524" s="127"/>
      <c r="J524" s="127"/>
      <c r="K524" s="127"/>
      <c r="L524" s="148"/>
      <c r="M524" s="174"/>
      <c r="N524" s="174"/>
      <c r="O524" s="174"/>
      <c r="P524" s="174"/>
      <c r="Q524" s="174"/>
      <c r="R524" s="174"/>
      <c r="S524" s="174"/>
      <c r="T524" s="174"/>
      <c r="U524" s="174"/>
      <c r="V524" s="174"/>
    </row>
    <row r="525" spans="1:22" s="165" customFormat="1" hidden="1" x14ac:dyDescent="0.4">
      <c r="A525" s="141"/>
      <c r="B525" s="141"/>
      <c r="C525" s="141"/>
      <c r="D525" s="141"/>
      <c r="E525" s="141"/>
      <c r="F525" s="141"/>
      <c r="G525" s="141"/>
      <c r="H525" s="142"/>
      <c r="I525" s="127"/>
      <c r="J525" s="127"/>
      <c r="K525" s="127"/>
      <c r="L525" s="148"/>
      <c r="M525" s="174"/>
      <c r="N525" s="174"/>
      <c r="O525" s="174"/>
      <c r="P525" s="174"/>
      <c r="Q525" s="174"/>
      <c r="R525" s="174"/>
      <c r="S525" s="174"/>
      <c r="T525" s="174"/>
      <c r="U525" s="174"/>
      <c r="V525" s="174"/>
    </row>
    <row r="526" spans="1:22" s="165" customFormat="1" hidden="1" x14ac:dyDescent="0.4">
      <c r="A526" s="141"/>
      <c r="B526" s="141"/>
      <c r="C526" s="141"/>
      <c r="D526" s="141"/>
      <c r="E526" s="141"/>
      <c r="F526" s="141"/>
      <c r="G526" s="141"/>
      <c r="H526" s="142"/>
      <c r="I526" s="127"/>
      <c r="J526" s="127"/>
      <c r="K526" s="127"/>
      <c r="L526" s="148"/>
      <c r="M526" s="174"/>
      <c r="N526" s="174"/>
      <c r="O526" s="174"/>
      <c r="P526" s="174"/>
      <c r="Q526" s="174"/>
      <c r="R526" s="174"/>
      <c r="S526" s="174"/>
      <c r="T526" s="174"/>
      <c r="U526" s="174"/>
      <c r="V526" s="174"/>
    </row>
    <row r="527" spans="1:22" s="165" customFormat="1" hidden="1" x14ac:dyDescent="0.4">
      <c r="A527" s="141"/>
      <c r="B527" s="141"/>
      <c r="C527" s="141"/>
      <c r="D527" s="141"/>
      <c r="E527" s="141"/>
      <c r="F527" s="141"/>
      <c r="G527" s="141"/>
      <c r="H527" s="142"/>
      <c r="I527" s="127"/>
      <c r="J527" s="127"/>
      <c r="K527" s="127"/>
      <c r="L527" s="148"/>
      <c r="M527" s="174"/>
      <c r="N527" s="174"/>
      <c r="O527" s="174"/>
      <c r="P527" s="174"/>
      <c r="Q527" s="174"/>
      <c r="R527" s="174"/>
      <c r="S527" s="174"/>
      <c r="T527" s="174"/>
      <c r="U527" s="174"/>
      <c r="V527" s="174"/>
    </row>
    <row r="528" spans="1:22" s="165" customFormat="1" hidden="1" x14ac:dyDescent="0.4">
      <c r="A528" s="141"/>
      <c r="B528" s="141"/>
      <c r="C528" s="141"/>
      <c r="D528" s="141"/>
      <c r="E528" s="141"/>
      <c r="F528" s="141"/>
      <c r="G528" s="141"/>
      <c r="H528" s="142"/>
      <c r="I528" s="127"/>
      <c r="J528" s="127"/>
      <c r="K528" s="127"/>
      <c r="L528" s="148"/>
      <c r="M528" s="174"/>
      <c r="N528" s="174"/>
      <c r="O528" s="174"/>
      <c r="P528" s="174"/>
      <c r="Q528" s="174"/>
      <c r="R528" s="174"/>
      <c r="S528" s="174"/>
      <c r="T528" s="174"/>
      <c r="U528" s="174"/>
      <c r="V528" s="174"/>
    </row>
    <row r="529" spans="1:22" s="165" customFormat="1" hidden="1" x14ac:dyDescent="0.4">
      <c r="A529" s="141"/>
      <c r="B529" s="141"/>
      <c r="C529" s="141"/>
      <c r="D529" s="141"/>
      <c r="E529" s="141"/>
      <c r="F529" s="141"/>
      <c r="G529" s="141"/>
      <c r="H529" s="142"/>
      <c r="I529" s="127"/>
      <c r="J529" s="127"/>
      <c r="K529" s="127"/>
      <c r="L529" s="148"/>
      <c r="M529" s="174"/>
      <c r="N529" s="174"/>
      <c r="O529" s="174"/>
      <c r="P529" s="174"/>
      <c r="Q529" s="174"/>
      <c r="R529" s="174"/>
      <c r="S529" s="174"/>
      <c r="T529" s="174"/>
      <c r="U529" s="174"/>
      <c r="V529" s="174"/>
    </row>
    <row r="530" spans="1:22" s="165" customFormat="1" hidden="1" x14ac:dyDescent="0.4">
      <c r="A530" s="141"/>
      <c r="B530" s="141"/>
      <c r="C530" s="141"/>
      <c r="D530" s="141"/>
      <c r="E530" s="141"/>
      <c r="F530" s="141"/>
      <c r="G530" s="141"/>
      <c r="H530" s="142"/>
      <c r="I530" s="127"/>
      <c r="J530" s="127"/>
      <c r="K530" s="127"/>
      <c r="L530" s="148"/>
      <c r="M530" s="174"/>
      <c r="N530" s="174"/>
      <c r="O530" s="174"/>
      <c r="P530" s="174"/>
      <c r="Q530" s="174"/>
      <c r="R530" s="174"/>
      <c r="S530" s="174"/>
      <c r="T530" s="174"/>
      <c r="U530" s="174"/>
      <c r="V530" s="174"/>
    </row>
    <row r="531" spans="1:22" s="165" customFormat="1" hidden="1" x14ac:dyDescent="0.4">
      <c r="A531" s="141"/>
      <c r="B531" s="141"/>
      <c r="C531" s="141"/>
      <c r="D531" s="141"/>
      <c r="E531" s="141"/>
      <c r="F531" s="141"/>
      <c r="G531" s="141"/>
      <c r="H531" s="142"/>
      <c r="I531" s="127"/>
      <c r="J531" s="127"/>
      <c r="K531" s="127"/>
      <c r="L531" s="148"/>
      <c r="M531" s="174"/>
      <c r="N531" s="174"/>
      <c r="O531" s="174"/>
      <c r="P531" s="174"/>
      <c r="Q531" s="174"/>
      <c r="R531" s="174"/>
      <c r="S531" s="174"/>
      <c r="T531" s="174"/>
      <c r="U531" s="174"/>
      <c r="V531" s="174"/>
    </row>
    <row r="532" spans="1:22" s="165" customFormat="1" hidden="1" x14ac:dyDescent="0.4">
      <c r="A532" s="141"/>
      <c r="B532" s="141"/>
      <c r="C532" s="141"/>
      <c r="D532" s="141"/>
      <c r="E532" s="141"/>
      <c r="F532" s="141"/>
      <c r="G532" s="141"/>
      <c r="H532" s="142"/>
      <c r="I532" s="127"/>
      <c r="J532" s="127"/>
      <c r="K532" s="127"/>
      <c r="L532" s="148"/>
      <c r="M532" s="174"/>
      <c r="N532" s="174"/>
      <c r="O532" s="174"/>
      <c r="P532" s="174"/>
      <c r="Q532" s="174"/>
      <c r="R532" s="174"/>
      <c r="S532" s="174"/>
      <c r="T532" s="174"/>
      <c r="U532" s="174"/>
      <c r="V532" s="174"/>
    </row>
    <row r="533" spans="1:22" s="165" customFormat="1" hidden="1" x14ac:dyDescent="0.4">
      <c r="A533" s="141"/>
      <c r="B533" s="141"/>
      <c r="C533" s="141"/>
      <c r="D533" s="141"/>
      <c r="E533" s="141"/>
      <c r="F533" s="141"/>
      <c r="G533" s="141"/>
      <c r="H533" s="142"/>
      <c r="I533" s="127"/>
      <c r="J533" s="127"/>
      <c r="K533" s="127"/>
      <c r="L533" s="148"/>
      <c r="M533" s="174"/>
      <c r="N533" s="174"/>
      <c r="O533" s="174"/>
      <c r="P533" s="174"/>
      <c r="Q533" s="174"/>
      <c r="R533" s="174"/>
      <c r="S533" s="174"/>
      <c r="T533" s="174"/>
      <c r="U533" s="174"/>
      <c r="V533" s="174"/>
    </row>
    <row r="534" spans="1:22" s="165" customFormat="1" hidden="1" x14ac:dyDescent="0.4">
      <c r="A534" s="141"/>
      <c r="B534" s="141"/>
      <c r="C534" s="141"/>
      <c r="D534" s="141"/>
      <c r="E534" s="141"/>
      <c r="F534" s="141"/>
      <c r="G534" s="141"/>
      <c r="H534" s="142"/>
      <c r="I534" s="127"/>
      <c r="J534" s="127"/>
      <c r="K534" s="127"/>
      <c r="L534" s="148"/>
      <c r="M534" s="174"/>
      <c r="N534" s="174"/>
      <c r="O534" s="174"/>
      <c r="P534" s="174"/>
      <c r="Q534" s="174"/>
      <c r="R534" s="174"/>
      <c r="S534" s="174"/>
      <c r="T534" s="174"/>
      <c r="U534" s="174"/>
      <c r="V534" s="174"/>
    </row>
    <row r="535" spans="1:22" s="165" customFormat="1" hidden="1" x14ac:dyDescent="0.4">
      <c r="A535" s="141"/>
      <c r="B535" s="141"/>
      <c r="C535" s="141"/>
      <c r="D535" s="141"/>
      <c r="E535" s="141"/>
      <c r="F535" s="141"/>
      <c r="G535" s="141"/>
      <c r="H535" s="142"/>
      <c r="I535" s="127"/>
      <c r="J535" s="127"/>
      <c r="K535" s="127"/>
      <c r="L535" s="148"/>
      <c r="M535" s="174"/>
      <c r="N535" s="174"/>
      <c r="O535" s="174"/>
      <c r="P535" s="174"/>
      <c r="Q535" s="174"/>
      <c r="R535" s="174"/>
      <c r="S535" s="174"/>
      <c r="T535" s="174"/>
      <c r="U535" s="174"/>
      <c r="V535" s="174"/>
    </row>
    <row r="536" spans="1:22" s="165" customFormat="1" hidden="1" x14ac:dyDescent="0.4">
      <c r="A536" s="141"/>
      <c r="B536" s="141"/>
      <c r="C536" s="141"/>
      <c r="D536" s="141"/>
      <c r="E536" s="141"/>
      <c r="F536" s="141"/>
      <c r="G536" s="141"/>
      <c r="H536" s="142"/>
      <c r="I536" s="127"/>
      <c r="J536" s="127"/>
      <c r="K536" s="127"/>
      <c r="L536" s="148"/>
      <c r="M536" s="174"/>
      <c r="N536" s="174"/>
      <c r="O536" s="174"/>
      <c r="P536" s="174"/>
      <c r="Q536" s="174"/>
      <c r="R536" s="174"/>
      <c r="S536" s="174"/>
      <c r="T536" s="174"/>
      <c r="U536" s="174"/>
      <c r="V536" s="174"/>
    </row>
    <row r="537" spans="1:22" s="165" customFormat="1" hidden="1" x14ac:dyDescent="0.4">
      <c r="A537" s="141"/>
      <c r="B537" s="141"/>
      <c r="C537" s="141"/>
      <c r="D537" s="141"/>
      <c r="E537" s="141"/>
      <c r="F537" s="141"/>
      <c r="G537" s="141"/>
      <c r="H537" s="142"/>
      <c r="I537" s="127"/>
      <c r="J537" s="127"/>
      <c r="K537" s="127"/>
      <c r="L537" s="148"/>
      <c r="M537" s="174"/>
      <c r="N537" s="174"/>
      <c r="O537" s="174"/>
      <c r="P537" s="174"/>
      <c r="Q537" s="174"/>
      <c r="R537" s="174"/>
      <c r="S537" s="174"/>
      <c r="T537" s="174"/>
      <c r="U537" s="174"/>
      <c r="V537" s="174"/>
    </row>
    <row r="538" spans="1:22" s="165" customFormat="1" hidden="1" x14ac:dyDescent="0.4">
      <c r="A538" s="141"/>
      <c r="B538" s="141"/>
      <c r="C538" s="141"/>
      <c r="D538" s="141"/>
      <c r="E538" s="141"/>
      <c r="F538" s="141"/>
      <c r="G538" s="141"/>
      <c r="H538" s="142"/>
      <c r="I538" s="127"/>
      <c r="J538" s="127"/>
      <c r="K538" s="127"/>
      <c r="L538" s="148"/>
      <c r="M538" s="174"/>
      <c r="N538" s="174"/>
      <c r="O538" s="174"/>
      <c r="P538" s="174"/>
      <c r="Q538" s="174"/>
      <c r="R538" s="174"/>
      <c r="S538" s="174"/>
      <c r="T538" s="174"/>
      <c r="U538" s="174"/>
      <c r="V538" s="174"/>
    </row>
    <row r="539" spans="1:22" s="165" customFormat="1" hidden="1" x14ac:dyDescent="0.4">
      <c r="A539" s="141"/>
      <c r="B539" s="141"/>
      <c r="C539" s="141"/>
      <c r="D539" s="141"/>
      <c r="E539" s="141"/>
      <c r="F539" s="141"/>
      <c r="G539" s="141"/>
      <c r="H539" s="142"/>
      <c r="I539" s="127"/>
      <c r="J539" s="127"/>
      <c r="K539" s="127"/>
      <c r="L539" s="148"/>
      <c r="M539" s="174"/>
      <c r="N539" s="174"/>
      <c r="O539" s="174"/>
      <c r="P539" s="174"/>
      <c r="Q539" s="174"/>
      <c r="R539" s="174"/>
      <c r="S539" s="174"/>
      <c r="T539" s="174"/>
      <c r="U539" s="174"/>
      <c r="V539" s="174"/>
    </row>
    <row r="540" spans="1:22" s="165" customFormat="1" hidden="1" x14ac:dyDescent="0.4">
      <c r="A540" s="141"/>
      <c r="B540" s="141"/>
      <c r="C540" s="141"/>
      <c r="D540" s="141"/>
      <c r="E540" s="141"/>
      <c r="F540" s="141"/>
      <c r="G540" s="141"/>
      <c r="H540" s="142"/>
      <c r="I540" s="127"/>
      <c r="J540" s="127"/>
      <c r="K540" s="127"/>
      <c r="L540" s="148"/>
      <c r="M540" s="174"/>
      <c r="N540" s="174"/>
      <c r="O540" s="174"/>
      <c r="P540" s="174"/>
      <c r="Q540" s="174"/>
      <c r="R540" s="174"/>
      <c r="S540" s="174"/>
      <c r="T540" s="174"/>
      <c r="U540" s="174"/>
      <c r="V540" s="174"/>
    </row>
    <row r="541" spans="1:22" s="165" customFormat="1" hidden="1" x14ac:dyDescent="0.4">
      <c r="A541" s="141"/>
      <c r="B541" s="141"/>
      <c r="C541" s="141"/>
      <c r="D541" s="141"/>
      <c r="E541" s="141"/>
      <c r="F541" s="141"/>
      <c r="G541" s="141"/>
      <c r="H541" s="142"/>
      <c r="I541" s="127"/>
      <c r="J541" s="127"/>
      <c r="K541" s="127"/>
      <c r="L541" s="148"/>
      <c r="M541" s="174"/>
      <c r="N541" s="174"/>
      <c r="O541" s="174"/>
      <c r="P541" s="174"/>
      <c r="Q541" s="174"/>
      <c r="R541" s="174"/>
      <c r="S541" s="174"/>
      <c r="T541" s="174"/>
      <c r="U541" s="174"/>
      <c r="V541" s="174"/>
    </row>
    <row r="542" spans="1:22" s="165" customFormat="1" hidden="1" x14ac:dyDescent="0.4">
      <c r="A542" s="141"/>
      <c r="B542" s="141"/>
      <c r="C542" s="141"/>
      <c r="D542" s="141"/>
      <c r="E542" s="141"/>
      <c r="F542" s="141"/>
      <c r="G542" s="141"/>
      <c r="H542" s="142"/>
      <c r="I542" s="127"/>
      <c r="J542" s="127"/>
      <c r="K542" s="127"/>
      <c r="L542" s="148"/>
      <c r="M542" s="174"/>
      <c r="N542" s="174"/>
      <c r="O542" s="174"/>
      <c r="P542" s="174"/>
      <c r="Q542" s="174"/>
      <c r="R542" s="174"/>
      <c r="S542" s="174"/>
      <c r="T542" s="174"/>
      <c r="U542" s="174"/>
      <c r="V542" s="174"/>
    </row>
    <row r="543" spans="1:22" s="165" customFormat="1" hidden="1" x14ac:dyDescent="0.4">
      <c r="A543" s="141"/>
      <c r="B543" s="141"/>
      <c r="C543" s="141"/>
      <c r="D543" s="141"/>
      <c r="E543" s="141"/>
      <c r="F543" s="141"/>
      <c r="G543" s="141"/>
      <c r="H543" s="142"/>
      <c r="I543" s="127"/>
      <c r="J543" s="127"/>
      <c r="K543" s="127"/>
      <c r="L543" s="148"/>
      <c r="M543" s="174"/>
      <c r="N543" s="174"/>
      <c r="O543" s="174"/>
      <c r="P543" s="174"/>
      <c r="Q543" s="174"/>
      <c r="R543" s="174"/>
      <c r="S543" s="174"/>
      <c r="T543" s="174"/>
      <c r="U543" s="174"/>
      <c r="V543" s="174"/>
    </row>
    <row r="544" spans="1:22" s="165" customFormat="1" hidden="1" x14ac:dyDescent="0.4">
      <c r="A544" s="141"/>
      <c r="B544" s="141"/>
      <c r="C544" s="141"/>
      <c r="D544" s="141"/>
      <c r="E544" s="141"/>
      <c r="F544" s="141"/>
      <c r="G544" s="141"/>
      <c r="H544" s="142"/>
      <c r="I544" s="127"/>
      <c r="J544" s="127"/>
      <c r="K544" s="127"/>
      <c r="L544" s="148"/>
      <c r="M544" s="174"/>
      <c r="N544" s="174"/>
      <c r="O544" s="174"/>
      <c r="P544" s="174"/>
      <c r="Q544" s="174"/>
      <c r="R544" s="174"/>
      <c r="S544" s="174"/>
      <c r="T544" s="174"/>
      <c r="U544" s="174"/>
      <c r="V544" s="174"/>
    </row>
    <row r="545" spans="1:22" s="165" customFormat="1" hidden="1" x14ac:dyDescent="0.4">
      <c r="A545" s="141"/>
      <c r="B545" s="141"/>
      <c r="C545" s="141"/>
      <c r="D545" s="141"/>
      <c r="E545" s="141"/>
      <c r="F545" s="141"/>
      <c r="G545" s="141"/>
      <c r="H545" s="142"/>
      <c r="I545" s="127"/>
      <c r="J545" s="127"/>
      <c r="K545" s="127"/>
      <c r="L545" s="148"/>
      <c r="M545" s="174"/>
      <c r="N545" s="174"/>
      <c r="O545" s="174"/>
      <c r="P545" s="174"/>
      <c r="Q545" s="174"/>
      <c r="R545" s="174"/>
      <c r="S545" s="174"/>
      <c r="T545" s="174"/>
      <c r="U545" s="174"/>
      <c r="V545" s="174"/>
    </row>
    <row r="546" spans="1:22" s="165" customFormat="1" hidden="1" x14ac:dyDescent="0.4">
      <c r="A546" s="141"/>
      <c r="B546" s="141"/>
      <c r="C546" s="141"/>
      <c r="D546" s="141"/>
      <c r="E546" s="141"/>
      <c r="F546" s="141"/>
      <c r="G546" s="141"/>
      <c r="H546" s="142"/>
      <c r="I546" s="127"/>
      <c r="J546" s="127"/>
      <c r="K546" s="127"/>
      <c r="L546" s="148"/>
      <c r="M546" s="174"/>
      <c r="N546" s="174"/>
      <c r="O546" s="174"/>
      <c r="P546" s="174"/>
      <c r="Q546" s="174"/>
      <c r="R546" s="174"/>
      <c r="S546" s="174"/>
      <c r="T546" s="174"/>
      <c r="U546" s="174"/>
      <c r="V546" s="174"/>
    </row>
    <row r="547" spans="1:22" s="165" customFormat="1" hidden="1" x14ac:dyDescent="0.4">
      <c r="A547" s="141"/>
      <c r="B547" s="141"/>
      <c r="C547" s="141"/>
      <c r="D547" s="141"/>
      <c r="E547" s="141"/>
      <c r="F547" s="141"/>
      <c r="G547" s="141"/>
      <c r="H547" s="142"/>
      <c r="I547" s="127"/>
      <c r="J547" s="127"/>
      <c r="K547" s="127"/>
      <c r="L547" s="148"/>
      <c r="M547" s="174"/>
      <c r="N547" s="174"/>
      <c r="O547" s="174"/>
      <c r="P547" s="174"/>
      <c r="Q547" s="174"/>
      <c r="R547" s="174"/>
      <c r="S547" s="174"/>
      <c r="T547" s="174"/>
      <c r="U547" s="174"/>
      <c r="V547" s="174"/>
    </row>
    <row r="548" spans="1:22" s="165" customFormat="1" hidden="1" x14ac:dyDescent="0.4">
      <c r="A548" s="141"/>
      <c r="B548" s="141"/>
      <c r="C548" s="141"/>
      <c r="D548" s="141"/>
      <c r="E548" s="141"/>
      <c r="F548" s="141"/>
      <c r="G548" s="141"/>
      <c r="H548" s="142"/>
      <c r="I548" s="127"/>
      <c r="J548" s="127"/>
      <c r="K548" s="127"/>
      <c r="L548" s="148"/>
      <c r="M548" s="174"/>
      <c r="N548" s="174"/>
      <c r="O548" s="174"/>
      <c r="P548" s="174"/>
      <c r="Q548" s="174"/>
      <c r="R548" s="174"/>
      <c r="S548" s="174"/>
      <c r="T548" s="174"/>
      <c r="U548" s="174"/>
      <c r="V548" s="174"/>
    </row>
    <row r="549" spans="1:22" s="165" customFormat="1" hidden="1" x14ac:dyDescent="0.4">
      <c r="A549" s="141"/>
      <c r="B549" s="141"/>
      <c r="C549" s="141"/>
      <c r="D549" s="141"/>
      <c r="E549" s="141"/>
      <c r="F549" s="141"/>
      <c r="G549" s="141"/>
      <c r="H549" s="142"/>
      <c r="I549" s="127"/>
      <c r="J549" s="127"/>
      <c r="K549" s="127"/>
      <c r="L549" s="148"/>
      <c r="M549" s="174"/>
      <c r="N549" s="174"/>
      <c r="O549" s="174"/>
      <c r="P549" s="174"/>
      <c r="Q549" s="174"/>
      <c r="R549" s="174"/>
      <c r="S549" s="174"/>
      <c r="T549" s="174"/>
      <c r="U549" s="174"/>
      <c r="V549" s="174"/>
    </row>
    <row r="550" spans="1:22" s="165" customFormat="1" hidden="1" x14ac:dyDescent="0.4">
      <c r="A550" s="141"/>
      <c r="B550" s="141"/>
      <c r="C550" s="141"/>
      <c r="D550" s="141"/>
      <c r="E550" s="141"/>
      <c r="F550" s="141"/>
      <c r="G550" s="141"/>
      <c r="H550" s="142"/>
      <c r="I550" s="127"/>
      <c r="J550" s="127"/>
      <c r="K550" s="127"/>
      <c r="L550" s="148"/>
      <c r="M550" s="174"/>
      <c r="N550" s="174"/>
      <c r="O550" s="174"/>
      <c r="P550" s="174"/>
      <c r="Q550" s="174"/>
      <c r="R550" s="174"/>
      <c r="S550" s="174"/>
      <c r="T550" s="174"/>
      <c r="U550" s="174"/>
      <c r="V550" s="174"/>
    </row>
    <row r="551" spans="1:22" s="165" customFormat="1" ht="18.75" customHeight="1" x14ac:dyDescent="0.4">
      <c r="A551" s="141"/>
      <c r="B551" s="141"/>
      <c r="C551" s="141"/>
      <c r="D551" s="141"/>
      <c r="E551" s="141"/>
      <c r="F551" s="141"/>
      <c r="G551" s="141"/>
      <c r="H551" s="142"/>
      <c r="I551" s="127"/>
      <c r="J551" s="127"/>
      <c r="K551" s="127"/>
      <c r="L551" s="148"/>
      <c r="M551" s="174"/>
      <c r="N551" s="174"/>
      <c r="O551" s="174"/>
      <c r="P551" s="174"/>
      <c r="Q551" s="174"/>
      <c r="R551" s="174"/>
      <c r="S551" s="174"/>
      <c r="T551" s="174"/>
      <c r="U551" s="174"/>
      <c r="V551" s="174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EDCF2-E9C5-46B1-AC44-187E5157FF06}">
  <sheetPr>
    <pageSetUpPr fitToPage="1"/>
  </sheetPr>
  <dimension ref="A1:AC551"/>
  <sheetViews>
    <sheetView view="pageBreakPreview" zoomScale="93" zoomScaleNormal="60" zoomScaleSheetLayoutView="93" workbookViewId="0">
      <pane xSplit="1" ySplit="8" topLeftCell="B318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D320" sqref="D320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9" width="9.5" style="148" customWidth="1"/>
    <col min="10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1078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>
        <v>1</v>
      </c>
      <c r="C9" s="117" t="s">
        <v>194</v>
      </c>
      <c r="D9" s="118" t="s">
        <v>204</v>
      </c>
      <c r="E9" s="119" t="s">
        <v>605</v>
      </c>
      <c r="F9" s="120" t="s">
        <v>701</v>
      </c>
      <c r="G9" s="121" t="s">
        <v>301</v>
      </c>
      <c r="H9" s="122">
        <v>2082.5</v>
      </c>
      <c r="I9" s="123">
        <v>47</v>
      </c>
      <c r="J9" s="123">
        <v>4</v>
      </c>
      <c r="K9" s="160">
        <v>1</v>
      </c>
      <c r="L9" s="155">
        <f>IFERROR(I9*J9*K9,"ー")</f>
        <v>188</v>
      </c>
      <c r="M9" s="156">
        <f>IFERROR(L9*H9/1000,"ー")</f>
        <v>391.51</v>
      </c>
      <c r="N9" s="155"/>
      <c r="O9" s="155"/>
      <c r="P9" s="155"/>
      <c r="Q9" s="155"/>
      <c r="R9" s="155"/>
      <c r="S9" s="156"/>
      <c r="T9" s="156">
        <f t="shared" ref="T9:T71" si="0">IFERROR(S9*R9,"－")</f>
        <v>0</v>
      </c>
      <c r="U9" s="156">
        <f t="shared" ref="U9:U71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>
        <v>2</v>
      </c>
      <c r="C10" s="117" t="s">
        <v>194</v>
      </c>
      <c r="D10" s="118" t="s">
        <v>631</v>
      </c>
      <c r="E10" s="119" t="s">
        <v>311</v>
      </c>
      <c r="F10" s="120" t="s">
        <v>702</v>
      </c>
      <c r="G10" s="121" t="s">
        <v>304</v>
      </c>
      <c r="H10" s="122">
        <v>2082.5</v>
      </c>
      <c r="I10" s="123">
        <v>28</v>
      </c>
      <c r="J10" s="123">
        <v>1</v>
      </c>
      <c r="K10" s="160">
        <v>1</v>
      </c>
      <c r="L10" s="155">
        <f t="shared" ref="L10:L72" si="2">IFERROR(I10*J10*K10,"ー")</f>
        <v>28</v>
      </c>
      <c r="M10" s="156">
        <f t="shared" ref="M10:M72" si="3">IFERROR(L10*H10/1000,"ー")</f>
        <v>58.31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>
        <v>3</v>
      </c>
      <c r="C11" s="117" t="s">
        <v>194</v>
      </c>
      <c r="D11" s="118" t="s">
        <v>632</v>
      </c>
      <c r="E11" s="119" t="s">
        <v>316</v>
      </c>
      <c r="F11" s="120" t="s">
        <v>703</v>
      </c>
      <c r="G11" s="121" t="s">
        <v>301</v>
      </c>
      <c r="H11" s="122">
        <v>600</v>
      </c>
      <c r="I11" s="123">
        <v>47</v>
      </c>
      <c r="J11" s="123">
        <v>6</v>
      </c>
      <c r="K11" s="160">
        <v>2</v>
      </c>
      <c r="L11" s="155">
        <f t="shared" si="2"/>
        <v>564</v>
      </c>
      <c r="M11" s="156">
        <f t="shared" si="3"/>
        <v>338.4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>
        <v>3</v>
      </c>
      <c r="C12" s="117" t="s">
        <v>194</v>
      </c>
      <c r="D12" s="118" t="s">
        <v>632</v>
      </c>
      <c r="E12" s="119" t="s">
        <v>316</v>
      </c>
      <c r="F12" s="120" t="s">
        <v>704</v>
      </c>
      <c r="G12" s="121" t="s">
        <v>301</v>
      </c>
      <c r="H12" s="122">
        <v>600</v>
      </c>
      <c r="I12" s="123">
        <v>47</v>
      </c>
      <c r="J12" s="123">
        <v>6</v>
      </c>
      <c r="K12" s="160">
        <v>2</v>
      </c>
      <c r="L12" s="155">
        <f t="shared" si="2"/>
        <v>564</v>
      </c>
      <c r="M12" s="156">
        <f t="shared" si="3"/>
        <v>338.4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>
        <v>3</v>
      </c>
      <c r="C13" s="117" t="s">
        <v>194</v>
      </c>
      <c r="D13" s="118" t="s">
        <v>632</v>
      </c>
      <c r="E13" s="119" t="s">
        <v>317</v>
      </c>
      <c r="F13" s="120" t="s">
        <v>705</v>
      </c>
      <c r="G13" s="121" t="s">
        <v>301</v>
      </c>
      <c r="H13" s="122">
        <v>600</v>
      </c>
      <c r="I13" s="123">
        <v>47</v>
      </c>
      <c r="J13" s="123">
        <v>2</v>
      </c>
      <c r="K13" s="160">
        <v>1</v>
      </c>
      <c r="L13" s="155">
        <f t="shared" si="2"/>
        <v>94</v>
      </c>
      <c r="M13" s="156">
        <f t="shared" si="3"/>
        <v>56.4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>
        <v>4</v>
      </c>
      <c r="C14" s="117" t="s">
        <v>194</v>
      </c>
      <c r="D14" s="118" t="s">
        <v>633</v>
      </c>
      <c r="E14" s="119" t="s">
        <v>315</v>
      </c>
      <c r="F14" s="120" t="s">
        <v>702</v>
      </c>
      <c r="G14" s="121" t="s">
        <v>301</v>
      </c>
      <c r="H14" s="122">
        <v>200</v>
      </c>
      <c r="I14" s="123">
        <v>47</v>
      </c>
      <c r="J14" s="123">
        <v>9</v>
      </c>
      <c r="K14" s="160">
        <v>2</v>
      </c>
      <c r="L14" s="155">
        <f t="shared" si="2"/>
        <v>846</v>
      </c>
      <c r="M14" s="156">
        <f t="shared" si="3"/>
        <v>169.2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>
        <v>5</v>
      </c>
      <c r="C15" s="117" t="s">
        <v>194</v>
      </c>
      <c r="D15" s="118" t="s">
        <v>634</v>
      </c>
      <c r="E15" s="119" t="s">
        <v>311</v>
      </c>
      <c r="F15" s="120" t="s">
        <v>702</v>
      </c>
      <c r="G15" s="121" t="s">
        <v>301</v>
      </c>
      <c r="H15" s="122">
        <v>12</v>
      </c>
      <c r="I15" s="123">
        <v>47</v>
      </c>
      <c r="J15" s="123">
        <v>1</v>
      </c>
      <c r="K15" s="160">
        <v>1</v>
      </c>
      <c r="L15" s="155">
        <f t="shared" si="2"/>
        <v>47</v>
      </c>
      <c r="M15" s="156">
        <f t="shared" si="3"/>
        <v>0.56399999999999995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>
        <v>6</v>
      </c>
      <c r="C16" s="117" t="s">
        <v>194</v>
      </c>
      <c r="D16" s="118" t="s">
        <v>635</v>
      </c>
      <c r="E16" s="119" t="s">
        <v>315</v>
      </c>
      <c r="F16" s="120" t="s">
        <v>702</v>
      </c>
      <c r="G16" s="121" t="s">
        <v>304</v>
      </c>
      <c r="H16" s="122">
        <v>735</v>
      </c>
      <c r="I16" s="123">
        <v>28</v>
      </c>
      <c r="J16" s="123">
        <v>1</v>
      </c>
      <c r="K16" s="160">
        <v>2</v>
      </c>
      <c r="L16" s="155">
        <f t="shared" si="2"/>
        <v>56</v>
      </c>
      <c r="M16" s="156">
        <f t="shared" si="3"/>
        <v>41.16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>
        <v>6</v>
      </c>
      <c r="C17" s="117" t="s">
        <v>194</v>
      </c>
      <c r="D17" s="118" t="s">
        <v>635</v>
      </c>
      <c r="E17" s="119" t="s">
        <v>409</v>
      </c>
      <c r="F17" s="120" t="s">
        <v>706</v>
      </c>
      <c r="G17" s="121" t="s">
        <v>304</v>
      </c>
      <c r="H17" s="122">
        <v>735</v>
      </c>
      <c r="I17" s="123">
        <v>28</v>
      </c>
      <c r="J17" s="123">
        <v>1</v>
      </c>
      <c r="K17" s="160">
        <v>1</v>
      </c>
      <c r="L17" s="155">
        <f t="shared" si="2"/>
        <v>28</v>
      </c>
      <c r="M17" s="156">
        <f t="shared" si="3"/>
        <v>20.58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>
        <v>6</v>
      </c>
      <c r="C18" s="117" t="s">
        <v>194</v>
      </c>
      <c r="D18" s="118" t="s">
        <v>635</v>
      </c>
      <c r="E18" s="119" t="s">
        <v>322</v>
      </c>
      <c r="F18" s="120" t="s">
        <v>707</v>
      </c>
      <c r="G18" s="121" t="s">
        <v>197</v>
      </c>
      <c r="H18" s="122">
        <v>735</v>
      </c>
      <c r="I18" s="123">
        <v>36</v>
      </c>
      <c r="J18" s="123">
        <v>1</v>
      </c>
      <c r="K18" s="160">
        <v>1</v>
      </c>
      <c r="L18" s="155">
        <f t="shared" si="2"/>
        <v>36</v>
      </c>
      <c r="M18" s="156">
        <f t="shared" si="3"/>
        <v>26.46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>
        <v>7</v>
      </c>
      <c r="C19" s="117" t="s">
        <v>194</v>
      </c>
      <c r="D19" s="118" t="s">
        <v>636</v>
      </c>
      <c r="E19" s="119" t="s">
        <v>311</v>
      </c>
      <c r="F19" s="120" t="s">
        <v>702</v>
      </c>
      <c r="G19" s="121" t="s">
        <v>301</v>
      </c>
      <c r="H19" s="122">
        <v>735</v>
      </c>
      <c r="I19" s="123">
        <v>47</v>
      </c>
      <c r="J19" s="123">
        <v>1</v>
      </c>
      <c r="K19" s="160">
        <v>1</v>
      </c>
      <c r="L19" s="155">
        <f t="shared" si="2"/>
        <v>47</v>
      </c>
      <c r="M19" s="156">
        <f t="shared" si="3"/>
        <v>34.545000000000002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>
        <v>7</v>
      </c>
      <c r="C20" s="117" t="s">
        <v>194</v>
      </c>
      <c r="D20" s="118" t="s">
        <v>636</v>
      </c>
      <c r="E20" s="119" t="s">
        <v>409</v>
      </c>
      <c r="F20" s="120" t="s">
        <v>706</v>
      </c>
      <c r="G20" s="121" t="s">
        <v>304</v>
      </c>
      <c r="H20" s="122">
        <v>735</v>
      </c>
      <c r="I20" s="123">
        <v>28</v>
      </c>
      <c r="J20" s="123">
        <v>1</v>
      </c>
      <c r="K20" s="160">
        <v>1</v>
      </c>
      <c r="L20" s="155">
        <f t="shared" si="2"/>
        <v>28</v>
      </c>
      <c r="M20" s="156">
        <f t="shared" si="3"/>
        <v>20.58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>
        <v>8</v>
      </c>
      <c r="C21" s="117" t="s">
        <v>194</v>
      </c>
      <c r="D21" s="118" t="s">
        <v>637</v>
      </c>
      <c r="E21" s="119" t="s">
        <v>311</v>
      </c>
      <c r="F21" s="120" t="s">
        <v>702</v>
      </c>
      <c r="G21" s="121" t="s">
        <v>301</v>
      </c>
      <c r="H21" s="122">
        <v>735</v>
      </c>
      <c r="I21" s="123">
        <v>47</v>
      </c>
      <c r="J21" s="123">
        <v>1</v>
      </c>
      <c r="K21" s="160">
        <v>1</v>
      </c>
      <c r="L21" s="155">
        <f t="shared" si="2"/>
        <v>47</v>
      </c>
      <c r="M21" s="156">
        <f t="shared" si="3"/>
        <v>34.545000000000002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>
        <v>8</v>
      </c>
      <c r="C22" s="117" t="s">
        <v>194</v>
      </c>
      <c r="D22" s="118" t="s">
        <v>637</v>
      </c>
      <c r="E22" s="119" t="s">
        <v>409</v>
      </c>
      <c r="F22" s="154" t="s">
        <v>706</v>
      </c>
      <c r="G22" s="121" t="s">
        <v>304</v>
      </c>
      <c r="H22" s="122">
        <v>735</v>
      </c>
      <c r="I22" s="123">
        <v>28</v>
      </c>
      <c r="J22" s="123">
        <v>1</v>
      </c>
      <c r="K22" s="160">
        <v>1</v>
      </c>
      <c r="L22" s="155">
        <f t="shared" si="2"/>
        <v>28</v>
      </c>
      <c r="M22" s="156">
        <f t="shared" si="3"/>
        <v>20.58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x14ac:dyDescent="0.4">
      <c r="A23" s="116">
        <v>15</v>
      </c>
      <c r="B23" s="116">
        <v>9</v>
      </c>
      <c r="C23" s="117" t="s">
        <v>194</v>
      </c>
      <c r="D23" s="118" t="s">
        <v>638</v>
      </c>
      <c r="E23" s="119" t="s">
        <v>411</v>
      </c>
      <c r="F23" s="120" t="s">
        <v>708</v>
      </c>
      <c r="G23" s="121" t="s">
        <v>301</v>
      </c>
      <c r="H23" s="122">
        <v>735</v>
      </c>
      <c r="I23" s="123">
        <v>47</v>
      </c>
      <c r="J23" s="123">
        <v>1</v>
      </c>
      <c r="K23" s="160">
        <v>1</v>
      </c>
      <c r="L23" s="155">
        <f t="shared" si="2"/>
        <v>47</v>
      </c>
      <c r="M23" s="156">
        <f t="shared" si="3"/>
        <v>34.545000000000002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x14ac:dyDescent="0.4">
      <c r="A24" s="116">
        <v>16</v>
      </c>
      <c r="B24" s="116">
        <v>9</v>
      </c>
      <c r="C24" s="117" t="s">
        <v>194</v>
      </c>
      <c r="D24" s="118" t="s">
        <v>638</v>
      </c>
      <c r="E24" s="119" t="s">
        <v>311</v>
      </c>
      <c r="F24" s="120" t="s">
        <v>702</v>
      </c>
      <c r="G24" s="121" t="s">
        <v>304</v>
      </c>
      <c r="H24" s="122">
        <v>735</v>
      </c>
      <c r="I24" s="123">
        <v>28</v>
      </c>
      <c r="J24" s="123">
        <v>1</v>
      </c>
      <c r="K24" s="160">
        <v>1</v>
      </c>
      <c r="L24" s="155">
        <f t="shared" si="2"/>
        <v>28</v>
      </c>
      <c r="M24" s="156">
        <f t="shared" si="3"/>
        <v>20.58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x14ac:dyDescent="0.4">
      <c r="A25" s="116">
        <v>17</v>
      </c>
      <c r="B25" s="116">
        <v>10</v>
      </c>
      <c r="C25" s="117" t="s">
        <v>194</v>
      </c>
      <c r="D25" s="118" t="s">
        <v>639</v>
      </c>
      <c r="E25" s="119" t="s">
        <v>316</v>
      </c>
      <c r="F25" s="120" t="s">
        <v>703</v>
      </c>
      <c r="G25" s="121" t="s">
        <v>301</v>
      </c>
      <c r="H25" s="122">
        <v>600</v>
      </c>
      <c r="I25" s="123">
        <v>47</v>
      </c>
      <c r="J25" s="123">
        <v>6</v>
      </c>
      <c r="K25" s="160">
        <v>2</v>
      </c>
      <c r="L25" s="155">
        <f t="shared" si="2"/>
        <v>564</v>
      </c>
      <c r="M25" s="156">
        <f t="shared" si="3"/>
        <v>338.4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x14ac:dyDescent="0.4">
      <c r="A26" s="116">
        <v>18</v>
      </c>
      <c r="B26" s="116">
        <v>10</v>
      </c>
      <c r="C26" s="117" t="s">
        <v>194</v>
      </c>
      <c r="D26" s="118" t="s">
        <v>639</v>
      </c>
      <c r="E26" s="119" t="s">
        <v>316</v>
      </c>
      <c r="F26" s="120" t="s">
        <v>704</v>
      </c>
      <c r="G26" s="121" t="s">
        <v>301</v>
      </c>
      <c r="H26" s="122">
        <v>600</v>
      </c>
      <c r="I26" s="123">
        <v>47</v>
      </c>
      <c r="J26" s="123">
        <v>9</v>
      </c>
      <c r="K26" s="160">
        <v>2</v>
      </c>
      <c r="L26" s="155">
        <f t="shared" si="2"/>
        <v>846</v>
      </c>
      <c r="M26" s="156">
        <f t="shared" si="3"/>
        <v>507.6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x14ac:dyDescent="0.4">
      <c r="A27" s="116">
        <v>19</v>
      </c>
      <c r="B27" s="116">
        <v>10</v>
      </c>
      <c r="C27" s="117" t="s">
        <v>194</v>
      </c>
      <c r="D27" s="118" t="s">
        <v>639</v>
      </c>
      <c r="E27" s="119" t="s">
        <v>318</v>
      </c>
      <c r="F27" s="120" t="s">
        <v>709</v>
      </c>
      <c r="G27" s="121" t="s">
        <v>301</v>
      </c>
      <c r="H27" s="122">
        <v>600</v>
      </c>
      <c r="I27" s="123">
        <v>47</v>
      </c>
      <c r="J27" s="123">
        <v>2</v>
      </c>
      <c r="K27" s="160">
        <v>1</v>
      </c>
      <c r="L27" s="155">
        <f t="shared" si="2"/>
        <v>94</v>
      </c>
      <c r="M27" s="156">
        <f t="shared" si="3"/>
        <v>56.4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x14ac:dyDescent="0.4">
      <c r="A28" s="116">
        <v>20</v>
      </c>
      <c r="B28" s="116">
        <v>10</v>
      </c>
      <c r="C28" s="117" t="s">
        <v>194</v>
      </c>
      <c r="D28" s="118" t="s">
        <v>639</v>
      </c>
      <c r="E28" s="119" t="s">
        <v>317</v>
      </c>
      <c r="F28" s="120" t="s">
        <v>705</v>
      </c>
      <c r="G28" s="121" t="s">
        <v>301</v>
      </c>
      <c r="H28" s="122">
        <v>600</v>
      </c>
      <c r="I28" s="123">
        <v>47</v>
      </c>
      <c r="J28" s="123">
        <v>2</v>
      </c>
      <c r="K28" s="160">
        <v>1</v>
      </c>
      <c r="L28" s="155">
        <f t="shared" si="2"/>
        <v>94</v>
      </c>
      <c r="M28" s="156">
        <f t="shared" si="3"/>
        <v>56.4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x14ac:dyDescent="0.4">
      <c r="A29" s="116">
        <v>21</v>
      </c>
      <c r="B29" s="116">
        <v>11</v>
      </c>
      <c r="C29" s="117" t="s">
        <v>194</v>
      </c>
      <c r="D29" s="118" t="s">
        <v>640</v>
      </c>
      <c r="E29" s="119" t="s">
        <v>320</v>
      </c>
      <c r="F29" s="120" t="s">
        <v>421</v>
      </c>
      <c r="G29" s="121" t="s">
        <v>301</v>
      </c>
      <c r="H29" s="122">
        <v>600</v>
      </c>
      <c r="I29" s="123">
        <v>47</v>
      </c>
      <c r="J29" s="123">
        <v>18</v>
      </c>
      <c r="K29" s="160">
        <v>2</v>
      </c>
      <c r="L29" s="155">
        <f t="shared" si="2"/>
        <v>1692</v>
      </c>
      <c r="M29" s="156">
        <f t="shared" si="3"/>
        <v>1015.2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x14ac:dyDescent="0.4">
      <c r="A30" s="116">
        <v>22</v>
      </c>
      <c r="B30" s="116">
        <v>12</v>
      </c>
      <c r="C30" s="117" t="s">
        <v>194</v>
      </c>
      <c r="D30" s="118" t="s">
        <v>641</v>
      </c>
      <c r="E30" s="119" t="s">
        <v>315</v>
      </c>
      <c r="F30" s="120" t="s">
        <v>702</v>
      </c>
      <c r="G30" s="121" t="s">
        <v>301</v>
      </c>
      <c r="H30" s="122">
        <v>400</v>
      </c>
      <c r="I30" s="123">
        <v>47</v>
      </c>
      <c r="J30" s="123">
        <v>3</v>
      </c>
      <c r="K30" s="160">
        <v>2</v>
      </c>
      <c r="L30" s="155">
        <f t="shared" si="2"/>
        <v>282</v>
      </c>
      <c r="M30" s="156">
        <f t="shared" si="3"/>
        <v>112.8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x14ac:dyDescent="0.4">
      <c r="A31" s="116">
        <v>23</v>
      </c>
      <c r="B31" s="116">
        <v>13</v>
      </c>
      <c r="C31" s="117" t="s">
        <v>194</v>
      </c>
      <c r="D31" s="118" t="s">
        <v>642</v>
      </c>
      <c r="E31" s="119" t="s">
        <v>315</v>
      </c>
      <c r="F31" s="120" t="s">
        <v>702</v>
      </c>
      <c r="G31" s="121" t="s">
        <v>301</v>
      </c>
      <c r="H31" s="122">
        <v>1700</v>
      </c>
      <c r="I31" s="123">
        <v>47</v>
      </c>
      <c r="J31" s="123">
        <v>12</v>
      </c>
      <c r="K31" s="160">
        <v>2</v>
      </c>
      <c r="L31" s="155">
        <f t="shared" si="2"/>
        <v>1128</v>
      </c>
      <c r="M31" s="156">
        <f t="shared" si="3"/>
        <v>1917.6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x14ac:dyDescent="0.4">
      <c r="A32" s="116">
        <v>24</v>
      </c>
      <c r="B32" s="116">
        <v>15</v>
      </c>
      <c r="C32" s="117" t="s">
        <v>194</v>
      </c>
      <c r="D32" s="118" t="s">
        <v>643</v>
      </c>
      <c r="E32" s="119" t="s">
        <v>315</v>
      </c>
      <c r="F32" s="120" t="s">
        <v>702</v>
      </c>
      <c r="G32" s="121" t="s">
        <v>301</v>
      </c>
      <c r="H32" s="122">
        <v>400</v>
      </c>
      <c r="I32" s="123">
        <v>47</v>
      </c>
      <c r="J32" s="123">
        <v>6</v>
      </c>
      <c r="K32" s="160">
        <v>2</v>
      </c>
      <c r="L32" s="155">
        <f t="shared" si="2"/>
        <v>564</v>
      </c>
      <c r="M32" s="156">
        <f t="shared" si="3"/>
        <v>225.6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7"/>
      <c r="Y32" s="166"/>
      <c r="Z32" s="166"/>
      <c r="AA32" s="166"/>
      <c r="AB32" s="166"/>
      <c r="AC32" s="167"/>
    </row>
    <row r="33" spans="1:29" s="165" customFormat="1" x14ac:dyDescent="0.4">
      <c r="A33" s="116">
        <v>25</v>
      </c>
      <c r="B33" s="116">
        <v>16</v>
      </c>
      <c r="C33" s="117" t="s">
        <v>194</v>
      </c>
      <c r="D33" s="118" t="s">
        <v>644</v>
      </c>
      <c r="E33" s="119" t="s">
        <v>311</v>
      </c>
      <c r="F33" s="120" t="s">
        <v>702</v>
      </c>
      <c r="G33" s="121" t="s">
        <v>301</v>
      </c>
      <c r="H33" s="122">
        <v>2082.5</v>
      </c>
      <c r="I33" s="123">
        <v>47</v>
      </c>
      <c r="J33" s="123">
        <v>8</v>
      </c>
      <c r="K33" s="160">
        <v>1</v>
      </c>
      <c r="L33" s="155">
        <f t="shared" si="2"/>
        <v>376</v>
      </c>
      <c r="M33" s="156">
        <f t="shared" si="3"/>
        <v>783.02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x14ac:dyDescent="0.4">
      <c r="A34" s="116">
        <v>26</v>
      </c>
      <c r="B34" s="116">
        <v>16</v>
      </c>
      <c r="C34" s="117" t="s">
        <v>194</v>
      </c>
      <c r="D34" s="118" t="s">
        <v>644</v>
      </c>
      <c r="E34" s="119" t="s">
        <v>312</v>
      </c>
      <c r="F34" s="120" t="s">
        <v>335</v>
      </c>
      <c r="G34" s="121" t="s">
        <v>302</v>
      </c>
      <c r="H34" s="122">
        <v>8760</v>
      </c>
      <c r="I34" s="123">
        <v>13</v>
      </c>
      <c r="J34" s="123">
        <v>1</v>
      </c>
      <c r="K34" s="160">
        <v>1</v>
      </c>
      <c r="L34" s="155">
        <f t="shared" si="2"/>
        <v>13</v>
      </c>
      <c r="M34" s="156">
        <f t="shared" si="3"/>
        <v>113.88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x14ac:dyDescent="0.4">
      <c r="A35" s="116">
        <v>27</v>
      </c>
      <c r="B35" s="116">
        <v>16</v>
      </c>
      <c r="C35" s="117" t="s">
        <v>194</v>
      </c>
      <c r="D35" s="118" t="s">
        <v>644</v>
      </c>
      <c r="E35" s="119" t="s">
        <v>312</v>
      </c>
      <c r="F35" s="120" t="s">
        <v>330</v>
      </c>
      <c r="G35" s="121" t="s">
        <v>302</v>
      </c>
      <c r="H35" s="122">
        <v>8760</v>
      </c>
      <c r="I35" s="123">
        <v>13</v>
      </c>
      <c r="J35" s="123">
        <v>1</v>
      </c>
      <c r="K35" s="160">
        <v>1</v>
      </c>
      <c r="L35" s="155">
        <f t="shared" si="2"/>
        <v>13</v>
      </c>
      <c r="M35" s="156">
        <f t="shared" si="3"/>
        <v>113.88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x14ac:dyDescent="0.4">
      <c r="A36" s="116">
        <v>28</v>
      </c>
      <c r="B36" s="116">
        <v>1</v>
      </c>
      <c r="C36" s="117" t="s">
        <v>198</v>
      </c>
      <c r="D36" s="118" t="s">
        <v>204</v>
      </c>
      <c r="E36" s="119" t="s">
        <v>605</v>
      </c>
      <c r="F36" s="120" t="s">
        <v>701</v>
      </c>
      <c r="G36" s="121" t="s">
        <v>301</v>
      </c>
      <c r="H36" s="122">
        <v>2082.5</v>
      </c>
      <c r="I36" s="123">
        <v>47</v>
      </c>
      <c r="J36" s="123">
        <v>5</v>
      </c>
      <c r="K36" s="160">
        <v>1</v>
      </c>
      <c r="L36" s="155">
        <f t="shared" si="2"/>
        <v>235</v>
      </c>
      <c r="M36" s="156">
        <f t="shared" si="3"/>
        <v>489.38749999999999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x14ac:dyDescent="0.4">
      <c r="A37" s="116">
        <v>29</v>
      </c>
      <c r="B37" s="116">
        <v>2</v>
      </c>
      <c r="C37" s="117" t="s">
        <v>198</v>
      </c>
      <c r="D37" s="118" t="s">
        <v>645</v>
      </c>
      <c r="E37" s="119" t="s">
        <v>605</v>
      </c>
      <c r="F37" s="120" t="s">
        <v>701</v>
      </c>
      <c r="G37" s="121" t="s">
        <v>301</v>
      </c>
      <c r="H37" s="122">
        <v>2082.5</v>
      </c>
      <c r="I37" s="123">
        <v>47</v>
      </c>
      <c r="J37" s="123">
        <v>3</v>
      </c>
      <c r="K37" s="160">
        <v>1</v>
      </c>
      <c r="L37" s="155">
        <f t="shared" si="2"/>
        <v>141</v>
      </c>
      <c r="M37" s="156">
        <f t="shared" si="3"/>
        <v>293.63249999999999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x14ac:dyDescent="0.4">
      <c r="A38" s="116">
        <v>30</v>
      </c>
      <c r="B38" s="116">
        <v>2</v>
      </c>
      <c r="C38" s="117" t="s">
        <v>198</v>
      </c>
      <c r="D38" s="118" t="s">
        <v>645</v>
      </c>
      <c r="E38" s="119" t="s">
        <v>312</v>
      </c>
      <c r="F38" s="120" t="s">
        <v>330</v>
      </c>
      <c r="G38" s="121" t="s">
        <v>302</v>
      </c>
      <c r="H38" s="122">
        <v>8760</v>
      </c>
      <c r="I38" s="123">
        <v>13</v>
      </c>
      <c r="J38" s="123">
        <v>1</v>
      </c>
      <c r="K38" s="160">
        <v>1</v>
      </c>
      <c r="L38" s="155">
        <f t="shared" si="2"/>
        <v>13</v>
      </c>
      <c r="M38" s="156">
        <f t="shared" si="3"/>
        <v>113.88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x14ac:dyDescent="0.4">
      <c r="A39" s="116">
        <v>31</v>
      </c>
      <c r="B39" s="116">
        <v>3</v>
      </c>
      <c r="C39" s="117" t="s">
        <v>198</v>
      </c>
      <c r="D39" s="118" t="s">
        <v>646</v>
      </c>
      <c r="E39" s="119" t="s">
        <v>315</v>
      </c>
      <c r="F39" s="120" t="s">
        <v>702</v>
      </c>
      <c r="G39" s="121" t="s">
        <v>301</v>
      </c>
      <c r="H39" s="122">
        <v>2082.5</v>
      </c>
      <c r="I39" s="123">
        <v>47</v>
      </c>
      <c r="J39" s="123">
        <v>3</v>
      </c>
      <c r="K39" s="160">
        <v>2</v>
      </c>
      <c r="L39" s="155">
        <f t="shared" si="2"/>
        <v>282</v>
      </c>
      <c r="M39" s="156">
        <f t="shared" si="3"/>
        <v>587.26499999999999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x14ac:dyDescent="0.4">
      <c r="A40" s="116">
        <v>32</v>
      </c>
      <c r="B40" s="116">
        <v>3</v>
      </c>
      <c r="C40" s="117" t="s">
        <v>198</v>
      </c>
      <c r="D40" s="118" t="s">
        <v>646</v>
      </c>
      <c r="E40" s="119" t="s">
        <v>409</v>
      </c>
      <c r="F40" s="120" t="s">
        <v>706</v>
      </c>
      <c r="G40" s="121" t="s">
        <v>304</v>
      </c>
      <c r="H40" s="122">
        <v>2082.5</v>
      </c>
      <c r="I40" s="123">
        <v>28</v>
      </c>
      <c r="J40" s="123">
        <v>2</v>
      </c>
      <c r="K40" s="160">
        <v>1</v>
      </c>
      <c r="L40" s="155">
        <f t="shared" si="2"/>
        <v>56</v>
      </c>
      <c r="M40" s="156">
        <f t="shared" si="3"/>
        <v>116.62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x14ac:dyDescent="0.4">
      <c r="A41" s="116">
        <v>33</v>
      </c>
      <c r="B41" s="116">
        <v>4</v>
      </c>
      <c r="C41" s="117" t="s">
        <v>198</v>
      </c>
      <c r="D41" s="118" t="s">
        <v>647</v>
      </c>
      <c r="E41" s="119" t="s">
        <v>311</v>
      </c>
      <c r="F41" s="120" t="s">
        <v>702</v>
      </c>
      <c r="G41" s="121" t="s">
        <v>301</v>
      </c>
      <c r="H41" s="122">
        <v>735</v>
      </c>
      <c r="I41" s="123">
        <v>47</v>
      </c>
      <c r="J41" s="123">
        <v>21</v>
      </c>
      <c r="K41" s="160">
        <v>1</v>
      </c>
      <c r="L41" s="155">
        <f t="shared" si="2"/>
        <v>987</v>
      </c>
      <c r="M41" s="156">
        <f t="shared" si="3"/>
        <v>725.44500000000005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x14ac:dyDescent="0.4">
      <c r="A42" s="116">
        <v>34</v>
      </c>
      <c r="B42" s="116">
        <v>4</v>
      </c>
      <c r="C42" s="117" t="s">
        <v>198</v>
      </c>
      <c r="D42" s="118" t="s">
        <v>647</v>
      </c>
      <c r="E42" s="119" t="s">
        <v>324</v>
      </c>
      <c r="F42" s="120" t="s">
        <v>710</v>
      </c>
      <c r="G42" s="121" t="s">
        <v>304</v>
      </c>
      <c r="H42" s="122">
        <v>735</v>
      </c>
      <c r="I42" s="123">
        <v>28</v>
      </c>
      <c r="J42" s="123">
        <v>1</v>
      </c>
      <c r="K42" s="160">
        <v>1</v>
      </c>
      <c r="L42" s="155">
        <f t="shared" si="2"/>
        <v>28</v>
      </c>
      <c r="M42" s="156">
        <f t="shared" si="3"/>
        <v>20.58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x14ac:dyDescent="0.4">
      <c r="A43" s="116">
        <v>35</v>
      </c>
      <c r="B43" s="116">
        <v>5</v>
      </c>
      <c r="C43" s="117" t="s">
        <v>198</v>
      </c>
      <c r="D43" s="118" t="s">
        <v>648</v>
      </c>
      <c r="E43" s="119" t="s">
        <v>315</v>
      </c>
      <c r="F43" s="120" t="s">
        <v>702</v>
      </c>
      <c r="G43" s="121" t="s">
        <v>301</v>
      </c>
      <c r="H43" s="122">
        <v>2082.5</v>
      </c>
      <c r="I43" s="123">
        <v>47</v>
      </c>
      <c r="J43" s="123">
        <v>21</v>
      </c>
      <c r="K43" s="160">
        <v>2</v>
      </c>
      <c r="L43" s="155">
        <f t="shared" si="2"/>
        <v>1974</v>
      </c>
      <c r="M43" s="156">
        <f t="shared" si="3"/>
        <v>4110.8549999999996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x14ac:dyDescent="0.4">
      <c r="A44" s="116">
        <v>36</v>
      </c>
      <c r="B44" s="116">
        <v>6</v>
      </c>
      <c r="C44" s="117" t="s">
        <v>198</v>
      </c>
      <c r="D44" s="118" t="s">
        <v>649</v>
      </c>
      <c r="E44" s="119" t="s">
        <v>326</v>
      </c>
      <c r="F44" s="120" t="s">
        <v>711</v>
      </c>
      <c r="G44" s="121" t="s">
        <v>301</v>
      </c>
      <c r="H44" s="122">
        <v>2082.5</v>
      </c>
      <c r="I44" s="123">
        <v>47</v>
      </c>
      <c r="J44" s="123">
        <v>3</v>
      </c>
      <c r="K44" s="160">
        <v>3</v>
      </c>
      <c r="L44" s="155">
        <f t="shared" si="2"/>
        <v>423</v>
      </c>
      <c r="M44" s="156">
        <f t="shared" si="3"/>
        <v>880.89750000000004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x14ac:dyDescent="0.4">
      <c r="A45" s="116">
        <v>37</v>
      </c>
      <c r="B45" s="116">
        <v>7</v>
      </c>
      <c r="C45" s="117" t="s">
        <v>198</v>
      </c>
      <c r="D45" s="118" t="s">
        <v>650</v>
      </c>
      <c r="E45" s="119" t="s">
        <v>311</v>
      </c>
      <c r="F45" s="120" t="s">
        <v>702</v>
      </c>
      <c r="G45" s="121" t="s">
        <v>301</v>
      </c>
      <c r="H45" s="122">
        <v>735</v>
      </c>
      <c r="I45" s="123">
        <v>47</v>
      </c>
      <c r="J45" s="123">
        <v>1</v>
      </c>
      <c r="K45" s="160">
        <v>1</v>
      </c>
      <c r="L45" s="155">
        <f t="shared" si="2"/>
        <v>47</v>
      </c>
      <c r="M45" s="156">
        <f t="shared" si="3"/>
        <v>34.545000000000002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x14ac:dyDescent="0.4">
      <c r="A46" s="116">
        <v>38</v>
      </c>
      <c r="B46" s="116">
        <v>7</v>
      </c>
      <c r="C46" s="117" t="s">
        <v>198</v>
      </c>
      <c r="D46" s="118" t="s">
        <v>650</v>
      </c>
      <c r="E46" s="119" t="s">
        <v>324</v>
      </c>
      <c r="F46" s="120" t="s">
        <v>710</v>
      </c>
      <c r="G46" s="121" t="s">
        <v>304</v>
      </c>
      <c r="H46" s="122">
        <v>735</v>
      </c>
      <c r="I46" s="123">
        <v>28</v>
      </c>
      <c r="J46" s="123">
        <v>1</v>
      </c>
      <c r="K46" s="160">
        <v>1</v>
      </c>
      <c r="L46" s="155">
        <f t="shared" si="2"/>
        <v>28</v>
      </c>
      <c r="M46" s="156">
        <f t="shared" si="3"/>
        <v>20.58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x14ac:dyDescent="0.4">
      <c r="A47" s="116">
        <v>39</v>
      </c>
      <c r="B47" s="116">
        <v>8</v>
      </c>
      <c r="C47" s="117" t="s">
        <v>198</v>
      </c>
      <c r="D47" s="118" t="s">
        <v>651</v>
      </c>
      <c r="E47" s="119" t="s">
        <v>315</v>
      </c>
      <c r="F47" s="120" t="s">
        <v>702</v>
      </c>
      <c r="G47" s="121" t="s">
        <v>301</v>
      </c>
      <c r="H47" s="122">
        <v>12</v>
      </c>
      <c r="I47" s="123">
        <v>47</v>
      </c>
      <c r="J47" s="123">
        <v>2</v>
      </c>
      <c r="K47" s="160">
        <v>2</v>
      </c>
      <c r="L47" s="155">
        <f t="shared" si="2"/>
        <v>188</v>
      </c>
      <c r="M47" s="156">
        <f t="shared" si="3"/>
        <v>2.2559999999999998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x14ac:dyDescent="0.4">
      <c r="A48" s="116">
        <v>40</v>
      </c>
      <c r="B48" s="116">
        <v>8</v>
      </c>
      <c r="C48" s="117" t="s">
        <v>198</v>
      </c>
      <c r="D48" s="118" t="s">
        <v>651</v>
      </c>
      <c r="E48" s="119" t="s">
        <v>311</v>
      </c>
      <c r="F48" s="120" t="s">
        <v>702</v>
      </c>
      <c r="G48" s="121" t="s">
        <v>301</v>
      </c>
      <c r="H48" s="122">
        <v>12</v>
      </c>
      <c r="I48" s="123">
        <v>47</v>
      </c>
      <c r="J48" s="123">
        <v>1</v>
      </c>
      <c r="K48" s="160">
        <v>1</v>
      </c>
      <c r="L48" s="155">
        <f t="shared" si="2"/>
        <v>47</v>
      </c>
      <c r="M48" s="156">
        <f t="shared" si="3"/>
        <v>0.56399999999999995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x14ac:dyDescent="0.4">
      <c r="A49" s="116">
        <v>41</v>
      </c>
      <c r="B49" s="116">
        <v>9</v>
      </c>
      <c r="C49" s="117" t="s">
        <v>198</v>
      </c>
      <c r="D49" s="118" t="s">
        <v>652</v>
      </c>
      <c r="E49" s="119" t="s">
        <v>311</v>
      </c>
      <c r="F49" s="120" t="s">
        <v>702</v>
      </c>
      <c r="G49" s="121" t="s">
        <v>304</v>
      </c>
      <c r="H49" s="122">
        <v>600</v>
      </c>
      <c r="I49" s="123">
        <v>28</v>
      </c>
      <c r="J49" s="123">
        <v>2</v>
      </c>
      <c r="K49" s="160">
        <v>1</v>
      </c>
      <c r="L49" s="155">
        <f t="shared" si="2"/>
        <v>56</v>
      </c>
      <c r="M49" s="156">
        <f t="shared" si="3"/>
        <v>33.6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x14ac:dyDescent="0.4">
      <c r="A50" s="116">
        <v>42</v>
      </c>
      <c r="B50" s="116">
        <v>9</v>
      </c>
      <c r="C50" s="117" t="s">
        <v>198</v>
      </c>
      <c r="D50" s="118" t="s">
        <v>652</v>
      </c>
      <c r="E50" s="119" t="s">
        <v>322</v>
      </c>
      <c r="F50" s="120" t="s">
        <v>712</v>
      </c>
      <c r="G50" s="121" t="s">
        <v>302</v>
      </c>
      <c r="H50" s="122">
        <v>600</v>
      </c>
      <c r="I50" s="123">
        <v>13</v>
      </c>
      <c r="J50" s="123">
        <v>1</v>
      </c>
      <c r="K50" s="160">
        <v>1</v>
      </c>
      <c r="L50" s="155">
        <f t="shared" si="2"/>
        <v>13</v>
      </c>
      <c r="M50" s="156">
        <f t="shared" si="3"/>
        <v>7.8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x14ac:dyDescent="0.4">
      <c r="A51" s="116">
        <v>43</v>
      </c>
      <c r="B51" s="116">
        <v>10</v>
      </c>
      <c r="C51" s="117" t="s">
        <v>198</v>
      </c>
      <c r="D51" s="118" t="s">
        <v>254</v>
      </c>
      <c r="E51" s="119" t="s">
        <v>320</v>
      </c>
      <c r="F51" s="120" t="s">
        <v>701</v>
      </c>
      <c r="G51" s="121" t="s">
        <v>301</v>
      </c>
      <c r="H51" s="122">
        <v>200</v>
      </c>
      <c r="I51" s="123">
        <v>47</v>
      </c>
      <c r="J51" s="123">
        <v>2</v>
      </c>
      <c r="K51" s="160">
        <v>2</v>
      </c>
      <c r="L51" s="155">
        <f t="shared" si="2"/>
        <v>188</v>
      </c>
      <c r="M51" s="156">
        <f t="shared" si="3"/>
        <v>37.6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x14ac:dyDescent="0.4">
      <c r="A52" s="116">
        <v>44</v>
      </c>
      <c r="B52" s="116">
        <v>11</v>
      </c>
      <c r="C52" s="117" t="s">
        <v>198</v>
      </c>
      <c r="D52" s="118" t="s">
        <v>653</v>
      </c>
      <c r="E52" s="119" t="s">
        <v>320</v>
      </c>
      <c r="F52" s="120" t="s">
        <v>701</v>
      </c>
      <c r="G52" s="121" t="s">
        <v>301</v>
      </c>
      <c r="H52" s="122">
        <v>600</v>
      </c>
      <c r="I52" s="123">
        <v>47</v>
      </c>
      <c r="J52" s="123">
        <v>2</v>
      </c>
      <c r="K52" s="160">
        <v>2</v>
      </c>
      <c r="L52" s="155">
        <f t="shared" si="2"/>
        <v>188</v>
      </c>
      <c r="M52" s="156">
        <f t="shared" si="3"/>
        <v>112.8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x14ac:dyDescent="0.4">
      <c r="A53" s="116">
        <v>45</v>
      </c>
      <c r="B53" s="116">
        <v>12</v>
      </c>
      <c r="C53" s="117" t="s">
        <v>198</v>
      </c>
      <c r="D53" s="118" t="s">
        <v>636</v>
      </c>
      <c r="E53" s="119" t="s">
        <v>311</v>
      </c>
      <c r="F53" s="120" t="s">
        <v>702</v>
      </c>
      <c r="G53" s="121" t="s">
        <v>301</v>
      </c>
      <c r="H53" s="122">
        <v>735</v>
      </c>
      <c r="I53" s="123">
        <v>47</v>
      </c>
      <c r="J53" s="123">
        <v>2</v>
      </c>
      <c r="K53" s="160">
        <v>1</v>
      </c>
      <c r="L53" s="155">
        <f t="shared" si="2"/>
        <v>94</v>
      </c>
      <c r="M53" s="156">
        <f t="shared" si="3"/>
        <v>69.09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x14ac:dyDescent="0.4">
      <c r="A54" s="116">
        <v>46</v>
      </c>
      <c r="B54" s="116">
        <v>12</v>
      </c>
      <c r="C54" s="117" t="s">
        <v>198</v>
      </c>
      <c r="D54" s="118" t="s">
        <v>636</v>
      </c>
      <c r="E54" s="119" t="s">
        <v>311</v>
      </c>
      <c r="F54" s="120" t="s">
        <v>702</v>
      </c>
      <c r="G54" s="121" t="s">
        <v>304</v>
      </c>
      <c r="H54" s="122">
        <v>735</v>
      </c>
      <c r="I54" s="123">
        <v>28</v>
      </c>
      <c r="J54" s="123">
        <v>1</v>
      </c>
      <c r="K54" s="160">
        <v>1</v>
      </c>
      <c r="L54" s="155">
        <f t="shared" si="2"/>
        <v>28</v>
      </c>
      <c r="M54" s="156">
        <f t="shared" si="3"/>
        <v>20.58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x14ac:dyDescent="0.4">
      <c r="A55" s="116">
        <v>47</v>
      </c>
      <c r="B55" s="116">
        <v>12</v>
      </c>
      <c r="C55" s="117" t="s">
        <v>198</v>
      </c>
      <c r="D55" s="118" t="s">
        <v>636</v>
      </c>
      <c r="E55" s="119" t="s">
        <v>409</v>
      </c>
      <c r="F55" s="120" t="s">
        <v>706</v>
      </c>
      <c r="G55" s="121" t="s">
        <v>304</v>
      </c>
      <c r="H55" s="122">
        <v>735</v>
      </c>
      <c r="I55" s="123">
        <v>28</v>
      </c>
      <c r="J55" s="123">
        <v>2</v>
      </c>
      <c r="K55" s="160">
        <v>1</v>
      </c>
      <c r="L55" s="155">
        <f t="shared" si="2"/>
        <v>56</v>
      </c>
      <c r="M55" s="156">
        <f t="shared" si="3"/>
        <v>41.16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x14ac:dyDescent="0.4">
      <c r="A56" s="116">
        <v>48</v>
      </c>
      <c r="B56" s="116">
        <v>13</v>
      </c>
      <c r="C56" s="117" t="s">
        <v>198</v>
      </c>
      <c r="D56" s="118" t="s">
        <v>637</v>
      </c>
      <c r="E56" s="119" t="s">
        <v>311</v>
      </c>
      <c r="F56" s="120" t="s">
        <v>702</v>
      </c>
      <c r="G56" s="121" t="s">
        <v>301</v>
      </c>
      <c r="H56" s="122">
        <v>735</v>
      </c>
      <c r="I56" s="123">
        <v>47</v>
      </c>
      <c r="J56" s="123">
        <v>2</v>
      </c>
      <c r="K56" s="160">
        <v>1</v>
      </c>
      <c r="L56" s="155">
        <f t="shared" si="2"/>
        <v>94</v>
      </c>
      <c r="M56" s="156">
        <f t="shared" si="3"/>
        <v>69.09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x14ac:dyDescent="0.4">
      <c r="A57" s="116">
        <v>49</v>
      </c>
      <c r="B57" s="116">
        <v>13</v>
      </c>
      <c r="C57" s="117" t="s">
        <v>198</v>
      </c>
      <c r="D57" s="118" t="s">
        <v>637</v>
      </c>
      <c r="E57" s="119" t="s">
        <v>311</v>
      </c>
      <c r="F57" s="120" t="s">
        <v>702</v>
      </c>
      <c r="G57" s="121" t="s">
        <v>304</v>
      </c>
      <c r="H57" s="122">
        <v>735</v>
      </c>
      <c r="I57" s="123">
        <v>28</v>
      </c>
      <c r="J57" s="123">
        <v>1</v>
      </c>
      <c r="K57" s="160">
        <v>1</v>
      </c>
      <c r="L57" s="155">
        <f t="shared" si="2"/>
        <v>28</v>
      </c>
      <c r="M57" s="156">
        <f t="shared" si="3"/>
        <v>20.58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x14ac:dyDescent="0.4">
      <c r="A58" s="116">
        <v>50</v>
      </c>
      <c r="B58" s="116">
        <v>13</v>
      </c>
      <c r="C58" s="117" t="s">
        <v>198</v>
      </c>
      <c r="D58" s="118" t="s">
        <v>637</v>
      </c>
      <c r="E58" s="119" t="s">
        <v>409</v>
      </c>
      <c r="F58" s="120" t="s">
        <v>706</v>
      </c>
      <c r="G58" s="121" t="s">
        <v>304</v>
      </c>
      <c r="H58" s="122">
        <v>735</v>
      </c>
      <c r="I58" s="123">
        <v>28</v>
      </c>
      <c r="J58" s="123">
        <v>2</v>
      </c>
      <c r="K58" s="160">
        <v>1</v>
      </c>
      <c r="L58" s="155">
        <f t="shared" si="2"/>
        <v>56</v>
      </c>
      <c r="M58" s="156">
        <f t="shared" si="3"/>
        <v>41.16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x14ac:dyDescent="0.4">
      <c r="A59" s="116">
        <v>51</v>
      </c>
      <c r="B59" s="116">
        <v>14</v>
      </c>
      <c r="C59" s="117" t="s">
        <v>198</v>
      </c>
      <c r="D59" s="118" t="s">
        <v>654</v>
      </c>
      <c r="E59" s="119" t="s">
        <v>315</v>
      </c>
      <c r="F59" s="120" t="s">
        <v>702</v>
      </c>
      <c r="G59" s="121" t="s">
        <v>301</v>
      </c>
      <c r="H59" s="122">
        <v>600</v>
      </c>
      <c r="I59" s="123">
        <v>47</v>
      </c>
      <c r="J59" s="123">
        <v>3</v>
      </c>
      <c r="K59" s="160">
        <v>2</v>
      </c>
      <c r="L59" s="155">
        <f t="shared" si="2"/>
        <v>282</v>
      </c>
      <c r="M59" s="156">
        <f t="shared" si="3"/>
        <v>169.2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x14ac:dyDescent="0.4">
      <c r="A60" s="116">
        <v>52</v>
      </c>
      <c r="B60" s="116">
        <v>15</v>
      </c>
      <c r="C60" s="117" t="s">
        <v>198</v>
      </c>
      <c r="D60" s="118" t="s">
        <v>655</v>
      </c>
      <c r="E60" s="119" t="s">
        <v>311</v>
      </c>
      <c r="F60" s="120" t="s">
        <v>702</v>
      </c>
      <c r="G60" s="121" t="s">
        <v>301</v>
      </c>
      <c r="H60" s="122">
        <v>400</v>
      </c>
      <c r="I60" s="123">
        <v>47</v>
      </c>
      <c r="J60" s="123">
        <v>2</v>
      </c>
      <c r="K60" s="160">
        <v>1</v>
      </c>
      <c r="L60" s="155">
        <f t="shared" si="2"/>
        <v>94</v>
      </c>
      <c r="M60" s="156">
        <f t="shared" si="3"/>
        <v>37.6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x14ac:dyDescent="0.4">
      <c r="A61" s="116">
        <v>53</v>
      </c>
      <c r="B61" s="116">
        <v>15</v>
      </c>
      <c r="C61" s="117" t="s">
        <v>198</v>
      </c>
      <c r="D61" s="118" t="s">
        <v>655</v>
      </c>
      <c r="E61" s="119" t="s">
        <v>320</v>
      </c>
      <c r="F61" s="120" t="s">
        <v>713</v>
      </c>
      <c r="G61" s="121" t="s">
        <v>301</v>
      </c>
      <c r="H61" s="122">
        <v>400</v>
      </c>
      <c r="I61" s="123">
        <v>47</v>
      </c>
      <c r="J61" s="123">
        <v>2</v>
      </c>
      <c r="K61" s="160">
        <v>2</v>
      </c>
      <c r="L61" s="155">
        <f t="shared" si="2"/>
        <v>188</v>
      </c>
      <c r="M61" s="156">
        <f t="shared" si="3"/>
        <v>75.2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x14ac:dyDescent="0.4">
      <c r="A62" s="116">
        <v>54</v>
      </c>
      <c r="B62" s="116">
        <v>15</v>
      </c>
      <c r="C62" s="117" t="s">
        <v>198</v>
      </c>
      <c r="D62" s="118" t="s">
        <v>655</v>
      </c>
      <c r="E62" s="119" t="s">
        <v>324</v>
      </c>
      <c r="F62" s="120" t="s">
        <v>710</v>
      </c>
      <c r="G62" s="121" t="s">
        <v>304</v>
      </c>
      <c r="H62" s="122">
        <v>400</v>
      </c>
      <c r="I62" s="123">
        <v>28</v>
      </c>
      <c r="J62" s="123">
        <v>1</v>
      </c>
      <c r="K62" s="160">
        <v>1</v>
      </c>
      <c r="L62" s="155">
        <f t="shared" si="2"/>
        <v>28</v>
      </c>
      <c r="M62" s="156">
        <f t="shared" si="3"/>
        <v>11.2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x14ac:dyDescent="0.4">
      <c r="A63" s="116">
        <v>55</v>
      </c>
      <c r="B63" s="116">
        <v>16</v>
      </c>
      <c r="C63" s="117" t="s">
        <v>198</v>
      </c>
      <c r="D63" s="118" t="s">
        <v>656</v>
      </c>
      <c r="E63" s="119" t="s">
        <v>311</v>
      </c>
      <c r="F63" s="120" t="s">
        <v>702</v>
      </c>
      <c r="G63" s="121" t="s">
        <v>301</v>
      </c>
      <c r="H63" s="122">
        <v>735</v>
      </c>
      <c r="I63" s="123">
        <v>47</v>
      </c>
      <c r="J63" s="123">
        <v>3</v>
      </c>
      <c r="K63" s="160">
        <v>1</v>
      </c>
      <c r="L63" s="155">
        <f t="shared" si="2"/>
        <v>141</v>
      </c>
      <c r="M63" s="156">
        <f t="shared" si="3"/>
        <v>103.63500000000001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x14ac:dyDescent="0.4">
      <c r="A64" s="116">
        <v>56</v>
      </c>
      <c r="B64" s="116">
        <v>17</v>
      </c>
      <c r="C64" s="117" t="s">
        <v>198</v>
      </c>
      <c r="D64" s="118" t="s">
        <v>657</v>
      </c>
      <c r="E64" s="119" t="s">
        <v>311</v>
      </c>
      <c r="F64" s="120" t="s">
        <v>702</v>
      </c>
      <c r="G64" s="121" t="s">
        <v>301</v>
      </c>
      <c r="H64" s="122">
        <v>735</v>
      </c>
      <c r="I64" s="123">
        <v>47</v>
      </c>
      <c r="J64" s="123">
        <v>3</v>
      </c>
      <c r="K64" s="160">
        <v>1</v>
      </c>
      <c r="L64" s="155">
        <f t="shared" si="2"/>
        <v>141</v>
      </c>
      <c r="M64" s="156">
        <f t="shared" si="3"/>
        <v>103.63500000000001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x14ac:dyDescent="0.4">
      <c r="A65" s="116">
        <v>57</v>
      </c>
      <c r="B65" s="116">
        <v>18</v>
      </c>
      <c r="C65" s="117" t="s">
        <v>198</v>
      </c>
      <c r="D65" s="118" t="s">
        <v>658</v>
      </c>
      <c r="E65" s="119" t="s">
        <v>316</v>
      </c>
      <c r="F65" s="120" t="s">
        <v>703</v>
      </c>
      <c r="G65" s="121" t="s">
        <v>301</v>
      </c>
      <c r="H65" s="122">
        <v>1700</v>
      </c>
      <c r="I65" s="123">
        <v>47</v>
      </c>
      <c r="J65" s="123">
        <v>2</v>
      </c>
      <c r="K65" s="160">
        <v>2</v>
      </c>
      <c r="L65" s="155">
        <f t="shared" si="2"/>
        <v>188</v>
      </c>
      <c r="M65" s="156">
        <f t="shared" si="3"/>
        <v>319.60000000000002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x14ac:dyDescent="0.4">
      <c r="A66" s="116">
        <v>58</v>
      </c>
      <c r="B66" s="116">
        <v>18</v>
      </c>
      <c r="C66" s="117" t="s">
        <v>198</v>
      </c>
      <c r="D66" s="118" t="s">
        <v>658</v>
      </c>
      <c r="E66" s="119" t="s">
        <v>316</v>
      </c>
      <c r="F66" s="120" t="s">
        <v>704</v>
      </c>
      <c r="G66" s="121" t="s">
        <v>301</v>
      </c>
      <c r="H66" s="122">
        <v>1700</v>
      </c>
      <c r="I66" s="123">
        <v>47</v>
      </c>
      <c r="J66" s="123">
        <v>4</v>
      </c>
      <c r="K66" s="160">
        <v>2</v>
      </c>
      <c r="L66" s="155">
        <f t="shared" si="2"/>
        <v>376</v>
      </c>
      <c r="M66" s="156">
        <f t="shared" si="3"/>
        <v>639.20000000000005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x14ac:dyDescent="0.4">
      <c r="A67" s="116">
        <v>59</v>
      </c>
      <c r="B67" s="116">
        <v>18</v>
      </c>
      <c r="C67" s="117" t="s">
        <v>198</v>
      </c>
      <c r="D67" s="118" t="s">
        <v>658</v>
      </c>
      <c r="E67" s="119" t="s">
        <v>317</v>
      </c>
      <c r="F67" s="120" t="s">
        <v>705</v>
      </c>
      <c r="G67" s="121" t="s">
        <v>301</v>
      </c>
      <c r="H67" s="122">
        <v>1700</v>
      </c>
      <c r="I67" s="123">
        <v>47</v>
      </c>
      <c r="J67" s="123">
        <v>2</v>
      </c>
      <c r="K67" s="160">
        <v>1</v>
      </c>
      <c r="L67" s="155">
        <f t="shared" si="2"/>
        <v>94</v>
      </c>
      <c r="M67" s="156">
        <f t="shared" si="3"/>
        <v>159.80000000000001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x14ac:dyDescent="0.4">
      <c r="A68" s="116">
        <v>60</v>
      </c>
      <c r="B68" s="116">
        <v>19</v>
      </c>
      <c r="C68" s="117" t="s">
        <v>198</v>
      </c>
      <c r="D68" s="118" t="s">
        <v>659</v>
      </c>
      <c r="E68" s="119" t="s">
        <v>316</v>
      </c>
      <c r="F68" s="120" t="s">
        <v>703</v>
      </c>
      <c r="G68" s="121" t="s">
        <v>301</v>
      </c>
      <c r="H68" s="122">
        <v>1700</v>
      </c>
      <c r="I68" s="123">
        <v>47</v>
      </c>
      <c r="J68" s="123">
        <v>2</v>
      </c>
      <c r="K68" s="160">
        <v>2</v>
      </c>
      <c r="L68" s="155">
        <f t="shared" si="2"/>
        <v>188</v>
      </c>
      <c r="M68" s="156">
        <f t="shared" si="3"/>
        <v>319.60000000000002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x14ac:dyDescent="0.4">
      <c r="A69" s="116">
        <v>61</v>
      </c>
      <c r="B69" s="116">
        <v>19</v>
      </c>
      <c r="C69" s="117" t="s">
        <v>198</v>
      </c>
      <c r="D69" s="118" t="s">
        <v>659</v>
      </c>
      <c r="E69" s="119" t="s">
        <v>316</v>
      </c>
      <c r="F69" s="120" t="s">
        <v>704</v>
      </c>
      <c r="G69" s="121" t="s">
        <v>301</v>
      </c>
      <c r="H69" s="122">
        <v>1700</v>
      </c>
      <c r="I69" s="123">
        <v>47</v>
      </c>
      <c r="J69" s="123">
        <v>4</v>
      </c>
      <c r="K69" s="160">
        <v>2</v>
      </c>
      <c r="L69" s="155">
        <f t="shared" si="2"/>
        <v>376</v>
      </c>
      <c r="M69" s="156">
        <f t="shared" si="3"/>
        <v>639.20000000000005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x14ac:dyDescent="0.4">
      <c r="A70" s="116">
        <v>62</v>
      </c>
      <c r="B70" s="116">
        <v>19</v>
      </c>
      <c r="C70" s="117" t="s">
        <v>198</v>
      </c>
      <c r="D70" s="118" t="s">
        <v>659</v>
      </c>
      <c r="E70" s="119" t="s">
        <v>317</v>
      </c>
      <c r="F70" s="120" t="s">
        <v>705</v>
      </c>
      <c r="G70" s="121" t="s">
        <v>301</v>
      </c>
      <c r="H70" s="122">
        <v>1700</v>
      </c>
      <c r="I70" s="123">
        <v>47</v>
      </c>
      <c r="J70" s="123">
        <v>2</v>
      </c>
      <c r="K70" s="160">
        <v>1</v>
      </c>
      <c r="L70" s="155">
        <f t="shared" si="2"/>
        <v>94</v>
      </c>
      <c r="M70" s="156">
        <f t="shared" si="3"/>
        <v>159.80000000000001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x14ac:dyDescent="0.4">
      <c r="A71" s="116">
        <v>63</v>
      </c>
      <c r="B71" s="116">
        <v>20</v>
      </c>
      <c r="C71" s="117" t="s">
        <v>198</v>
      </c>
      <c r="D71" s="118" t="s">
        <v>660</v>
      </c>
      <c r="E71" s="119" t="s">
        <v>315</v>
      </c>
      <c r="F71" s="120" t="s">
        <v>702</v>
      </c>
      <c r="G71" s="121" t="s">
        <v>301</v>
      </c>
      <c r="H71" s="122">
        <v>490</v>
      </c>
      <c r="I71" s="123">
        <v>47</v>
      </c>
      <c r="J71" s="123">
        <v>6</v>
      </c>
      <c r="K71" s="160">
        <v>2</v>
      </c>
      <c r="L71" s="155">
        <f t="shared" si="2"/>
        <v>564</v>
      </c>
      <c r="M71" s="156">
        <f t="shared" si="3"/>
        <v>276.36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x14ac:dyDescent="0.4">
      <c r="A72" s="116">
        <v>64</v>
      </c>
      <c r="B72" s="116">
        <v>21</v>
      </c>
      <c r="C72" s="117" t="s">
        <v>198</v>
      </c>
      <c r="D72" s="118" t="s">
        <v>644</v>
      </c>
      <c r="E72" s="119" t="s">
        <v>318</v>
      </c>
      <c r="F72" s="120" t="s">
        <v>709</v>
      </c>
      <c r="G72" s="121" t="s">
        <v>301</v>
      </c>
      <c r="H72" s="122">
        <v>2082.5</v>
      </c>
      <c r="I72" s="123">
        <v>47</v>
      </c>
      <c r="J72" s="123">
        <v>4</v>
      </c>
      <c r="K72" s="160">
        <v>1</v>
      </c>
      <c r="L72" s="155">
        <f t="shared" si="2"/>
        <v>188</v>
      </c>
      <c r="M72" s="156">
        <f t="shared" si="3"/>
        <v>391.51</v>
      </c>
      <c r="N72" s="155"/>
      <c r="O72" s="155"/>
      <c r="P72" s="155"/>
      <c r="Q72" s="155"/>
      <c r="R72" s="155"/>
      <c r="S72" s="156"/>
      <c r="T72" s="156">
        <f t="shared" ref="T72:T128" si="4">IFERROR(S72*R72,"－")</f>
        <v>0</v>
      </c>
      <c r="U72" s="156">
        <f t="shared" ref="U72:U128" si="5">IFERROR(T72*H72/1000,"－")</f>
        <v>0</v>
      </c>
      <c r="V72" s="157"/>
      <c r="Y72" s="166"/>
      <c r="Z72" s="166"/>
      <c r="AA72" s="166"/>
      <c r="AB72" s="166"/>
      <c r="AC72" s="167"/>
    </row>
    <row r="73" spans="1:29" s="165" customFormat="1" x14ac:dyDescent="0.4">
      <c r="A73" s="116">
        <v>65</v>
      </c>
      <c r="B73" s="116">
        <v>21</v>
      </c>
      <c r="C73" s="117" t="s">
        <v>198</v>
      </c>
      <c r="D73" s="118" t="s">
        <v>644</v>
      </c>
      <c r="E73" s="119" t="s">
        <v>605</v>
      </c>
      <c r="F73" s="120" t="s">
        <v>701</v>
      </c>
      <c r="G73" s="121" t="s">
        <v>301</v>
      </c>
      <c r="H73" s="122">
        <v>2082.5</v>
      </c>
      <c r="I73" s="123">
        <v>47</v>
      </c>
      <c r="J73" s="123">
        <v>2</v>
      </c>
      <c r="K73" s="160">
        <v>1</v>
      </c>
      <c r="L73" s="155">
        <f t="shared" ref="L73:L129" si="6">IFERROR(I73*J73*K73,"ー")</f>
        <v>94</v>
      </c>
      <c r="M73" s="156">
        <f t="shared" ref="M73:M129" si="7">IFERROR(L73*H73/1000,"ー")</f>
        <v>195.755</v>
      </c>
      <c r="N73" s="155"/>
      <c r="O73" s="155"/>
      <c r="P73" s="155"/>
      <c r="Q73" s="155"/>
      <c r="R73" s="155"/>
      <c r="S73" s="156"/>
      <c r="T73" s="156">
        <f t="shared" si="4"/>
        <v>0</v>
      </c>
      <c r="U73" s="156">
        <f t="shared" si="5"/>
        <v>0</v>
      </c>
      <c r="V73" s="157"/>
      <c r="Y73" s="166"/>
      <c r="Z73" s="166"/>
      <c r="AA73" s="166"/>
      <c r="AB73" s="166"/>
      <c r="AC73" s="167"/>
    </row>
    <row r="74" spans="1:29" s="165" customFormat="1" x14ac:dyDescent="0.4">
      <c r="A74" s="116">
        <v>66</v>
      </c>
      <c r="B74" s="116">
        <v>21</v>
      </c>
      <c r="C74" s="117" t="s">
        <v>198</v>
      </c>
      <c r="D74" s="118" t="s">
        <v>644</v>
      </c>
      <c r="E74" s="119" t="s">
        <v>311</v>
      </c>
      <c r="F74" s="120" t="s">
        <v>702</v>
      </c>
      <c r="G74" s="121" t="s">
        <v>301</v>
      </c>
      <c r="H74" s="122">
        <v>2082.5</v>
      </c>
      <c r="I74" s="123">
        <v>47</v>
      </c>
      <c r="J74" s="123">
        <v>4</v>
      </c>
      <c r="K74" s="160">
        <v>1</v>
      </c>
      <c r="L74" s="155">
        <f t="shared" si="6"/>
        <v>188</v>
      </c>
      <c r="M74" s="156">
        <f t="shared" si="7"/>
        <v>391.51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x14ac:dyDescent="0.4">
      <c r="A75" s="116">
        <v>67</v>
      </c>
      <c r="B75" s="116">
        <v>21</v>
      </c>
      <c r="C75" s="117" t="s">
        <v>198</v>
      </c>
      <c r="D75" s="118" t="s">
        <v>644</v>
      </c>
      <c r="E75" s="119" t="s">
        <v>312</v>
      </c>
      <c r="F75" s="120" t="s">
        <v>330</v>
      </c>
      <c r="G75" s="121" t="s">
        <v>302</v>
      </c>
      <c r="H75" s="122">
        <v>8760</v>
      </c>
      <c r="I75" s="123">
        <v>13</v>
      </c>
      <c r="J75" s="123">
        <v>2</v>
      </c>
      <c r="K75" s="160">
        <v>1</v>
      </c>
      <c r="L75" s="155">
        <f t="shared" si="6"/>
        <v>26</v>
      </c>
      <c r="M75" s="156">
        <f t="shared" si="7"/>
        <v>227.76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x14ac:dyDescent="0.4">
      <c r="A76" s="116">
        <v>68</v>
      </c>
      <c r="B76" s="116">
        <v>22</v>
      </c>
      <c r="C76" s="117" t="s">
        <v>198</v>
      </c>
      <c r="D76" s="118" t="s">
        <v>631</v>
      </c>
      <c r="E76" s="119" t="s">
        <v>311</v>
      </c>
      <c r="F76" s="120" t="s">
        <v>702</v>
      </c>
      <c r="G76" s="121" t="s">
        <v>304</v>
      </c>
      <c r="H76" s="122">
        <v>2082.5</v>
      </c>
      <c r="I76" s="123">
        <v>28</v>
      </c>
      <c r="J76" s="123">
        <v>1</v>
      </c>
      <c r="K76" s="160">
        <v>1</v>
      </c>
      <c r="L76" s="155">
        <f t="shared" si="6"/>
        <v>28</v>
      </c>
      <c r="M76" s="156">
        <f t="shared" si="7"/>
        <v>58.31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x14ac:dyDescent="0.4">
      <c r="A77" s="116">
        <v>69</v>
      </c>
      <c r="B77" s="116">
        <v>2</v>
      </c>
      <c r="C77" s="117" t="s">
        <v>241</v>
      </c>
      <c r="D77" s="118" t="s">
        <v>661</v>
      </c>
      <c r="E77" s="119" t="s">
        <v>320</v>
      </c>
      <c r="F77" s="120" t="s">
        <v>421</v>
      </c>
      <c r="G77" s="121" t="s">
        <v>301</v>
      </c>
      <c r="H77" s="122">
        <v>1700</v>
      </c>
      <c r="I77" s="123">
        <v>47</v>
      </c>
      <c r="J77" s="123">
        <v>28</v>
      </c>
      <c r="K77" s="160">
        <v>2</v>
      </c>
      <c r="L77" s="155">
        <f t="shared" si="6"/>
        <v>2632</v>
      </c>
      <c r="M77" s="156">
        <f t="shared" si="7"/>
        <v>4474.3999999999996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7"/>
      <c r="Y77" s="166"/>
      <c r="Z77" s="166"/>
      <c r="AA77" s="166"/>
      <c r="AB77" s="166"/>
      <c r="AC77" s="167"/>
    </row>
    <row r="78" spans="1:29" s="165" customFormat="1" x14ac:dyDescent="0.4">
      <c r="A78" s="116">
        <v>70</v>
      </c>
      <c r="B78" s="116">
        <v>2</v>
      </c>
      <c r="C78" s="117" t="s">
        <v>241</v>
      </c>
      <c r="D78" s="118" t="s">
        <v>661</v>
      </c>
      <c r="E78" s="119" t="s">
        <v>311</v>
      </c>
      <c r="F78" s="120" t="s">
        <v>702</v>
      </c>
      <c r="G78" s="121" t="s">
        <v>304</v>
      </c>
      <c r="H78" s="122">
        <v>1700</v>
      </c>
      <c r="I78" s="123">
        <v>28</v>
      </c>
      <c r="J78" s="123">
        <v>1</v>
      </c>
      <c r="K78" s="160">
        <v>1</v>
      </c>
      <c r="L78" s="155">
        <f t="shared" si="6"/>
        <v>28</v>
      </c>
      <c r="M78" s="156">
        <f t="shared" si="7"/>
        <v>47.6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7"/>
      <c r="Y78" s="166"/>
      <c r="Z78" s="166"/>
      <c r="AA78" s="166"/>
      <c r="AB78" s="166"/>
      <c r="AC78" s="167"/>
    </row>
    <row r="79" spans="1:29" s="165" customFormat="1" x14ac:dyDescent="0.4">
      <c r="A79" s="116">
        <v>71</v>
      </c>
      <c r="B79" s="116">
        <v>3</v>
      </c>
      <c r="C79" s="117" t="s">
        <v>241</v>
      </c>
      <c r="D79" s="118" t="s">
        <v>662</v>
      </c>
      <c r="E79" s="119" t="s">
        <v>316</v>
      </c>
      <c r="F79" s="120" t="s">
        <v>703</v>
      </c>
      <c r="G79" s="121" t="s">
        <v>301</v>
      </c>
      <c r="H79" s="122">
        <v>600</v>
      </c>
      <c r="I79" s="123">
        <v>47</v>
      </c>
      <c r="J79" s="123">
        <v>6</v>
      </c>
      <c r="K79" s="160">
        <v>2</v>
      </c>
      <c r="L79" s="155">
        <f t="shared" si="6"/>
        <v>564</v>
      </c>
      <c r="M79" s="156">
        <f t="shared" si="7"/>
        <v>338.4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x14ac:dyDescent="0.4">
      <c r="A80" s="116">
        <v>72</v>
      </c>
      <c r="B80" s="116">
        <v>3</v>
      </c>
      <c r="C80" s="117" t="s">
        <v>241</v>
      </c>
      <c r="D80" s="118" t="s">
        <v>662</v>
      </c>
      <c r="E80" s="119" t="s">
        <v>316</v>
      </c>
      <c r="F80" s="120" t="s">
        <v>704</v>
      </c>
      <c r="G80" s="121" t="s">
        <v>301</v>
      </c>
      <c r="H80" s="122">
        <v>600</v>
      </c>
      <c r="I80" s="123">
        <v>47</v>
      </c>
      <c r="J80" s="123">
        <v>9</v>
      </c>
      <c r="K80" s="160">
        <v>2</v>
      </c>
      <c r="L80" s="155">
        <f t="shared" si="6"/>
        <v>846</v>
      </c>
      <c r="M80" s="156">
        <f t="shared" si="7"/>
        <v>507.6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x14ac:dyDescent="0.4">
      <c r="A81" s="116">
        <v>73</v>
      </c>
      <c r="B81" s="116">
        <v>3</v>
      </c>
      <c r="C81" s="117" t="s">
        <v>241</v>
      </c>
      <c r="D81" s="118" t="s">
        <v>662</v>
      </c>
      <c r="E81" s="119" t="s">
        <v>317</v>
      </c>
      <c r="F81" s="120" t="s">
        <v>705</v>
      </c>
      <c r="G81" s="121" t="s">
        <v>301</v>
      </c>
      <c r="H81" s="122">
        <v>600</v>
      </c>
      <c r="I81" s="123">
        <v>47</v>
      </c>
      <c r="J81" s="123">
        <v>2</v>
      </c>
      <c r="K81" s="160">
        <v>1</v>
      </c>
      <c r="L81" s="155">
        <f t="shared" si="6"/>
        <v>94</v>
      </c>
      <c r="M81" s="156">
        <f t="shared" si="7"/>
        <v>56.4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x14ac:dyDescent="0.4">
      <c r="A82" s="116">
        <v>74</v>
      </c>
      <c r="B82" s="116">
        <v>3</v>
      </c>
      <c r="C82" s="117" t="s">
        <v>241</v>
      </c>
      <c r="D82" s="118" t="s">
        <v>662</v>
      </c>
      <c r="E82" s="119" t="s">
        <v>318</v>
      </c>
      <c r="F82" s="120" t="s">
        <v>709</v>
      </c>
      <c r="G82" s="121" t="s">
        <v>301</v>
      </c>
      <c r="H82" s="122">
        <v>600</v>
      </c>
      <c r="I82" s="123">
        <v>47</v>
      </c>
      <c r="J82" s="123">
        <v>1</v>
      </c>
      <c r="K82" s="160">
        <v>1</v>
      </c>
      <c r="L82" s="155">
        <f t="shared" si="6"/>
        <v>47</v>
      </c>
      <c r="M82" s="156">
        <f t="shared" si="7"/>
        <v>28.2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x14ac:dyDescent="0.4">
      <c r="A83" s="116">
        <v>75</v>
      </c>
      <c r="B83" s="116">
        <v>5</v>
      </c>
      <c r="C83" s="117" t="s">
        <v>241</v>
      </c>
      <c r="D83" s="118" t="s">
        <v>636</v>
      </c>
      <c r="E83" s="119" t="s">
        <v>311</v>
      </c>
      <c r="F83" s="120" t="s">
        <v>702</v>
      </c>
      <c r="G83" s="121" t="s">
        <v>301</v>
      </c>
      <c r="H83" s="122">
        <v>735</v>
      </c>
      <c r="I83" s="123">
        <v>47</v>
      </c>
      <c r="J83" s="123">
        <v>2</v>
      </c>
      <c r="K83" s="160">
        <v>1</v>
      </c>
      <c r="L83" s="155">
        <f t="shared" si="6"/>
        <v>94</v>
      </c>
      <c r="M83" s="156">
        <f t="shared" si="7"/>
        <v>69.09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x14ac:dyDescent="0.4">
      <c r="A84" s="116">
        <v>76</v>
      </c>
      <c r="B84" s="116">
        <v>5</v>
      </c>
      <c r="C84" s="117" t="s">
        <v>241</v>
      </c>
      <c r="D84" s="118" t="s">
        <v>636</v>
      </c>
      <c r="E84" s="119" t="s">
        <v>409</v>
      </c>
      <c r="F84" s="120" t="s">
        <v>706</v>
      </c>
      <c r="G84" s="121" t="s">
        <v>301</v>
      </c>
      <c r="H84" s="122">
        <v>735</v>
      </c>
      <c r="I84" s="123">
        <v>47</v>
      </c>
      <c r="J84" s="123">
        <v>1</v>
      </c>
      <c r="K84" s="160">
        <v>1</v>
      </c>
      <c r="L84" s="155">
        <f t="shared" si="6"/>
        <v>47</v>
      </c>
      <c r="M84" s="156">
        <f t="shared" si="7"/>
        <v>34.545000000000002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7"/>
      <c r="Y84" s="166"/>
      <c r="Z84" s="166"/>
      <c r="AA84" s="166"/>
      <c r="AB84" s="166"/>
      <c r="AC84" s="167"/>
    </row>
    <row r="85" spans="1:29" s="165" customFormat="1" x14ac:dyDescent="0.4">
      <c r="A85" s="116">
        <v>77</v>
      </c>
      <c r="B85" s="116">
        <v>5</v>
      </c>
      <c r="C85" s="117" t="s">
        <v>241</v>
      </c>
      <c r="D85" s="118" t="s">
        <v>636</v>
      </c>
      <c r="E85" s="119" t="s">
        <v>311</v>
      </c>
      <c r="F85" s="120" t="s">
        <v>702</v>
      </c>
      <c r="G85" s="121" t="s">
        <v>304</v>
      </c>
      <c r="H85" s="122">
        <v>735</v>
      </c>
      <c r="I85" s="123">
        <v>28</v>
      </c>
      <c r="J85" s="123">
        <v>1</v>
      </c>
      <c r="K85" s="160">
        <v>1</v>
      </c>
      <c r="L85" s="155">
        <f t="shared" si="6"/>
        <v>28</v>
      </c>
      <c r="M85" s="156">
        <f t="shared" si="7"/>
        <v>20.58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  <c r="Y85" s="166"/>
      <c r="Z85" s="166"/>
      <c r="AA85" s="166"/>
      <c r="AB85" s="166"/>
      <c r="AC85" s="167"/>
    </row>
    <row r="86" spans="1:29" s="165" customFormat="1" x14ac:dyDescent="0.4">
      <c r="A86" s="116">
        <v>78</v>
      </c>
      <c r="B86" s="116">
        <v>6</v>
      </c>
      <c r="C86" s="117" t="s">
        <v>241</v>
      </c>
      <c r="D86" s="118" t="s">
        <v>663</v>
      </c>
      <c r="E86" s="119" t="s">
        <v>311</v>
      </c>
      <c r="F86" s="120" t="s">
        <v>702</v>
      </c>
      <c r="G86" s="121" t="s">
        <v>301</v>
      </c>
      <c r="H86" s="122">
        <v>735</v>
      </c>
      <c r="I86" s="123">
        <v>47</v>
      </c>
      <c r="J86" s="123">
        <v>2</v>
      </c>
      <c r="K86" s="160">
        <v>1</v>
      </c>
      <c r="L86" s="155">
        <f t="shared" si="6"/>
        <v>94</v>
      </c>
      <c r="M86" s="156">
        <f t="shared" si="7"/>
        <v>69.09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x14ac:dyDescent="0.4">
      <c r="A87" s="116">
        <v>79</v>
      </c>
      <c r="B87" s="116">
        <v>6</v>
      </c>
      <c r="C87" s="117" t="s">
        <v>241</v>
      </c>
      <c r="D87" s="118" t="s">
        <v>663</v>
      </c>
      <c r="E87" s="119" t="s">
        <v>409</v>
      </c>
      <c r="F87" s="120" t="s">
        <v>706</v>
      </c>
      <c r="G87" s="121" t="s">
        <v>301</v>
      </c>
      <c r="H87" s="122">
        <v>735</v>
      </c>
      <c r="I87" s="123">
        <v>47</v>
      </c>
      <c r="J87" s="123">
        <v>1</v>
      </c>
      <c r="K87" s="160">
        <v>1</v>
      </c>
      <c r="L87" s="155">
        <f t="shared" si="6"/>
        <v>47</v>
      </c>
      <c r="M87" s="156">
        <f t="shared" si="7"/>
        <v>34.545000000000002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x14ac:dyDescent="0.4">
      <c r="A88" s="116">
        <v>80</v>
      </c>
      <c r="B88" s="116">
        <v>6</v>
      </c>
      <c r="C88" s="117" t="s">
        <v>241</v>
      </c>
      <c r="D88" s="118" t="s">
        <v>663</v>
      </c>
      <c r="E88" s="119" t="s">
        <v>311</v>
      </c>
      <c r="F88" s="120" t="s">
        <v>702</v>
      </c>
      <c r="G88" s="121" t="s">
        <v>304</v>
      </c>
      <c r="H88" s="122">
        <v>735</v>
      </c>
      <c r="I88" s="123">
        <v>28</v>
      </c>
      <c r="J88" s="123">
        <v>1</v>
      </c>
      <c r="K88" s="160">
        <v>1</v>
      </c>
      <c r="L88" s="155">
        <f t="shared" si="6"/>
        <v>28</v>
      </c>
      <c r="M88" s="156">
        <f t="shared" si="7"/>
        <v>20.58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x14ac:dyDescent="0.4">
      <c r="A89" s="116">
        <v>81</v>
      </c>
      <c r="B89" s="116">
        <v>7</v>
      </c>
      <c r="C89" s="117" t="s">
        <v>241</v>
      </c>
      <c r="D89" s="118" t="s">
        <v>633</v>
      </c>
      <c r="E89" s="119" t="s">
        <v>316</v>
      </c>
      <c r="F89" s="120" t="s">
        <v>703</v>
      </c>
      <c r="G89" s="121" t="s">
        <v>301</v>
      </c>
      <c r="H89" s="122">
        <v>200</v>
      </c>
      <c r="I89" s="123">
        <v>47</v>
      </c>
      <c r="J89" s="123">
        <v>3</v>
      </c>
      <c r="K89" s="160">
        <v>2</v>
      </c>
      <c r="L89" s="155">
        <f t="shared" si="6"/>
        <v>282</v>
      </c>
      <c r="M89" s="156">
        <f t="shared" si="7"/>
        <v>56.4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x14ac:dyDescent="0.4">
      <c r="A90" s="116">
        <v>82</v>
      </c>
      <c r="B90" s="116">
        <v>7</v>
      </c>
      <c r="C90" s="117" t="s">
        <v>241</v>
      </c>
      <c r="D90" s="118" t="s">
        <v>633</v>
      </c>
      <c r="E90" s="119" t="s">
        <v>316</v>
      </c>
      <c r="F90" s="120" t="s">
        <v>704</v>
      </c>
      <c r="G90" s="121" t="s">
        <v>301</v>
      </c>
      <c r="H90" s="122">
        <v>200</v>
      </c>
      <c r="I90" s="123">
        <v>47</v>
      </c>
      <c r="J90" s="123">
        <v>6</v>
      </c>
      <c r="K90" s="160">
        <v>2</v>
      </c>
      <c r="L90" s="155">
        <f t="shared" si="6"/>
        <v>564</v>
      </c>
      <c r="M90" s="156">
        <f t="shared" si="7"/>
        <v>112.8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x14ac:dyDescent="0.4">
      <c r="A91" s="116">
        <v>83</v>
      </c>
      <c r="B91" s="116">
        <v>7</v>
      </c>
      <c r="C91" s="117" t="s">
        <v>241</v>
      </c>
      <c r="D91" s="118" t="s">
        <v>633</v>
      </c>
      <c r="E91" s="119" t="s">
        <v>318</v>
      </c>
      <c r="F91" s="120" t="s">
        <v>709</v>
      </c>
      <c r="G91" s="121" t="s">
        <v>301</v>
      </c>
      <c r="H91" s="122">
        <v>200</v>
      </c>
      <c r="I91" s="123">
        <v>47</v>
      </c>
      <c r="J91" s="123">
        <v>1</v>
      </c>
      <c r="K91" s="160">
        <v>1</v>
      </c>
      <c r="L91" s="155">
        <f t="shared" si="6"/>
        <v>47</v>
      </c>
      <c r="M91" s="156">
        <f t="shared" si="7"/>
        <v>9.4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x14ac:dyDescent="0.4">
      <c r="A92" s="116">
        <v>84</v>
      </c>
      <c r="B92" s="116">
        <v>8</v>
      </c>
      <c r="C92" s="117" t="s">
        <v>241</v>
      </c>
      <c r="D92" s="118" t="s">
        <v>664</v>
      </c>
      <c r="E92" s="119" t="s">
        <v>316</v>
      </c>
      <c r="F92" s="120" t="s">
        <v>703</v>
      </c>
      <c r="G92" s="121" t="s">
        <v>301</v>
      </c>
      <c r="H92" s="122">
        <v>600</v>
      </c>
      <c r="I92" s="123">
        <v>47</v>
      </c>
      <c r="J92" s="123">
        <v>6</v>
      </c>
      <c r="K92" s="160">
        <v>2</v>
      </c>
      <c r="L92" s="155">
        <f t="shared" si="6"/>
        <v>564</v>
      </c>
      <c r="M92" s="156">
        <f t="shared" si="7"/>
        <v>338.4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x14ac:dyDescent="0.4">
      <c r="A93" s="116">
        <v>85</v>
      </c>
      <c r="B93" s="116">
        <v>8</v>
      </c>
      <c r="C93" s="117" t="s">
        <v>241</v>
      </c>
      <c r="D93" s="118" t="s">
        <v>664</v>
      </c>
      <c r="E93" s="119" t="s">
        <v>316</v>
      </c>
      <c r="F93" s="120" t="s">
        <v>704</v>
      </c>
      <c r="G93" s="121" t="s">
        <v>301</v>
      </c>
      <c r="H93" s="122">
        <v>600</v>
      </c>
      <c r="I93" s="123">
        <v>47</v>
      </c>
      <c r="J93" s="123">
        <v>9</v>
      </c>
      <c r="K93" s="160">
        <v>2</v>
      </c>
      <c r="L93" s="155">
        <f t="shared" si="6"/>
        <v>846</v>
      </c>
      <c r="M93" s="156">
        <f t="shared" si="7"/>
        <v>507.6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x14ac:dyDescent="0.4">
      <c r="A94" s="116">
        <v>86</v>
      </c>
      <c r="B94" s="116">
        <v>8</v>
      </c>
      <c r="C94" s="117" t="s">
        <v>241</v>
      </c>
      <c r="D94" s="118" t="s">
        <v>664</v>
      </c>
      <c r="E94" s="119" t="s">
        <v>318</v>
      </c>
      <c r="F94" s="120" t="s">
        <v>709</v>
      </c>
      <c r="G94" s="121" t="s">
        <v>301</v>
      </c>
      <c r="H94" s="122">
        <v>600</v>
      </c>
      <c r="I94" s="123">
        <v>47</v>
      </c>
      <c r="J94" s="123">
        <v>2</v>
      </c>
      <c r="K94" s="160">
        <v>1</v>
      </c>
      <c r="L94" s="155">
        <f t="shared" si="6"/>
        <v>94</v>
      </c>
      <c r="M94" s="156">
        <f t="shared" si="7"/>
        <v>56.4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x14ac:dyDescent="0.4">
      <c r="A95" s="116">
        <v>87</v>
      </c>
      <c r="B95" s="116">
        <v>8</v>
      </c>
      <c r="C95" s="117" t="s">
        <v>241</v>
      </c>
      <c r="D95" s="118" t="s">
        <v>664</v>
      </c>
      <c r="E95" s="119" t="s">
        <v>317</v>
      </c>
      <c r="F95" s="120" t="s">
        <v>705</v>
      </c>
      <c r="G95" s="121" t="s">
        <v>301</v>
      </c>
      <c r="H95" s="122">
        <v>600</v>
      </c>
      <c r="I95" s="123">
        <v>47</v>
      </c>
      <c r="J95" s="123">
        <v>2</v>
      </c>
      <c r="K95" s="160">
        <v>1</v>
      </c>
      <c r="L95" s="155">
        <f t="shared" si="6"/>
        <v>94</v>
      </c>
      <c r="M95" s="156">
        <f t="shared" si="7"/>
        <v>56.4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x14ac:dyDescent="0.4">
      <c r="A96" s="116">
        <v>88</v>
      </c>
      <c r="B96" s="116">
        <v>10</v>
      </c>
      <c r="C96" s="117" t="s">
        <v>241</v>
      </c>
      <c r="D96" s="118" t="s">
        <v>644</v>
      </c>
      <c r="E96" s="119" t="s">
        <v>311</v>
      </c>
      <c r="F96" s="120" t="s">
        <v>702</v>
      </c>
      <c r="G96" s="121" t="s">
        <v>301</v>
      </c>
      <c r="H96" s="122">
        <v>2082.5</v>
      </c>
      <c r="I96" s="123">
        <v>47</v>
      </c>
      <c r="J96" s="123">
        <v>4</v>
      </c>
      <c r="K96" s="160">
        <v>1</v>
      </c>
      <c r="L96" s="155">
        <f t="shared" si="6"/>
        <v>188</v>
      </c>
      <c r="M96" s="156">
        <f t="shared" si="7"/>
        <v>391.51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x14ac:dyDescent="0.4">
      <c r="A97" s="116">
        <v>89</v>
      </c>
      <c r="B97" s="116">
        <v>10</v>
      </c>
      <c r="C97" s="117" t="s">
        <v>241</v>
      </c>
      <c r="D97" s="118" t="s">
        <v>644</v>
      </c>
      <c r="E97" s="119" t="s">
        <v>312</v>
      </c>
      <c r="F97" s="120" t="s">
        <v>330</v>
      </c>
      <c r="G97" s="121" t="s">
        <v>302</v>
      </c>
      <c r="H97" s="122">
        <v>8760</v>
      </c>
      <c r="I97" s="123">
        <v>13</v>
      </c>
      <c r="J97" s="123">
        <v>1</v>
      </c>
      <c r="K97" s="160">
        <v>1</v>
      </c>
      <c r="L97" s="155">
        <f t="shared" si="6"/>
        <v>13</v>
      </c>
      <c r="M97" s="156">
        <f t="shared" si="7"/>
        <v>113.88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  <c r="Y97" s="166"/>
      <c r="Z97" s="166"/>
      <c r="AA97" s="166"/>
      <c r="AB97" s="166"/>
      <c r="AC97" s="167"/>
    </row>
    <row r="98" spans="1:29" s="165" customFormat="1" x14ac:dyDescent="0.4">
      <c r="A98" s="116">
        <v>90</v>
      </c>
      <c r="B98" s="116">
        <v>2</v>
      </c>
      <c r="C98" s="117" t="s">
        <v>355</v>
      </c>
      <c r="D98" s="118" t="s">
        <v>665</v>
      </c>
      <c r="E98" s="119" t="s">
        <v>320</v>
      </c>
      <c r="F98" s="120" t="s">
        <v>421</v>
      </c>
      <c r="G98" s="121" t="s">
        <v>301</v>
      </c>
      <c r="H98" s="122">
        <v>600</v>
      </c>
      <c r="I98" s="123">
        <v>47</v>
      </c>
      <c r="J98" s="123">
        <v>28</v>
      </c>
      <c r="K98" s="160">
        <v>2</v>
      </c>
      <c r="L98" s="155">
        <f t="shared" si="6"/>
        <v>2632</v>
      </c>
      <c r="M98" s="156">
        <f t="shared" si="7"/>
        <v>1579.2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  <c r="Y98" s="166"/>
      <c r="Z98" s="166"/>
      <c r="AA98" s="166"/>
      <c r="AB98" s="166"/>
      <c r="AC98" s="167"/>
    </row>
    <row r="99" spans="1:29" s="165" customFormat="1" x14ac:dyDescent="0.4">
      <c r="A99" s="116">
        <v>91</v>
      </c>
      <c r="B99" s="116">
        <v>3</v>
      </c>
      <c r="C99" s="117" t="s">
        <v>355</v>
      </c>
      <c r="D99" s="118" t="s">
        <v>641</v>
      </c>
      <c r="E99" s="119" t="s">
        <v>315</v>
      </c>
      <c r="F99" s="120" t="s">
        <v>702</v>
      </c>
      <c r="G99" s="121" t="s">
        <v>301</v>
      </c>
      <c r="H99" s="122">
        <v>400</v>
      </c>
      <c r="I99" s="123">
        <v>47</v>
      </c>
      <c r="J99" s="123">
        <v>3</v>
      </c>
      <c r="K99" s="160">
        <v>2</v>
      </c>
      <c r="L99" s="155">
        <f t="shared" si="6"/>
        <v>282</v>
      </c>
      <c r="M99" s="156">
        <f t="shared" si="7"/>
        <v>112.8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7"/>
      <c r="Y99" s="166"/>
      <c r="Z99" s="166"/>
      <c r="AA99" s="166"/>
      <c r="AB99" s="166"/>
      <c r="AC99" s="167"/>
    </row>
    <row r="100" spans="1:29" s="165" customFormat="1" x14ac:dyDescent="0.4">
      <c r="A100" s="116">
        <v>92</v>
      </c>
      <c r="B100" s="116">
        <v>4</v>
      </c>
      <c r="C100" s="117" t="s">
        <v>355</v>
      </c>
      <c r="D100" s="118" t="s">
        <v>666</v>
      </c>
      <c r="E100" s="119" t="s">
        <v>315</v>
      </c>
      <c r="F100" s="120" t="s">
        <v>702</v>
      </c>
      <c r="G100" s="121" t="s">
        <v>301</v>
      </c>
      <c r="H100" s="122">
        <v>400</v>
      </c>
      <c r="I100" s="123">
        <v>47</v>
      </c>
      <c r="J100" s="123">
        <v>6</v>
      </c>
      <c r="K100" s="160">
        <v>2</v>
      </c>
      <c r="L100" s="155">
        <f t="shared" si="6"/>
        <v>564</v>
      </c>
      <c r="M100" s="156">
        <f t="shared" si="7"/>
        <v>225.6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  <c r="Y100" s="166"/>
      <c r="Z100" s="166"/>
      <c r="AA100" s="166"/>
      <c r="AB100" s="166"/>
      <c r="AC100" s="167"/>
    </row>
    <row r="101" spans="1:29" s="165" customFormat="1" x14ac:dyDescent="0.4">
      <c r="A101" s="116">
        <v>93</v>
      </c>
      <c r="B101" s="116">
        <v>6</v>
      </c>
      <c r="C101" s="117" t="s">
        <v>355</v>
      </c>
      <c r="D101" s="118" t="s">
        <v>636</v>
      </c>
      <c r="E101" s="119" t="s">
        <v>311</v>
      </c>
      <c r="F101" s="120" t="s">
        <v>702</v>
      </c>
      <c r="G101" s="121" t="s">
        <v>301</v>
      </c>
      <c r="H101" s="122">
        <v>735</v>
      </c>
      <c r="I101" s="123">
        <v>47</v>
      </c>
      <c r="J101" s="123">
        <v>2</v>
      </c>
      <c r="K101" s="160">
        <v>1</v>
      </c>
      <c r="L101" s="155">
        <f t="shared" si="6"/>
        <v>94</v>
      </c>
      <c r="M101" s="156">
        <f t="shared" si="7"/>
        <v>69.09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  <c r="Y101" s="166"/>
      <c r="Z101" s="166"/>
      <c r="AA101" s="166"/>
      <c r="AB101" s="166"/>
      <c r="AC101" s="167"/>
    </row>
    <row r="102" spans="1:29" s="165" customFormat="1" x14ac:dyDescent="0.4">
      <c r="A102" s="116">
        <v>94</v>
      </c>
      <c r="B102" s="116">
        <v>6</v>
      </c>
      <c r="C102" s="117" t="s">
        <v>355</v>
      </c>
      <c r="D102" s="118" t="s">
        <v>636</v>
      </c>
      <c r="E102" s="119" t="s">
        <v>311</v>
      </c>
      <c r="F102" s="120" t="s">
        <v>702</v>
      </c>
      <c r="G102" s="121" t="s">
        <v>304</v>
      </c>
      <c r="H102" s="122">
        <v>735</v>
      </c>
      <c r="I102" s="123">
        <v>28</v>
      </c>
      <c r="J102" s="123">
        <v>1</v>
      </c>
      <c r="K102" s="160">
        <v>1</v>
      </c>
      <c r="L102" s="155">
        <f t="shared" si="6"/>
        <v>28</v>
      </c>
      <c r="M102" s="156">
        <f t="shared" si="7"/>
        <v>20.58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  <c r="Y102" s="166"/>
      <c r="Z102" s="166"/>
      <c r="AA102" s="166"/>
      <c r="AB102" s="166"/>
      <c r="AC102" s="167"/>
    </row>
    <row r="103" spans="1:29" s="165" customFormat="1" x14ac:dyDescent="0.4">
      <c r="A103" s="116">
        <v>95</v>
      </c>
      <c r="B103" s="116">
        <v>6</v>
      </c>
      <c r="C103" s="117" t="s">
        <v>355</v>
      </c>
      <c r="D103" s="118" t="s">
        <v>636</v>
      </c>
      <c r="E103" s="119" t="s">
        <v>409</v>
      </c>
      <c r="F103" s="120" t="s">
        <v>706</v>
      </c>
      <c r="G103" s="121" t="s">
        <v>301</v>
      </c>
      <c r="H103" s="122">
        <v>735</v>
      </c>
      <c r="I103" s="123">
        <v>47</v>
      </c>
      <c r="J103" s="123">
        <v>1</v>
      </c>
      <c r="K103" s="160">
        <v>1</v>
      </c>
      <c r="L103" s="155">
        <f t="shared" si="6"/>
        <v>47</v>
      </c>
      <c r="M103" s="156">
        <f t="shared" si="7"/>
        <v>34.545000000000002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x14ac:dyDescent="0.4">
      <c r="A104" s="116">
        <v>96</v>
      </c>
      <c r="B104" s="116">
        <v>7</v>
      </c>
      <c r="C104" s="117" t="s">
        <v>355</v>
      </c>
      <c r="D104" s="118" t="s">
        <v>637</v>
      </c>
      <c r="E104" s="119" t="s">
        <v>311</v>
      </c>
      <c r="F104" s="120" t="s">
        <v>702</v>
      </c>
      <c r="G104" s="121" t="s">
        <v>301</v>
      </c>
      <c r="H104" s="122">
        <v>735</v>
      </c>
      <c r="I104" s="123">
        <v>47</v>
      </c>
      <c r="J104" s="123">
        <v>2</v>
      </c>
      <c r="K104" s="160">
        <v>1</v>
      </c>
      <c r="L104" s="155">
        <f t="shared" si="6"/>
        <v>94</v>
      </c>
      <c r="M104" s="156">
        <f t="shared" si="7"/>
        <v>69.09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  <c r="Y104" s="166"/>
      <c r="Z104" s="166"/>
      <c r="AA104" s="166"/>
      <c r="AB104" s="166"/>
      <c r="AC104" s="167"/>
    </row>
    <row r="105" spans="1:29" s="165" customFormat="1" x14ac:dyDescent="0.4">
      <c r="A105" s="116">
        <v>97</v>
      </c>
      <c r="B105" s="116">
        <v>7</v>
      </c>
      <c r="C105" s="117" t="s">
        <v>355</v>
      </c>
      <c r="D105" s="118" t="s">
        <v>637</v>
      </c>
      <c r="E105" s="119" t="s">
        <v>311</v>
      </c>
      <c r="F105" s="120" t="s">
        <v>702</v>
      </c>
      <c r="G105" s="121" t="s">
        <v>304</v>
      </c>
      <c r="H105" s="122">
        <v>735</v>
      </c>
      <c r="I105" s="123">
        <v>28</v>
      </c>
      <c r="J105" s="123">
        <v>1</v>
      </c>
      <c r="K105" s="160">
        <v>1</v>
      </c>
      <c r="L105" s="155">
        <f t="shared" si="6"/>
        <v>28</v>
      </c>
      <c r="M105" s="156">
        <f t="shared" si="7"/>
        <v>20.58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  <c r="Y105" s="166"/>
      <c r="Z105" s="166"/>
      <c r="AA105" s="166"/>
      <c r="AB105" s="166"/>
      <c r="AC105" s="167"/>
    </row>
    <row r="106" spans="1:29" s="165" customFormat="1" x14ac:dyDescent="0.4">
      <c r="A106" s="116">
        <v>98</v>
      </c>
      <c r="B106" s="116">
        <v>7</v>
      </c>
      <c r="C106" s="117" t="s">
        <v>355</v>
      </c>
      <c r="D106" s="118" t="s">
        <v>637</v>
      </c>
      <c r="E106" s="119" t="s">
        <v>409</v>
      </c>
      <c r="F106" s="120" t="s">
        <v>706</v>
      </c>
      <c r="G106" s="121" t="s">
        <v>301</v>
      </c>
      <c r="H106" s="122">
        <v>735</v>
      </c>
      <c r="I106" s="123">
        <v>47</v>
      </c>
      <c r="J106" s="123">
        <v>1</v>
      </c>
      <c r="K106" s="160">
        <v>1</v>
      </c>
      <c r="L106" s="155">
        <f t="shared" si="6"/>
        <v>47</v>
      </c>
      <c r="M106" s="156">
        <f t="shared" si="7"/>
        <v>34.545000000000002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x14ac:dyDescent="0.4">
      <c r="A107" s="116">
        <v>99</v>
      </c>
      <c r="B107" s="116">
        <v>8</v>
      </c>
      <c r="C107" s="117" t="s">
        <v>355</v>
      </c>
      <c r="D107" s="118" t="s">
        <v>667</v>
      </c>
      <c r="E107" s="119" t="s">
        <v>315</v>
      </c>
      <c r="F107" s="120" t="s">
        <v>702</v>
      </c>
      <c r="G107" s="121" t="s">
        <v>301</v>
      </c>
      <c r="H107" s="122">
        <v>600</v>
      </c>
      <c r="I107" s="123">
        <v>47</v>
      </c>
      <c r="J107" s="123">
        <v>16</v>
      </c>
      <c r="K107" s="160">
        <v>2</v>
      </c>
      <c r="L107" s="155">
        <f t="shared" si="6"/>
        <v>1504</v>
      </c>
      <c r="M107" s="156">
        <f t="shared" si="7"/>
        <v>902.4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x14ac:dyDescent="0.4">
      <c r="A108" s="116">
        <v>100</v>
      </c>
      <c r="B108" s="116">
        <v>8</v>
      </c>
      <c r="C108" s="117" t="s">
        <v>355</v>
      </c>
      <c r="D108" s="118" t="s">
        <v>667</v>
      </c>
      <c r="E108" s="119" t="s">
        <v>317</v>
      </c>
      <c r="F108" s="120" t="s">
        <v>705</v>
      </c>
      <c r="G108" s="121" t="s">
        <v>301</v>
      </c>
      <c r="H108" s="122">
        <v>600</v>
      </c>
      <c r="I108" s="123">
        <v>47</v>
      </c>
      <c r="J108" s="123">
        <v>2</v>
      </c>
      <c r="K108" s="160">
        <v>1</v>
      </c>
      <c r="L108" s="155">
        <f t="shared" si="6"/>
        <v>94</v>
      </c>
      <c r="M108" s="156">
        <f t="shared" si="7"/>
        <v>56.4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x14ac:dyDescent="0.4">
      <c r="A109" s="116">
        <v>101</v>
      </c>
      <c r="B109" s="116">
        <v>10</v>
      </c>
      <c r="C109" s="117" t="s">
        <v>355</v>
      </c>
      <c r="D109" s="118" t="s">
        <v>658</v>
      </c>
      <c r="E109" s="119" t="s">
        <v>316</v>
      </c>
      <c r="F109" s="120" t="s">
        <v>703</v>
      </c>
      <c r="G109" s="121" t="s">
        <v>301</v>
      </c>
      <c r="H109" s="122">
        <v>1700</v>
      </c>
      <c r="I109" s="123">
        <v>47</v>
      </c>
      <c r="J109" s="123">
        <v>2</v>
      </c>
      <c r="K109" s="160">
        <v>2</v>
      </c>
      <c r="L109" s="155">
        <f t="shared" si="6"/>
        <v>188</v>
      </c>
      <c r="M109" s="156">
        <f t="shared" si="7"/>
        <v>319.60000000000002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x14ac:dyDescent="0.4">
      <c r="A110" s="116">
        <v>102</v>
      </c>
      <c r="B110" s="116">
        <v>10</v>
      </c>
      <c r="C110" s="117" t="s">
        <v>355</v>
      </c>
      <c r="D110" s="118" t="s">
        <v>658</v>
      </c>
      <c r="E110" s="119" t="s">
        <v>316</v>
      </c>
      <c r="F110" s="120" t="s">
        <v>704</v>
      </c>
      <c r="G110" s="121" t="s">
        <v>301</v>
      </c>
      <c r="H110" s="122">
        <v>1700</v>
      </c>
      <c r="I110" s="123">
        <v>47</v>
      </c>
      <c r="J110" s="123">
        <v>4</v>
      </c>
      <c r="K110" s="160">
        <v>2</v>
      </c>
      <c r="L110" s="155">
        <f t="shared" si="6"/>
        <v>376</v>
      </c>
      <c r="M110" s="156">
        <f t="shared" si="7"/>
        <v>639.20000000000005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x14ac:dyDescent="0.4">
      <c r="A111" s="116">
        <v>103</v>
      </c>
      <c r="B111" s="116">
        <v>10</v>
      </c>
      <c r="C111" s="117" t="s">
        <v>355</v>
      </c>
      <c r="D111" s="118" t="s">
        <v>658</v>
      </c>
      <c r="E111" s="119" t="s">
        <v>317</v>
      </c>
      <c r="F111" s="120" t="s">
        <v>705</v>
      </c>
      <c r="G111" s="121" t="s">
        <v>301</v>
      </c>
      <c r="H111" s="122">
        <v>1700</v>
      </c>
      <c r="I111" s="123">
        <v>47</v>
      </c>
      <c r="J111" s="123">
        <v>2</v>
      </c>
      <c r="K111" s="160">
        <v>1</v>
      </c>
      <c r="L111" s="155">
        <f t="shared" si="6"/>
        <v>94</v>
      </c>
      <c r="M111" s="156">
        <f t="shared" si="7"/>
        <v>159.80000000000001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x14ac:dyDescent="0.4">
      <c r="A112" s="116">
        <v>104</v>
      </c>
      <c r="B112" s="116">
        <v>11</v>
      </c>
      <c r="C112" s="117" t="s">
        <v>355</v>
      </c>
      <c r="D112" s="118" t="s">
        <v>644</v>
      </c>
      <c r="E112" s="119" t="s">
        <v>311</v>
      </c>
      <c r="F112" s="120" t="s">
        <v>702</v>
      </c>
      <c r="G112" s="121" t="s">
        <v>301</v>
      </c>
      <c r="H112" s="122">
        <v>2082.5</v>
      </c>
      <c r="I112" s="123">
        <v>47</v>
      </c>
      <c r="J112" s="123">
        <v>4</v>
      </c>
      <c r="K112" s="160">
        <v>1</v>
      </c>
      <c r="L112" s="155">
        <f t="shared" si="6"/>
        <v>188</v>
      </c>
      <c r="M112" s="156">
        <f t="shared" si="7"/>
        <v>391.51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x14ac:dyDescent="0.4">
      <c r="A113" s="116">
        <v>105</v>
      </c>
      <c r="B113" s="116">
        <v>11</v>
      </c>
      <c r="C113" s="117" t="s">
        <v>355</v>
      </c>
      <c r="D113" s="118" t="s">
        <v>644</v>
      </c>
      <c r="E113" s="119" t="s">
        <v>312</v>
      </c>
      <c r="F113" s="120" t="s">
        <v>330</v>
      </c>
      <c r="G113" s="121" t="s">
        <v>302</v>
      </c>
      <c r="H113" s="122">
        <v>8760</v>
      </c>
      <c r="I113" s="123">
        <v>13</v>
      </c>
      <c r="J113" s="123">
        <v>1</v>
      </c>
      <c r="K113" s="160">
        <v>1</v>
      </c>
      <c r="L113" s="155">
        <f t="shared" si="6"/>
        <v>13</v>
      </c>
      <c r="M113" s="156">
        <f t="shared" si="7"/>
        <v>113.88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7"/>
      <c r="Y113" s="166"/>
      <c r="Z113" s="166"/>
      <c r="AA113" s="166"/>
      <c r="AB113" s="166"/>
      <c r="AC113" s="167"/>
    </row>
    <row r="114" spans="1:29" s="165" customFormat="1" x14ac:dyDescent="0.4">
      <c r="A114" s="116">
        <v>106</v>
      </c>
      <c r="B114" s="116" t="s">
        <v>239</v>
      </c>
      <c r="C114" s="117" t="s">
        <v>525</v>
      </c>
      <c r="D114" s="118" t="s">
        <v>668</v>
      </c>
      <c r="E114" s="119" t="s">
        <v>311</v>
      </c>
      <c r="F114" s="120" t="s">
        <v>702</v>
      </c>
      <c r="G114" s="121" t="s">
        <v>301</v>
      </c>
      <c r="H114" s="122">
        <v>2205</v>
      </c>
      <c r="I114" s="123">
        <v>47</v>
      </c>
      <c r="J114" s="123">
        <v>8</v>
      </c>
      <c r="K114" s="160">
        <v>1</v>
      </c>
      <c r="L114" s="155">
        <f t="shared" si="6"/>
        <v>376</v>
      </c>
      <c r="M114" s="156">
        <f t="shared" si="7"/>
        <v>829.08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  <c r="Y114" s="166"/>
      <c r="Z114" s="166"/>
      <c r="AA114" s="166"/>
      <c r="AB114" s="166"/>
      <c r="AC114" s="167"/>
    </row>
    <row r="115" spans="1:29" s="165" customFormat="1" x14ac:dyDescent="0.4">
      <c r="A115" s="116">
        <v>107</v>
      </c>
      <c r="B115" s="116" t="s">
        <v>239</v>
      </c>
      <c r="C115" s="117" t="s">
        <v>525</v>
      </c>
      <c r="D115" s="118" t="s">
        <v>668</v>
      </c>
      <c r="E115" s="119" t="s">
        <v>312</v>
      </c>
      <c r="F115" s="120" t="s">
        <v>330</v>
      </c>
      <c r="G115" s="121" t="s">
        <v>302</v>
      </c>
      <c r="H115" s="122">
        <v>8760</v>
      </c>
      <c r="I115" s="123">
        <v>13</v>
      </c>
      <c r="J115" s="123">
        <v>1</v>
      </c>
      <c r="K115" s="160">
        <v>1</v>
      </c>
      <c r="L115" s="155">
        <f t="shared" si="6"/>
        <v>13</v>
      </c>
      <c r="M115" s="156">
        <f t="shared" si="7"/>
        <v>113.88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x14ac:dyDescent="0.4">
      <c r="A116" s="116">
        <v>108</v>
      </c>
      <c r="B116" s="116" t="s">
        <v>239</v>
      </c>
      <c r="C116" s="117" t="s">
        <v>525</v>
      </c>
      <c r="D116" s="118" t="s">
        <v>668</v>
      </c>
      <c r="E116" s="119" t="s">
        <v>312</v>
      </c>
      <c r="F116" s="120" t="s">
        <v>714</v>
      </c>
      <c r="G116" s="121" t="s">
        <v>302</v>
      </c>
      <c r="H116" s="122">
        <v>8760</v>
      </c>
      <c r="I116" s="123">
        <v>13</v>
      </c>
      <c r="J116" s="123">
        <v>1</v>
      </c>
      <c r="K116" s="160">
        <v>1</v>
      </c>
      <c r="L116" s="155">
        <f t="shared" si="6"/>
        <v>13</v>
      </c>
      <c r="M116" s="156">
        <f t="shared" si="7"/>
        <v>113.88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x14ac:dyDescent="0.4">
      <c r="A117" s="116">
        <v>109</v>
      </c>
      <c r="B117" s="116">
        <v>1</v>
      </c>
      <c r="C117" s="117" t="s">
        <v>194</v>
      </c>
      <c r="D117" s="118" t="s">
        <v>669</v>
      </c>
      <c r="E117" s="119" t="s">
        <v>311</v>
      </c>
      <c r="F117" s="120" t="s">
        <v>702</v>
      </c>
      <c r="G117" s="121" t="s">
        <v>301</v>
      </c>
      <c r="H117" s="122">
        <v>735</v>
      </c>
      <c r="I117" s="123">
        <v>47</v>
      </c>
      <c r="J117" s="123">
        <v>2</v>
      </c>
      <c r="K117" s="160">
        <v>1</v>
      </c>
      <c r="L117" s="155">
        <f t="shared" si="6"/>
        <v>94</v>
      </c>
      <c r="M117" s="156">
        <f t="shared" si="7"/>
        <v>69.09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x14ac:dyDescent="0.4">
      <c r="A118" s="116">
        <v>110</v>
      </c>
      <c r="B118" s="116">
        <v>1</v>
      </c>
      <c r="C118" s="117" t="s">
        <v>194</v>
      </c>
      <c r="D118" s="118" t="s">
        <v>669</v>
      </c>
      <c r="E118" s="119" t="s">
        <v>311</v>
      </c>
      <c r="F118" s="120" t="s">
        <v>702</v>
      </c>
      <c r="G118" s="121" t="s">
        <v>304</v>
      </c>
      <c r="H118" s="122">
        <v>735</v>
      </c>
      <c r="I118" s="123">
        <v>28</v>
      </c>
      <c r="J118" s="123">
        <v>1</v>
      </c>
      <c r="K118" s="160">
        <v>1</v>
      </c>
      <c r="L118" s="155">
        <f t="shared" si="6"/>
        <v>28</v>
      </c>
      <c r="M118" s="156">
        <f t="shared" si="7"/>
        <v>20.58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x14ac:dyDescent="0.4">
      <c r="A119" s="116">
        <v>111</v>
      </c>
      <c r="B119" s="116">
        <v>1</v>
      </c>
      <c r="C119" s="117" t="s">
        <v>194</v>
      </c>
      <c r="D119" s="118" t="s">
        <v>669</v>
      </c>
      <c r="E119" s="119" t="s">
        <v>409</v>
      </c>
      <c r="F119" s="120" t="s">
        <v>706</v>
      </c>
      <c r="G119" s="121" t="s">
        <v>301</v>
      </c>
      <c r="H119" s="122">
        <v>735</v>
      </c>
      <c r="I119" s="123">
        <v>47</v>
      </c>
      <c r="J119" s="123">
        <v>1</v>
      </c>
      <c r="K119" s="160">
        <v>1</v>
      </c>
      <c r="L119" s="155">
        <f t="shared" si="6"/>
        <v>47</v>
      </c>
      <c r="M119" s="156">
        <f t="shared" si="7"/>
        <v>34.545000000000002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7"/>
      <c r="Y119" s="166"/>
      <c r="Z119" s="166"/>
      <c r="AA119" s="166"/>
      <c r="AB119" s="166"/>
      <c r="AC119" s="167"/>
    </row>
    <row r="120" spans="1:29" s="165" customFormat="1" x14ac:dyDescent="0.4">
      <c r="A120" s="116">
        <v>112</v>
      </c>
      <c r="B120" s="116">
        <v>2</v>
      </c>
      <c r="C120" s="117" t="s">
        <v>194</v>
      </c>
      <c r="D120" s="118" t="s">
        <v>670</v>
      </c>
      <c r="E120" s="119" t="s">
        <v>311</v>
      </c>
      <c r="F120" s="120" t="s">
        <v>702</v>
      </c>
      <c r="G120" s="121" t="s">
        <v>301</v>
      </c>
      <c r="H120" s="122">
        <v>735</v>
      </c>
      <c r="I120" s="123">
        <v>47</v>
      </c>
      <c r="J120" s="123">
        <v>2</v>
      </c>
      <c r="K120" s="160">
        <v>1</v>
      </c>
      <c r="L120" s="155">
        <f t="shared" si="6"/>
        <v>94</v>
      </c>
      <c r="M120" s="156">
        <f t="shared" si="7"/>
        <v>69.09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  <c r="Y120" s="166"/>
      <c r="Z120" s="166"/>
      <c r="AA120" s="166"/>
      <c r="AB120" s="166"/>
      <c r="AC120" s="167"/>
    </row>
    <row r="121" spans="1:29" s="165" customFormat="1" x14ac:dyDescent="0.4">
      <c r="A121" s="116">
        <v>113</v>
      </c>
      <c r="B121" s="116">
        <v>2</v>
      </c>
      <c r="C121" s="117" t="s">
        <v>194</v>
      </c>
      <c r="D121" s="118" t="s">
        <v>670</v>
      </c>
      <c r="E121" s="119" t="s">
        <v>311</v>
      </c>
      <c r="F121" s="120" t="s">
        <v>702</v>
      </c>
      <c r="G121" s="121" t="s">
        <v>304</v>
      </c>
      <c r="H121" s="122">
        <v>735</v>
      </c>
      <c r="I121" s="123">
        <v>28</v>
      </c>
      <c r="J121" s="123">
        <v>1</v>
      </c>
      <c r="K121" s="160">
        <v>1</v>
      </c>
      <c r="L121" s="155">
        <f t="shared" si="6"/>
        <v>28</v>
      </c>
      <c r="M121" s="156">
        <f t="shared" si="7"/>
        <v>20.58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x14ac:dyDescent="0.4">
      <c r="A122" s="116">
        <v>114</v>
      </c>
      <c r="B122" s="116">
        <v>2</v>
      </c>
      <c r="C122" s="117" t="s">
        <v>194</v>
      </c>
      <c r="D122" s="118" t="s">
        <v>670</v>
      </c>
      <c r="E122" s="119" t="s">
        <v>409</v>
      </c>
      <c r="F122" s="120" t="s">
        <v>706</v>
      </c>
      <c r="G122" s="121" t="s">
        <v>301</v>
      </c>
      <c r="H122" s="122">
        <v>735</v>
      </c>
      <c r="I122" s="123">
        <v>47</v>
      </c>
      <c r="J122" s="123">
        <v>1</v>
      </c>
      <c r="K122" s="160">
        <v>1</v>
      </c>
      <c r="L122" s="155">
        <f t="shared" si="6"/>
        <v>47</v>
      </c>
      <c r="M122" s="156">
        <f t="shared" si="7"/>
        <v>34.545000000000002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x14ac:dyDescent="0.4">
      <c r="A123" s="116">
        <v>115</v>
      </c>
      <c r="B123" s="116">
        <v>3</v>
      </c>
      <c r="C123" s="117" t="s">
        <v>194</v>
      </c>
      <c r="D123" s="118" t="s">
        <v>671</v>
      </c>
      <c r="E123" s="119" t="s">
        <v>316</v>
      </c>
      <c r="F123" s="120" t="s">
        <v>703</v>
      </c>
      <c r="G123" s="121" t="s">
        <v>301</v>
      </c>
      <c r="H123" s="122">
        <v>600</v>
      </c>
      <c r="I123" s="123">
        <v>47</v>
      </c>
      <c r="J123" s="123">
        <v>6</v>
      </c>
      <c r="K123" s="160">
        <v>2</v>
      </c>
      <c r="L123" s="155">
        <f t="shared" si="6"/>
        <v>564</v>
      </c>
      <c r="M123" s="156">
        <f t="shared" si="7"/>
        <v>338.4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x14ac:dyDescent="0.4">
      <c r="A124" s="116">
        <v>116</v>
      </c>
      <c r="B124" s="116">
        <v>3</v>
      </c>
      <c r="C124" s="117" t="s">
        <v>194</v>
      </c>
      <c r="D124" s="118" t="s">
        <v>671</v>
      </c>
      <c r="E124" s="119" t="s">
        <v>316</v>
      </c>
      <c r="F124" s="120" t="s">
        <v>704</v>
      </c>
      <c r="G124" s="121" t="s">
        <v>301</v>
      </c>
      <c r="H124" s="122">
        <v>600</v>
      </c>
      <c r="I124" s="123">
        <v>47</v>
      </c>
      <c r="J124" s="123">
        <v>9</v>
      </c>
      <c r="K124" s="160">
        <v>2</v>
      </c>
      <c r="L124" s="155">
        <f t="shared" si="6"/>
        <v>846</v>
      </c>
      <c r="M124" s="156">
        <f t="shared" si="7"/>
        <v>507.6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x14ac:dyDescent="0.4">
      <c r="A125" s="116">
        <v>117</v>
      </c>
      <c r="B125" s="116">
        <v>3</v>
      </c>
      <c r="C125" s="117" t="s">
        <v>194</v>
      </c>
      <c r="D125" s="118" t="s">
        <v>671</v>
      </c>
      <c r="E125" s="119" t="s">
        <v>318</v>
      </c>
      <c r="F125" s="120" t="s">
        <v>709</v>
      </c>
      <c r="G125" s="121" t="s">
        <v>301</v>
      </c>
      <c r="H125" s="122">
        <v>600</v>
      </c>
      <c r="I125" s="123">
        <v>47</v>
      </c>
      <c r="J125" s="123">
        <v>2</v>
      </c>
      <c r="K125" s="160">
        <v>1</v>
      </c>
      <c r="L125" s="155">
        <f t="shared" si="6"/>
        <v>94</v>
      </c>
      <c r="M125" s="156">
        <f t="shared" si="7"/>
        <v>56.4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x14ac:dyDescent="0.4">
      <c r="A126" s="116">
        <v>118</v>
      </c>
      <c r="B126" s="116">
        <v>3</v>
      </c>
      <c r="C126" s="117" t="s">
        <v>194</v>
      </c>
      <c r="D126" s="118" t="s">
        <v>671</v>
      </c>
      <c r="E126" s="119" t="s">
        <v>317</v>
      </c>
      <c r="F126" s="120" t="s">
        <v>705</v>
      </c>
      <c r="G126" s="121" t="s">
        <v>301</v>
      </c>
      <c r="H126" s="122">
        <v>600</v>
      </c>
      <c r="I126" s="123">
        <v>47</v>
      </c>
      <c r="J126" s="123">
        <v>2</v>
      </c>
      <c r="K126" s="160">
        <v>1</v>
      </c>
      <c r="L126" s="155">
        <f t="shared" si="6"/>
        <v>94</v>
      </c>
      <c r="M126" s="156">
        <f t="shared" si="7"/>
        <v>56.4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x14ac:dyDescent="0.4">
      <c r="A127" s="116">
        <v>119</v>
      </c>
      <c r="B127" s="116">
        <v>4</v>
      </c>
      <c r="C127" s="117" t="s">
        <v>194</v>
      </c>
      <c r="D127" s="118" t="s">
        <v>672</v>
      </c>
      <c r="E127" s="119" t="s">
        <v>315</v>
      </c>
      <c r="F127" s="120" t="s">
        <v>702</v>
      </c>
      <c r="G127" s="121" t="s">
        <v>301</v>
      </c>
      <c r="H127" s="122">
        <v>12</v>
      </c>
      <c r="I127" s="123">
        <v>47</v>
      </c>
      <c r="J127" s="123">
        <v>3</v>
      </c>
      <c r="K127" s="160">
        <v>2</v>
      </c>
      <c r="L127" s="155">
        <f t="shared" si="6"/>
        <v>282</v>
      </c>
      <c r="M127" s="156">
        <f t="shared" si="7"/>
        <v>3.3839999999999999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x14ac:dyDescent="0.4">
      <c r="A128" s="116">
        <v>120</v>
      </c>
      <c r="B128" s="116">
        <v>5</v>
      </c>
      <c r="C128" s="117" t="s">
        <v>194</v>
      </c>
      <c r="D128" s="118" t="s">
        <v>673</v>
      </c>
      <c r="E128" s="119" t="s">
        <v>311</v>
      </c>
      <c r="F128" s="120" t="s">
        <v>702</v>
      </c>
      <c r="G128" s="121" t="s">
        <v>301</v>
      </c>
      <c r="H128" s="122">
        <v>200</v>
      </c>
      <c r="I128" s="123">
        <v>47</v>
      </c>
      <c r="J128" s="123">
        <v>2</v>
      </c>
      <c r="K128" s="160">
        <v>1</v>
      </c>
      <c r="L128" s="155">
        <f t="shared" si="6"/>
        <v>94</v>
      </c>
      <c r="M128" s="156">
        <f t="shared" si="7"/>
        <v>18.8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x14ac:dyDescent="0.4">
      <c r="A129" s="116">
        <v>121</v>
      </c>
      <c r="B129" s="116">
        <v>5</v>
      </c>
      <c r="C129" s="117" t="s">
        <v>194</v>
      </c>
      <c r="D129" s="118" t="s">
        <v>673</v>
      </c>
      <c r="E129" s="119" t="s">
        <v>311</v>
      </c>
      <c r="F129" s="120" t="s">
        <v>702</v>
      </c>
      <c r="G129" s="121" t="s">
        <v>304</v>
      </c>
      <c r="H129" s="122">
        <v>200</v>
      </c>
      <c r="I129" s="123">
        <v>28</v>
      </c>
      <c r="J129" s="123">
        <v>1</v>
      </c>
      <c r="K129" s="160">
        <v>1</v>
      </c>
      <c r="L129" s="155">
        <f t="shared" si="6"/>
        <v>28</v>
      </c>
      <c r="M129" s="156">
        <f t="shared" si="7"/>
        <v>5.6</v>
      </c>
      <c r="N129" s="155"/>
      <c r="O129" s="155"/>
      <c r="P129" s="155"/>
      <c r="Q129" s="155"/>
      <c r="R129" s="155"/>
      <c r="S129" s="156"/>
      <c r="T129" s="156">
        <f t="shared" ref="T129:T191" si="8">IFERROR(S129*R129,"－")</f>
        <v>0</v>
      </c>
      <c r="U129" s="156">
        <f t="shared" ref="U129:U191" si="9">IFERROR(T129*H129/1000,"－")</f>
        <v>0</v>
      </c>
      <c r="V129" s="157"/>
      <c r="Y129" s="166"/>
      <c r="Z129" s="166"/>
      <c r="AA129" s="166"/>
      <c r="AB129" s="166"/>
      <c r="AC129" s="167"/>
    </row>
    <row r="130" spans="1:29" s="165" customFormat="1" x14ac:dyDescent="0.4">
      <c r="A130" s="116">
        <v>122</v>
      </c>
      <c r="B130" s="116">
        <v>6</v>
      </c>
      <c r="C130" s="117" t="s">
        <v>194</v>
      </c>
      <c r="D130" s="118" t="s">
        <v>674</v>
      </c>
      <c r="E130" s="119" t="s">
        <v>311</v>
      </c>
      <c r="F130" s="120" t="s">
        <v>702</v>
      </c>
      <c r="G130" s="121" t="s">
        <v>304</v>
      </c>
      <c r="H130" s="122">
        <v>12</v>
      </c>
      <c r="I130" s="123">
        <v>28</v>
      </c>
      <c r="J130" s="123">
        <v>1</v>
      </c>
      <c r="K130" s="160">
        <v>1</v>
      </c>
      <c r="L130" s="155">
        <f t="shared" ref="L130:L192" si="10">IFERROR(I130*J130*K130,"ー")</f>
        <v>28</v>
      </c>
      <c r="M130" s="156">
        <f t="shared" ref="M130:M192" si="11">IFERROR(L130*H130/1000,"ー")</f>
        <v>0.33600000000000002</v>
      </c>
      <c r="N130" s="155"/>
      <c r="O130" s="155"/>
      <c r="P130" s="155"/>
      <c r="Q130" s="155"/>
      <c r="R130" s="155"/>
      <c r="S130" s="156"/>
      <c r="T130" s="156">
        <f t="shared" si="8"/>
        <v>0</v>
      </c>
      <c r="U130" s="156">
        <f t="shared" si="9"/>
        <v>0</v>
      </c>
      <c r="V130" s="157"/>
      <c r="Y130" s="166"/>
      <c r="Z130" s="166"/>
      <c r="AA130" s="166"/>
      <c r="AB130" s="166"/>
      <c r="AC130" s="167"/>
    </row>
    <row r="131" spans="1:29" s="165" customFormat="1" x14ac:dyDescent="0.4">
      <c r="A131" s="116">
        <v>123</v>
      </c>
      <c r="B131" s="116">
        <v>7</v>
      </c>
      <c r="C131" s="117" t="s">
        <v>194</v>
      </c>
      <c r="D131" s="118" t="s">
        <v>675</v>
      </c>
      <c r="E131" s="119" t="s">
        <v>311</v>
      </c>
      <c r="F131" s="120" t="s">
        <v>702</v>
      </c>
      <c r="G131" s="121" t="s">
        <v>301</v>
      </c>
      <c r="H131" s="122">
        <v>200</v>
      </c>
      <c r="I131" s="123">
        <v>47</v>
      </c>
      <c r="J131" s="123">
        <v>3</v>
      </c>
      <c r="K131" s="160">
        <v>1</v>
      </c>
      <c r="L131" s="155">
        <f t="shared" si="10"/>
        <v>141</v>
      </c>
      <c r="M131" s="156">
        <f t="shared" si="11"/>
        <v>28.2</v>
      </c>
      <c r="N131" s="155"/>
      <c r="O131" s="155"/>
      <c r="P131" s="155"/>
      <c r="Q131" s="155"/>
      <c r="R131" s="155"/>
      <c r="S131" s="156"/>
      <c r="T131" s="156">
        <f t="shared" si="8"/>
        <v>0</v>
      </c>
      <c r="U131" s="156">
        <f t="shared" si="9"/>
        <v>0</v>
      </c>
      <c r="V131" s="157"/>
      <c r="Y131" s="166"/>
      <c r="Z131" s="166"/>
      <c r="AA131" s="166"/>
      <c r="AB131" s="166"/>
      <c r="AC131" s="167"/>
    </row>
    <row r="132" spans="1:29" s="165" customFormat="1" x14ac:dyDescent="0.4">
      <c r="A132" s="116">
        <v>124</v>
      </c>
      <c r="B132" s="116">
        <v>8</v>
      </c>
      <c r="C132" s="117" t="s">
        <v>194</v>
      </c>
      <c r="D132" s="118" t="s">
        <v>676</v>
      </c>
      <c r="E132" s="119" t="s">
        <v>316</v>
      </c>
      <c r="F132" s="120" t="s">
        <v>703</v>
      </c>
      <c r="G132" s="121" t="s">
        <v>301</v>
      </c>
      <c r="H132" s="122">
        <v>600</v>
      </c>
      <c r="I132" s="123">
        <v>47</v>
      </c>
      <c r="J132" s="123">
        <v>6</v>
      </c>
      <c r="K132" s="160">
        <v>2</v>
      </c>
      <c r="L132" s="155">
        <f t="shared" si="10"/>
        <v>564</v>
      </c>
      <c r="M132" s="156">
        <f t="shared" si="11"/>
        <v>338.4</v>
      </c>
      <c r="N132" s="155"/>
      <c r="O132" s="155"/>
      <c r="P132" s="155"/>
      <c r="Q132" s="155"/>
      <c r="R132" s="155"/>
      <c r="S132" s="156"/>
      <c r="T132" s="156">
        <f t="shared" si="8"/>
        <v>0</v>
      </c>
      <c r="U132" s="156">
        <f t="shared" si="9"/>
        <v>0</v>
      </c>
      <c r="V132" s="157"/>
      <c r="Y132" s="166"/>
      <c r="Z132" s="166"/>
      <c r="AA132" s="166"/>
      <c r="AB132" s="166"/>
      <c r="AC132" s="167"/>
    </row>
    <row r="133" spans="1:29" s="165" customFormat="1" x14ac:dyDescent="0.4">
      <c r="A133" s="116">
        <v>125</v>
      </c>
      <c r="B133" s="116">
        <v>8</v>
      </c>
      <c r="C133" s="117" t="s">
        <v>194</v>
      </c>
      <c r="D133" s="118" t="s">
        <v>676</v>
      </c>
      <c r="E133" s="119" t="s">
        <v>316</v>
      </c>
      <c r="F133" s="120" t="s">
        <v>704</v>
      </c>
      <c r="G133" s="121" t="s">
        <v>301</v>
      </c>
      <c r="H133" s="122">
        <v>600</v>
      </c>
      <c r="I133" s="123">
        <v>47</v>
      </c>
      <c r="J133" s="123">
        <v>9</v>
      </c>
      <c r="K133" s="160">
        <v>2</v>
      </c>
      <c r="L133" s="155">
        <f t="shared" si="10"/>
        <v>846</v>
      </c>
      <c r="M133" s="156">
        <f t="shared" si="11"/>
        <v>507.6</v>
      </c>
      <c r="N133" s="155"/>
      <c r="O133" s="155"/>
      <c r="P133" s="155"/>
      <c r="Q133" s="155"/>
      <c r="R133" s="155"/>
      <c r="S133" s="156"/>
      <c r="T133" s="156">
        <f t="shared" si="8"/>
        <v>0</v>
      </c>
      <c r="U133" s="156">
        <f t="shared" si="9"/>
        <v>0</v>
      </c>
      <c r="V133" s="157"/>
      <c r="Y133" s="166"/>
      <c r="Z133" s="166"/>
      <c r="AA133" s="166"/>
      <c r="AB133" s="166"/>
      <c r="AC133" s="167"/>
    </row>
    <row r="134" spans="1:29" s="165" customFormat="1" x14ac:dyDescent="0.4">
      <c r="A134" s="116">
        <v>126</v>
      </c>
      <c r="B134" s="116">
        <v>8</v>
      </c>
      <c r="C134" s="117" t="s">
        <v>194</v>
      </c>
      <c r="D134" s="118" t="s">
        <v>676</v>
      </c>
      <c r="E134" s="119" t="s">
        <v>318</v>
      </c>
      <c r="F134" s="120" t="s">
        <v>709</v>
      </c>
      <c r="G134" s="121" t="s">
        <v>301</v>
      </c>
      <c r="H134" s="122">
        <v>600</v>
      </c>
      <c r="I134" s="123">
        <v>47</v>
      </c>
      <c r="J134" s="123">
        <v>2</v>
      </c>
      <c r="K134" s="160">
        <v>1</v>
      </c>
      <c r="L134" s="155">
        <f t="shared" si="10"/>
        <v>94</v>
      </c>
      <c r="M134" s="156">
        <f t="shared" si="11"/>
        <v>56.4</v>
      </c>
      <c r="N134" s="155"/>
      <c r="O134" s="155"/>
      <c r="P134" s="155"/>
      <c r="Q134" s="155"/>
      <c r="R134" s="155"/>
      <c r="S134" s="156"/>
      <c r="T134" s="156">
        <f t="shared" si="8"/>
        <v>0</v>
      </c>
      <c r="U134" s="156">
        <f t="shared" si="9"/>
        <v>0</v>
      </c>
      <c r="V134" s="157"/>
      <c r="Y134" s="166"/>
      <c r="Z134" s="166"/>
      <c r="AA134" s="166"/>
      <c r="AB134" s="166"/>
      <c r="AC134" s="167"/>
    </row>
    <row r="135" spans="1:29" s="165" customFormat="1" x14ac:dyDescent="0.4">
      <c r="A135" s="116">
        <v>127</v>
      </c>
      <c r="B135" s="116">
        <v>8</v>
      </c>
      <c r="C135" s="117" t="s">
        <v>194</v>
      </c>
      <c r="D135" s="118" t="s">
        <v>676</v>
      </c>
      <c r="E135" s="119" t="s">
        <v>317</v>
      </c>
      <c r="F135" s="120" t="s">
        <v>705</v>
      </c>
      <c r="G135" s="121" t="s">
        <v>301</v>
      </c>
      <c r="H135" s="122">
        <v>600</v>
      </c>
      <c r="I135" s="123">
        <v>47</v>
      </c>
      <c r="J135" s="123">
        <v>2</v>
      </c>
      <c r="K135" s="160">
        <v>1</v>
      </c>
      <c r="L135" s="155">
        <f t="shared" si="10"/>
        <v>94</v>
      </c>
      <c r="M135" s="156">
        <f t="shared" si="11"/>
        <v>56.4</v>
      </c>
      <c r="N135" s="155"/>
      <c r="O135" s="155"/>
      <c r="P135" s="155"/>
      <c r="Q135" s="155"/>
      <c r="R135" s="155"/>
      <c r="S135" s="156"/>
      <c r="T135" s="156">
        <f t="shared" si="8"/>
        <v>0</v>
      </c>
      <c r="U135" s="156">
        <f t="shared" si="9"/>
        <v>0</v>
      </c>
      <c r="V135" s="157"/>
      <c r="Y135" s="166"/>
      <c r="Z135" s="166"/>
      <c r="AA135" s="166"/>
      <c r="AB135" s="166"/>
      <c r="AC135" s="167"/>
    </row>
    <row r="136" spans="1:29" s="165" customFormat="1" x14ac:dyDescent="0.4">
      <c r="A136" s="116">
        <v>128</v>
      </c>
      <c r="B136" s="116">
        <v>9</v>
      </c>
      <c r="C136" s="117" t="s">
        <v>194</v>
      </c>
      <c r="D136" s="118" t="s">
        <v>677</v>
      </c>
      <c r="E136" s="119" t="s">
        <v>311</v>
      </c>
      <c r="F136" s="120" t="s">
        <v>702</v>
      </c>
      <c r="G136" s="121" t="s">
        <v>301</v>
      </c>
      <c r="H136" s="122">
        <v>12</v>
      </c>
      <c r="I136" s="123">
        <v>47</v>
      </c>
      <c r="J136" s="123">
        <v>3</v>
      </c>
      <c r="K136" s="160">
        <v>1</v>
      </c>
      <c r="L136" s="155">
        <f t="shared" si="10"/>
        <v>141</v>
      </c>
      <c r="M136" s="156">
        <f t="shared" si="11"/>
        <v>1.6919999999999999</v>
      </c>
      <c r="N136" s="155"/>
      <c r="O136" s="155"/>
      <c r="P136" s="155"/>
      <c r="Q136" s="155"/>
      <c r="R136" s="155"/>
      <c r="S136" s="156"/>
      <c r="T136" s="156">
        <f t="shared" si="8"/>
        <v>0</v>
      </c>
      <c r="U136" s="156">
        <f t="shared" si="9"/>
        <v>0</v>
      </c>
      <c r="V136" s="157"/>
      <c r="Y136" s="166"/>
      <c r="Z136" s="166"/>
      <c r="AA136" s="166"/>
      <c r="AB136" s="166"/>
      <c r="AC136" s="167"/>
    </row>
    <row r="137" spans="1:29" s="165" customFormat="1" x14ac:dyDescent="0.4">
      <c r="A137" s="116">
        <v>129</v>
      </c>
      <c r="B137" s="116">
        <v>10</v>
      </c>
      <c r="C137" s="117" t="s">
        <v>194</v>
      </c>
      <c r="D137" s="118" t="s">
        <v>678</v>
      </c>
      <c r="E137" s="119" t="s">
        <v>311</v>
      </c>
      <c r="F137" s="120" t="s">
        <v>702</v>
      </c>
      <c r="G137" s="121" t="s">
        <v>301</v>
      </c>
      <c r="H137" s="122">
        <v>12</v>
      </c>
      <c r="I137" s="123">
        <v>47</v>
      </c>
      <c r="J137" s="123">
        <v>1</v>
      </c>
      <c r="K137" s="160">
        <v>1</v>
      </c>
      <c r="L137" s="155">
        <f t="shared" si="10"/>
        <v>47</v>
      </c>
      <c r="M137" s="156">
        <f t="shared" si="11"/>
        <v>0.56399999999999995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x14ac:dyDescent="0.4">
      <c r="A138" s="116">
        <v>130</v>
      </c>
      <c r="B138" s="116">
        <v>11</v>
      </c>
      <c r="C138" s="117" t="s">
        <v>194</v>
      </c>
      <c r="D138" s="118" t="s">
        <v>679</v>
      </c>
      <c r="E138" s="119" t="s">
        <v>311</v>
      </c>
      <c r="F138" s="120" t="s">
        <v>702</v>
      </c>
      <c r="G138" s="121" t="s">
        <v>301</v>
      </c>
      <c r="H138" s="122">
        <v>400</v>
      </c>
      <c r="I138" s="123">
        <v>47</v>
      </c>
      <c r="J138" s="123">
        <v>3</v>
      </c>
      <c r="K138" s="160">
        <v>1</v>
      </c>
      <c r="L138" s="155">
        <f t="shared" si="10"/>
        <v>141</v>
      </c>
      <c r="M138" s="156">
        <f t="shared" si="11"/>
        <v>56.4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x14ac:dyDescent="0.4">
      <c r="A139" s="116">
        <v>131</v>
      </c>
      <c r="B139" s="116">
        <v>12</v>
      </c>
      <c r="C139" s="117" t="s">
        <v>194</v>
      </c>
      <c r="D139" s="118" t="s">
        <v>680</v>
      </c>
      <c r="E139" s="119" t="s">
        <v>315</v>
      </c>
      <c r="F139" s="120" t="s">
        <v>702</v>
      </c>
      <c r="G139" s="121" t="s">
        <v>301</v>
      </c>
      <c r="H139" s="122">
        <v>400</v>
      </c>
      <c r="I139" s="123">
        <v>47</v>
      </c>
      <c r="J139" s="123">
        <v>8</v>
      </c>
      <c r="K139" s="160">
        <v>2</v>
      </c>
      <c r="L139" s="155">
        <f t="shared" si="10"/>
        <v>752</v>
      </c>
      <c r="M139" s="156">
        <f t="shared" si="11"/>
        <v>300.8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x14ac:dyDescent="0.4">
      <c r="A140" s="116">
        <v>132</v>
      </c>
      <c r="B140" s="116">
        <v>12</v>
      </c>
      <c r="C140" s="117" t="s">
        <v>194</v>
      </c>
      <c r="D140" s="118" t="s">
        <v>680</v>
      </c>
      <c r="E140" s="119" t="s">
        <v>312</v>
      </c>
      <c r="F140" s="120" t="s">
        <v>330</v>
      </c>
      <c r="G140" s="121" t="s">
        <v>302</v>
      </c>
      <c r="H140" s="122">
        <v>8760</v>
      </c>
      <c r="I140" s="123">
        <v>13</v>
      </c>
      <c r="J140" s="123">
        <v>2</v>
      </c>
      <c r="K140" s="160">
        <v>1</v>
      </c>
      <c r="L140" s="155">
        <f t="shared" si="10"/>
        <v>26</v>
      </c>
      <c r="M140" s="156">
        <f t="shared" si="11"/>
        <v>227.76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x14ac:dyDescent="0.4">
      <c r="A141" s="116">
        <v>133</v>
      </c>
      <c r="B141" s="116">
        <v>13</v>
      </c>
      <c r="C141" s="117" t="s">
        <v>194</v>
      </c>
      <c r="D141" s="118" t="s">
        <v>204</v>
      </c>
      <c r="E141" s="119" t="s">
        <v>310</v>
      </c>
      <c r="F141" s="120" t="s">
        <v>715</v>
      </c>
      <c r="G141" s="121" t="s">
        <v>304</v>
      </c>
      <c r="H141" s="122">
        <v>400</v>
      </c>
      <c r="I141" s="123">
        <v>28</v>
      </c>
      <c r="J141" s="123">
        <v>2</v>
      </c>
      <c r="K141" s="160">
        <v>1</v>
      </c>
      <c r="L141" s="155">
        <f t="shared" si="10"/>
        <v>56</v>
      </c>
      <c r="M141" s="156">
        <f t="shared" si="11"/>
        <v>22.4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x14ac:dyDescent="0.4">
      <c r="A142" s="116">
        <v>134</v>
      </c>
      <c r="B142" s="116">
        <v>14</v>
      </c>
      <c r="C142" s="117" t="s">
        <v>194</v>
      </c>
      <c r="D142" s="118" t="s">
        <v>644</v>
      </c>
      <c r="E142" s="119" t="s">
        <v>311</v>
      </c>
      <c r="F142" s="120" t="s">
        <v>702</v>
      </c>
      <c r="G142" s="121" t="s">
        <v>301</v>
      </c>
      <c r="H142" s="122">
        <v>2082.5</v>
      </c>
      <c r="I142" s="123">
        <v>47</v>
      </c>
      <c r="J142" s="123">
        <v>5</v>
      </c>
      <c r="K142" s="160">
        <v>1</v>
      </c>
      <c r="L142" s="155">
        <f t="shared" si="10"/>
        <v>235</v>
      </c>
      <c r="M142" s="156">
        <f t="shared" si="11"/>
        <v>489.38749999999999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x14ac:dyDescent="0.4">
      <c r="A143" s="116">
        <v>135</v>
      </c>
      <c r="B143" s="116">
        <v>14</v>
      </c>
      <c r="C143" s="117" t="s">
        <v>194</v>
      </c>
      <c r="D143" s="118" t="s">
        <v>644</v>
      </c>
      <c r="E143" s="119" t="s">
        <v>312</v>
      </c>
      <c r="F143" s="120" t="s">
        <v>335</v>
      </c>
      <c r="G143" s="121" t="s">
        <v>302</v>
      </c>
      <c r="H143" s="122">
        <v>8760</v>
      </c>
      <c r="I143" s="123">
        <v>13</v>
      </c>
      <c r="J143" s="123">
        <v>1</v>
      </c>
      <c r="K143" s="160">
        <v>1</v>
      </c>
      <c r="L143" s="155">
        <f t="shared" si="10"/>
        <v>13</v>
      </c>
      <c r="M143" s="156">
        <f t="shared" si="11"/>
        <v>113.88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x14ac:dyDescent="0.4">
      <c r="A144" s="116">
        <v>136</v>
      </c>
      <c r="B144" s="116">
        <v>14</v>
      </c>
      <c r="C144" s="117" t="s">
        <v>194</v>
      </c>
      <c r="D144" s="118" t="s">
        <v>644</v>
      </c>
      <c r="E144" s="119" t="s">
        <v>312</v>
      </c>
      <c r="F144" s="120" t="s">
        <v>330</v>
      </c>
      <c r="G144" s="121" t="s">
        <v>302</v>
      </c>
      <c r="H144" s="122">
        <v>8760</v>
      </c>
      <c r="I144" s="123">
        <v>13</v>
      </c>
      <c r="J144" s="123">
        <v>1</v>
      </c>
      <c r="K144" s="160">
        <v>1</v>
      </c>
      <c r="L144" s="155">
        <f t="shared" si="10"/>
        <v>13</v>
      </c>
      <c r="M144" s="156">
        <f t="shared" si="11"/>
        <v>113.88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x14ac:dyDescent="0.4">
      <c r="A145" s="116">
        <v>137</v>
      </c>
      <c r="B145" s="116">
        <v>15</v>
      </c>
      <c r="C145" s="117" t="s">
        <v>194</v>
      </c>
      <c r="D145" s="118" t="s">
        <v>681</v>
      </c>
      <c r="E145" s="119" t="s">
        <v>311</v>
      </c>
      <c r="F145" s="120" t="s">
        <v>702</v>
      </c>
      <c r="G145" s="121" t="s">
        <v>301</v>
      </c>
      <c r="H145" s="122">
        <v>12</v>
      </c>
      <c r="I145" s="123">
        <v>47</v>
      </c>
      <c r="J145" s="123">
        <v>1</v>
      </c>
      <c r="K145" s="160">
        <v>1</v>
      </c>
      <c r="L145" s="155">
        <f t="shared" si="10"/>
        <v>47</v>
      </c>
      <c r="M145" s="156">
        <f t="shared" si="11"/>
        <v>0.56399999999999995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x14ac:dyDescent="0.4">
      <c r="A146" s="116">
        <v>138</v>
      </c>
      <c r="B146" s="116">
        <v>16</v>
      </c>
      <c r="C146" s="117" t="s">
        <v>194</v>
      </c>
      <c r="D146" s="118" t="s">
        <v>682</v>
      </c>
      <c r="E146" s="119" t="s">
        <v>311</v>
      </c>
      <c r="F146" s="120" t="s">
        <v>702</v>
      </c>
      <c r="G146" s="121" t="s">
        <v>301</v>
      </c>
      <c r="H146" s="122">
        <v>12</v>
      </c>
      <c r="I146" s="123">
        <v>47</v>
      </c>
      <c r="J146" s="123">
        <v>1</v>
      </c>
      <c r="K146" s="160">
        <v>1</v>
      </c>
      <c r="L146" s="155">
        <f t="shared" si="10"/>
        <v>47</v>
      </c>
      <c r="M146" s="156">
        <f t="shared" si="11"/>
        <v>0.56399999999999995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x14ac:dyDescent="0.4">
      <c r="A147" s="116">
        <v>139</v>
      </c>
      <c r="B147" s="116">
        <v>1</v>
      </c>
      <c r="C147" s="117" t="s">
        <v>198</v>
      </c>
      <c r="D147" s="118" t="s">
        <v>669</v>
      </c>
      <c r="E147" s="119" t="s">
        <v>311</v>
      </c>
      <c r="F147" s="120" t="s">
        <v>702</v>
      </c>
      <c r="G147" s="121" t="s">
        <v>301</v>
      </c>
      <c r="H147" s="122">
        <v>735</v>
      </c>
      <c r="I147" s="123">
        <v>47</v>
      </c>
      <c r="J147" s="123">
        <v>2</v>
      </c>
      <c r="K147" s="160">
        <v>1</v>
      </c>
      <c r="L147" s="155">
        <f t="shared" si="10"/>
        <v>94</v>
      </c>
      <c r="M147" s="156">
        <f t="shared" si="11"/>
        <v>69.09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x14ac:dyDescent="0.4">
      <c r="A148" s="116">
        <v>140</v>
      </c>
      <c r="B148" s="116">
        <v>1</v>
      </c>
      <c r="C148" s="117" t="s">
        <v>198</v>
      </c>
      <c r="D148" s="118" t="s">
        <v>669</v>
      </c>
      <c r="E148" s="119" t="s">
        <v>311</v>
      </c>
      <c r="F148" s="120" t="s">
        <v>702</v>
      </c>
      <c r="G148" s="121" t="s">
        <v>304</v>
      </c>
      <c r="H148" s="122">
        <v>735</v>
      </c>
      <c r="I148" s="123">
        <v>28</v>
      </c>
      <c r="J148" s="123">
        <v>1</v>
      </c>
      <c r="K148" s="160">
        <v>1</v>
      </c>
      <c r="L148" s="155">
        <f t="shared" si="10"/>
        <v>28</v>
      </c>
      <c r="M148" s="156">
        <f t="shared" si="11"/>
        <v>20.58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x14ac:dyDescent="0.4">
      <c r="A149" s="116">
        <v>141</v>
      </c>
      <c r="B149" s="116">
        <v>1</v>
      </c>
      <c r="C149" s="117" t="s">
        <v>198</v>
      </c>
      <c r="D149" s="118" t="s">
        <v>669</v>
      </c>
      <c r="E149" s="119" t="s">
        <v>409</v>
      </c>
      <c r="F149" s="120" t="s">
        <v>706</v>
      </c>
      <c r="G149" s="121" t="s">
        <v>301</v>
      </c>
      <c r="H149" s="122">
        <v>735</v>
      </c>
      <c r="I149" s="123">
        <v>47</v>
      </c>
      <c r="J149" s="123">
        <v>1</v>
      </c>
      <c r="K149" s="160">
        <v>1</v>
      </c>
      <c r="L149" s="155">
        <f t="shared" si="10"/>
        <v>47</v>
      </c>
      <c r="M149" s="156">
        <f t="shared" si="11"/>
        <v>34.545000000000002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x14ac:dyDescent="0.4">
      <c r="A150" s="116">
        <v>142</v>
      </c>
      <c r="B150" s="116">
        <v>2</v>
      </c>
      <c r="C150" s="117" t="s">
        <v>198</v>
      </c>
      <c r="D150" s="118" t="s">
        <v>670</v>
      </c>
      <c r="E150" s="119" t="s">
        <v>311</v>
      </c>
      <c r="F150" s="120" t="s">
        <v>702</v>
      </c>
      <c r="G150" s="121" t="s">
        <v>301</v>
      </c>
      <c r="H150" s="122">
        <v>735</v>
      </c>
      <c r="I150" s="123">
        <v>47</v>
      </c>
      <c r="J150" s="123">
        <v>2</v>
      </c>
      <c r="K150" s="160">
        <v>1</v>
      </c>
      <c r="L150" s="155">
        <f t="shared" si="10"/>
        <v>94</v>
      </c>
      <c r="M150" s="156">
        <f t="shared" si="11"/>
        <v>69.09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x14ac:dyDescent="0.4">
      <c r="A151" s="116">
        <v>143</v>
      </c>
      <c r="B151" s="116">
        <v>2</v>
      </c>
      <c r="C151" s="117" t="s">
        <v>198</v>
      </c>
      <c r="D151" s="118" t="s">
        <v>670</v>
      </c>
      <c r="E151" s="119" t="s">
        <v>311</v>
      </c>
      <c r="F151" s="120" t="s">
        <v>702</v>
      </c>
      <c r="G151" s="121" t="s">
        <v>304</v>
      </c>
      <c r="H151" s="122">
        <v>735</v>
      </c>
      <c r="I151" s="123">
        <v>28</v>
      </c>
      <c r="J151" s="123">
        <v>1</v>
      </c>
      <c r="K151" s="160">
        <v>1</v>
      </c>
      <c r="L151" s="155">
        <f t="shared" si="10"/>
        <v>28</v>
      </c>
      <c r="M151" s="156">
        <f t="shared" si="11"/>
        <v>20.58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x14ac:dyDescent="0.4">
      <c r="A152" s="116">
        <v>144</v>
      </c>
      <c r="B152" s="116">
        <v>2</v>
      </c>
      <c r="C152" s="117" t="s">
        <v>198</v>
      </c>
      <c r="D152" s="118" t="s">
        <v>670</v>
      </c>
      <c r="E152" s="119" t="s">
        <v>409</v>
      </c>
      <c r="F152" s="120" t="s">
        <v>706</v>
      </c>
      <c r="G152" s="121" t="s">
        <v>301</v>
      </c>
      <c r="H152" s="122">
        <v>735</v>
      </c>
      <c r="I152" s="123">
        <v>47</v>
      </c>
      <c r="J152" s="123">
        <v>1</v>
      </c>
      <c r="K152" s="160">
        <v>1</v>
      </c>
      <c r="L152" s="155">
        <f t="shared" si="10"/>
        <v>47</v>
      </c>
      <c r="M152" s="156">
        <f t="shared" si="11"/>
        <v>34.545000000000002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x14ac:dyDescent="0.4">
      <c r="A153" s="116">
        <v>145</v>
      </c>
      <c r="B153" s="116">
        <v>3</v>
      </c>
      <c r="C153" s="117" t="s">
        <v>198</v>
      </c>
      <c r="D153" s="118" t="s">
        <v>658</v>
      </c>
      <c r="E153" s="119" t="s">
        <v>316</v>
      </c>
      <c r="F153" s="120" t="s">
        <v>703</v>
      </c>
      <c r="G153" s="121" t="s">
        <v>301</v>
      </c>
      <c r="H153" s="122">
        <v>1700</v>
      </c>
      <c r="I153" s="123">
        <v>47</v>
      </c>
      <c r="J153" s="123">
        <v>2</v>
      </c>
      <c r="K153" s="160">
        <v>2</v>
      </c>
      <c r="L153" s="155">
        <f t="shared" si="10"/>
        <v>188</v>
      </c>
      <c r="M153" s="156">
        <f t="shared" si="11"/>
        <v>319.60000000000002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x14ac:dyDescent="0.4">
      <c r="A154" s="116">
        <v>146</v>
      </c>
      <c r="B154" s="116">
        <v>3</v>
      </c>
      <c r="C154" s="117" t="s">
        <v>198</v>
      </c>
      <c r="D154" s="118" t="s">
        <v>658</v>
      </c>
      <c r="E154" s="119" t="s">
        <v>316</v>
      </c>
      <c r="F154" s="120" t="s">
        <v>704</v>
      </c>
      <c r="G154" s="121" t="s">
        <v>301</v>
      </c>
      <c r="H154" s="122">
        <v>1700</v>
      </c>
      <c r="I154" s="123">
        <v>47</v>
      </c>
      <c r="J154" s="123">
        <v>4</v>
      </c>
      <c r="K154" s="160">
        <v>2</v>
      </c>
      <c r="L154" s="155">
        <f t="shared" si="10"/>
        <v>376</v>
      </c>
      <c r="M154" s="156">
        <f t="shared" si="11"/>
        <v>639.20000000000005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x14ac:dyDescent="0.4">
      <c r="A155" s="116">
        <v>147</v>
      </c>
      <c r="B155" s="116">
        <v>3</v>
      </c>
      <c r="C155" s="117" t="s">
        <v>198</v>
      </c>
      <c r="D155" s="118" t="s">
        <v>658</v>
      </c>
      <c r="E155" s="119" t="s">
        <v>317</v>
      </c>
      <c r="F155" s="120" t="s">
        <v>705</v>
      </c>
      <c r="G155" s="121" t="s">
        <v>301</v>
      </c>
      <c r="H155" s="122">
        <v>1700</v>
      </c>
      <c r="I155" s="123">
        <v>47</v>
      </c>
      <c r="J155" s="123">
        <v>2</v>
      </c>
      <c r="K155" s="160">
        <v>1</v>
      </c>
      <c r="L155" s="155">
        <f t="shared" si="10"/>
        <v>94</v>
      </c>
      <c r="M155" s="156">
        <f t="shared" si="11"/>
        <v>159.80000000000001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x14ac:dyDescent="0.4">
      <c r="A156" s="116">
        <v>148</v>
      </c>
      <c r="B156" s="116">
        <v>4</v>
      </c>
      <c r="C156" s="117" t="s">
        <v>198</v>
      </c>
      <c r="D156" s="118" t="s">
        <v>659</v>
      </c>
      <c r="E156" s="119" t="s">
        <v>316</v>
      </c>
      <c r="F156" s="120" t="s">
        <v>703</v>
      </c>
      <c r="G156" s="121" t="s">
        <v>301</v>
      </c>
      <c r="H156" s="122">
        <v>1700</v>
      </c>
      <c r="I156" s="123">
        <v>47</v>
      </c>
      <c r="J156" s="123">
        <v>2</v>
      </c>
      <c r="K156" s="160">
        <v>2</v>
      </c>
      <c r="L156" s="155">
        <f t="shared" si="10"/>
        <v>188</v>
      </c>
      <c r="M156" s="156">
        <f t="shared" si="11"/>
        <v>319.60000000000002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x14ac:dyDescent="0.4">
      <c r="A157" s="116">
        <v>149</v>
      </c>
      <c r="B157" s="116">
        <v>4</v>
      </c>
      <c r="C157" s="117" t="s">
        <v>198</v>
      </c>
      <c r="D157" s="118" t="s">
        <v>659</v>
      </c>
      <c r="E157" s="119" t="s">
        <v>316</v>
      </c>
      <c r="F157" s="120" t="s">
        <v>704</v>
      </c>
      <c r="G157" s="121" t="s">
        <v>301</v>
      </c>
      <c r="H157" s="122">
        <v>1700</v>
      </c>
      <c r="I157" s="123">
        <v>47</v>
      </c>
      <c r="J157" s="123">
        <v>4</v>
      </c>
      <c r="K157" s="160">
        <v>2</v>
      </c>
      <c r="L157" s="155">
        <f t="shared" si="10"/>
        <v>376</v>
      </c>
      <c r="M157" s="156">
        <f t="shared" si="11"/>
        <v>639.20000000000005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x14ac:dyDescent="0.4">
      <c r="A158" s="116">
        <v>150</v>
      </c>
      <c r="B158" s="116">
        <v>4</v>
      </c>
      <c r="C158" s="117" t="s">
        <v>198</v>
      </c>
      <c r="D158" s="118" t="s">
        <v>659</v>
      </c>
      <c r="E158" s="119" t="s">
        <v>317</v>
      </c>
      <c r="F158" s="120" t="s">
        <v>705</v>
      </c>
      <c r="G158" s="121" t="s">
        <v>301</v>
      </c>
      <c r="H158" s="122">
        <v>1700</v>
      </c>
      <c r="I158" s="123">
        <v>47</v>
      </c>
      <c r="J158" s="123">
        <v>2</v>
      </c>
      <c r="K158" s="160">
        <v>1</v>
      </c>
      <c r="L158" s="155">
        <f t="shared" si="10"/>
        <v>94</v>
      </c>
      <c r="M158" s="156">
        <f t="shared" si="11"/>
        <v>159.80000000000001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x14ac:dyDescent="0.4">
      <c r="A159" s="116">
        <v>151</v>
      </c>
      <c r="B159" s="116">
        <v>5</v>
      </c>
      <c r="C159" s="117" t="s">
        <v>198</v>
      </c>
      <c r="D159" s="118" t="s">
        <v>641</v>
      </c>
      <c r="E159" s="119" t="s">
        <v>316</v>
      </c>
      <c r="F159" s="120" t="s">
        <v>703</v>
      </c>
      <c r="G159" s="121" t="s">
        <v>301</v>
      </c>
      <c r="H159" s="122">
        <v>400</v>
      </c>
      <c r="I159" s="123">
        <v>47</v>
      </c>
      <c r="J159" s="123">
        <v>2</v>
      </c>
      <c r="K159" s="160">
        <v>2</v>
      </c>
      <c r="L159" s="155">
        <f t="shared" si="10"/>
        <v>188</v>
      </c>
      <c r="M159" s="156">
        <f t="shared" si="11"/>
        <v>75.2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x14ac:dyDescent="0.4">
      <c r="A160" s="116">
        <v>152</v>
      </c>
      <c r="B160" s="116">
        <v>5</v>
      </c>
      <c r="C160" s="117" t="s">
        <v>198</v>
      </c>
      <c r="D160" s="118" t="s">
        <v>641</v>
      </c>
      <c r="E160" s="119" t="s">
        <v>316</v>
      </c>
      <c r="F160" s="120" t="s">
        <v>704</v>
      </c>
      <c r="G160" s="121" t="s">
        <v>301</v>
      </c>
      <c r="H160" s="122">
        <v>400</v>
      </c>
      <c r="I160" s="123">
        <v>47</v>
      </c>
      <c r="J160" s="123">
        <v>4</v>
      </c>
      <c r="K160" s="160">
        <v>2</v>
      </c>
      <c r="L160" s="155">
        <f t="shared" si="10"/>
        <v>376</v>
      </c>
      <c r="M160" s="156">
        <f t="shared" si="11"/>
        <v>150.4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x14ac:dyDescent="0.4">
      <c r="A161" s="116">
        <v>153</v>
      </c>
      <c r="B161" s="116">
        <v>5</v>
      </c>
      <c r="C161" s="117" t="s">
        <v>198</v>
      </c>
      <c r="D161" s="118" t="s">
        <v>641</v>
      </c>
      <c r="E161" s="119" t="s">
        <v>317</v>
      </c>
      <c r="F161" s="120" t="s">
        <v>705</v>
      </c>
      <c r="G161" s="121" t="s">
        <v>301</v>
      </c>
      <c r="H161" s="122">
        <v>400</v>
      </c>
      <c r="I161" s="123">
        <v>47</v>
      </c>
      <c r="J161" s="123">
        <v>2</v>
      </c>
      <c r="K161" s="160">
        <v>1</v>
      </c>
      <c r="L161" s="155">
        <f t="shared" si="10"/>
        <v>94</v>
      </c>
      <c r="M161" s="156">
        <f t="shared" si="11"/>
        <v>37.6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x14ac:dyDescent="0.4">
      <c r="A162" s="116">
        <v>154</v>
      </c>
      <c r="B162" s="116">
        <v>6</v>
      </c>
      <c r="C162" s="117" t="s">
        <v>198</v>
      </c>
      <c r="D162" s="118" t="s">
        <v>683</v>
      </c>
      <c r="E162" s="119" t="s">
        <v>316</v>
      </c>
      <c r="F162" s="120" t="s">
        <v>703</v>
      </c>
      <c r="G162" s="121" t="s">
        <v>301</v>
      </c>
      <c r="H162" s="122">
        <v>1700</v>
      </c>
      <c r="I162" s="123">
        <v>47</v>
      </c>
      <c r="J162" s="123">
        <v>2</v>
      </c>
      <c r="K162" s="160">
        <v>2</v>
      </c>
      <c r="L162" s="155">
        <f t="shared" si="10"/>
        <v>188</v>
      </c>
      <c r="M162" s="156">
        <f t="shared" si="11"/>
        <v>319.60000000000002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x14ac:dyDescent="0.4">
      <c r="A163" s="116">
        <v>155</v>
      </c>
      <c r="B163" s="116">
        <v>6</v>
      </c>
      <c r="C163" s="117" t="s">
        <v>198</v>
      </c>
      <c r="D163" s="118" t="s">
        <v>683</v>
      </c>
      <c r="E163" s="119" t="s">
        <v>316</v>
      </c>
      <c r="F163" s="120" t="s">
        <v>704</v>
      </c>
      <c r="G163" s="121" t="s">
        <v>301</v>
      </c>
      <c r="H163" s="122">
        <v>1700</v>
      </c>
      <c r="I163" s="123">
        <v>47</v>
      </c>
      <c r="J163" s="123">
        <v>4</v>
      </c>
      <c r="K163" s="160">
        <v>2</v>
      </c>
      <c r="L163" s="155">
        <f t="shared" si="10"/>
        <v>376</v>
      </c>
      <c r="M163" s="156">
        <f t="shared" si="11"/>
        <v>639.20000000000005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x14ac:dyDescent="0.4">
      <c r="A164" s="116">
        <v>156</v>
      </c>
      <c r="B164" s="116">
        <v>6</v>
      </c>
      <c r="C164" s="117" t="s">
        <v>198</v>
      </c>
      <c r="D164" s="118" t="s">
        <v>683</v>
      </c>
      <c r="E164" s="119" t="s">
        <v>317</v>
      </c>
      <c r="F164" s="120" t="s">
        <v>705</v>
      </c>
      <c r="G164" s="121" t="s">
        <v>301</v>
      </c>
      <c r="H164" s="122">
        <v>1700</v>
      </c>
      <c r="I164" s="123">
        <v>47</v>
      </c>
      <c r="J164" s="123">
        <v>2</v>
      </c>
      <c r="K164" s="160">
        <v>1</v>
      </c>
      <c r="L164" s="155">
        <f t="shared" si="10"/>
        <v>94</v>
      </c>
      <c r="M164" s="156">
        <f t="shared" si="11"/>
        <v>159.80000000000001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x14ac:dyDescent="0.4">
      <c r="A165" s="116">
        <v>157</v>
      </c>
      <c r="B165" s="116">
        <v>7</v>
      </c>
      <c r="C165" s="117" t="s">
        <v>198</v>
      </c>
      <c r="D165" s="118" t="s">
        <v>684</v>
      </c>
      <c r="E165" s="119" t="s">
        <v>316</v>
      </c>
      <c r="F165" s="120" t="s">
        <v>703</v>
      </c>
      <c r="G165" s="121" t="s">
        <v>301</v>
      </c>
      <c r="H165" s="122">
        <v>600</v>
      </c>
      <c r="I165" s="123">
        <v>47</v>
      </c>
      <c r="J165" s="123">
        <v>6</v>
      </c>
      <c r="K165" s="160">
        <v>2</v>
      </c>
      <c r="L165" s="155">
        <f t="shared" si="10"/>
        <v>564</v>
      </c>
      <c r="M165" s="156">
        <f t="shared" si="11"/>
        <v>338.4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x14ac:dyDescent="0.4">
      <c r="A166" s="116">
        <v>158</v>
      </c>
      <c r="B166" s="116">
        <v>7</v>
      </c>
      <c r="C166" s="117" t="s">
        <v>198</v>
      </c>
      <c r="D166" s="118" t="s">
        <v>684</v>
      </c>
      <c r="E166" s="119" t="s">
        <v>316</v>
      </c>
      <c r="F166" s="120" t="s">
        <v>704</v>
      </c>
      <c r="G166" s="121" t="s">
        <v>301</v>
      </c>
      <c r="H166" s="122">
        <v>600</v>
      </c>
      <c r="I166" s="123">
        <v>47</v>
      </c>
      <c r="J166" s="123">
        <v>9</v>
      </c>
      <c r="K166" s="160">
        <v>2</v>
      </c>
      <c r="L166" s="155">
        <f t="shared" si="10"/>
        <v>846</v>
      </c>
      <c r="M166" s="156">
        <f t="shared" si="11"/>
        <v>507.6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x14ac:dyDescent="0.4">
      <c r="A167" s="116">
        <v>159</v>
      </c>
      <c r="B167" s="116">
        <v>7</v>
      </c>
      <c r="C167" s="117" t="s">
        <v>198</v>
      </c>
      <c r="D167" s="118" t="s">
        <v>684</v>
      </c>
      <c r="E167" s="119" t="s">
        <v>318</v>
      </c>
      <c r="F167" s="120" t="s">
        <v>709</v>
      </c>
      <c r="G167" s="121" t="s">
        <v>301</v>
      </c>
      <c r="H167" s="122">
        <v>600</v>
      </c>
      <c r="I167" s="123">
        <v>47</v>
      </c>
      <c r="J167" s="123">
        <v>2</v>
      </c>
      <c r="K167" s="160">
        <v>1</v>
      </c>
      <c r="L167" s="155">
        <f t="shared" si="10"/>
        <v>94</v>
      </c>
      <c r="M167" s="156">
        <f t="shared" si="11"/>
        <v>56.4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x14ac:dyDescent="0.4">
      <c r="A168" s="116">
        <v>160</v>
      </c>
      <c r="B168" s="116">
        <v>7</v>
      </c>
      <c r="C168" s="117" t="s">
        <v>198</v>
      </c>
      <c r="D168" s="118" t="s">
        <v>684</v>
      </c>
      <c r="E168" s="119" t="s">
        <v>317</v>
      </c>
      <c r="F168" s="120" t="s">
        <v>705</v>
      </c>
      <c r="G168" s="121" t="s">
        <v>301</v>
      </c>
      <c r="H168" s="122">
        <v>600</v>
      </c>
      <c r="I168" s="123">
        <v>47</v>
      </c>
      <c r="J168" s="123">
        <v>2</v>
      </c>
      <c r="K168" s="160">
        <v>1</v>
      </c>
      <c r="L168" s="155">
        <f t="shared" si="10"/>
        <v>94</v>
      </c>
      <c r="M168" s="156">
        <f t="shared" si="11"/>
        <v>56.4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x14ac:dyDescent="0.4">
      <c r="A169" s="116">
        <v>161</v>
      </c>
      <c r="B169" s="116">
        <v>8</v>
      </c>
      <c r="C169" s="117" t="s">
        <v>198</v>
      </c>
      <c r="D169" s="118" t="s">
        <v>685</v>
      </c>
      <c r="E169" s="119" t="s">
        <v>316</v>
      </c>
      <c r="F169" s="120" t="s">
        <v>703</v>
      </c>
      <c r="G169" s="121" t="s">
        <v>301</v>
      </c>
      <c r="H169" s="122">
        <v>1700</v>
      </c>
      <c r="I169" s="123">
        <v>47</v>
      </c>
      <c r="J169" s="123">
        <v>2</v>
      </c>
      <c r="K169" s="160">
        <v>2</v>
      </c>
      <c r="L169" s="155">
        <f t="shared" si="10"/>
        <v>188</v>
      </c>
      <c r="M169" s="156">
        <f t="shared" si="11"/>
        <v>319.60000000000002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x14ac:dyDescent="0.4">
      <c r="A170" s="116">
        <v>162</v>
      </c>
      <c r="B170" s="116">
        <v>8</v>
      </c>
      <c r="C170" s="117" t="s">
        <v>198</v>
      </c>
      <c r="D170" s="118" t="s">
        <v>685</v>
      </c>
      <c r="E170" s="119" t="s">
        <v>316</v>
      </c>
      <c r="F170" s="120" t="s">
        <v>704</v>
      </c>
      <c r="G170" s="121" t="s">
        <v>301</v>
      </c>
      <c r="H170" s="122">
        <v>1700</v>
      </c>
      <c r="I170" s="123">
        <v>47</v>
      </c>
      <c r="J170" s="123">
        <v>4</v>
      </c>
      <c r="K170" s="160">
        <v>2</v>
      </c>
      <c r="L170" s="155">
        <f t="shared" si="10"/>
        <v>376</v>
      </c>
      <c r="M170" s="156">
        <f t="shared" si="11"/>
        <v>639.20000000000005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x14ac:dyDescent="0.4">
      <c r="A171" s="116">
        <v>163</v>
      </c>
      <c r="B171" s="116">
        <v>8</v>
      </c>
      <c r="C171" s="117" t="s">
        <v>198</v>
      </c>
      <c r="D171" s="118" t="s">
        <v>685</v>
      </c>
      <c r="E171" s="119" t="s">
        <v>317</v>
      </c>
      <c r="F171" s="120" t="s">
        <v>705</v>
      </c>
      <c r="G171" s="121" t="s">
        <v>301</v>
      </c>
      <c r="H171" s="122">
        <v>1700</v>
      </c>
      <c r="I171" s="123">
        <v>47</v>
      </c>
      <c r="J171" s="123">
        <v>2</v>
      </c>
      <c r="K171" s="160">
        <v>1</v>
      </c>
      <c r="L171" s="155">
        <f t="shared" si="10"/>
        <v>94</v>
      </c>
      <c r="M171" s="156">
        <f t="shared" si="11"/>
        <v>159.80000000000001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x14ac:dyDescent="0.4">
      <c r="A172" s="116">
        <v>164</v>
      </c>
      <c r="B172" s="116">
        <v>9</v>
      </c>
      <c r="C172" s="117" t="s">
        <v>198</v>
      </c>
      <c r="D172" s="118" t="s">
        <v>686</v>
      </c>
      <c r="E172" s="119" t="s">
        <v>315</v>
      </c>
      <c r="F172" s="120" t="s">
        <v>702</v>
      </c>
      <c r="G172" s="121" t="s">
        <v>301</v>
      </c>
      <c r="H172" s="122">
        <v>600</v>
      </c>
      <c r="I172" s="123">
        <v>47</v>
      </c>
      <c r="J172" s="123">
        <v>3</v>
      </c>
      <c r="K172" s="160">
        <v>2</v>
      </c>
      <c r="L172" s="155">
        <f t="shared" si="10"/>
        <v>282</v>
      </c>
      <c r="M172" s="156">
        <f t="shared" si="11"/>
        <v>169.2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x14ac:dyDescent="0.4">
      <c r="A173" s="116">
        <v>165</v>
      </c>
      <c r="B173" s="116">
        <v>10</v>
      </c>
      <c r="C173" s="117" t="s">
        <v>198</v>
      </c>
      <c r="D173" s="118" t="s">
        <v>633</v>
      </c>
      <c r="E173" s="119" t="s">
        <v>311</v>
      </c>
      <c r="F173" s="120" t="s">
        <v>702</v>
      </c>
      <c r="G173" s="121" t="s">
        <v>301</v>
      </c>
      <c r="H173" s="122">
        <v>200</v>
      </c>
      <c r="I173" s="123">
        <v>47</v>
      </c>
      <c r="J173" s="123">
        <v>3</v>
      </c>
      <c r="K173" s="160">
        <v>1</v>
      </c>
      <c r="L173" s="155">
        <f t="shared" si="10"/>
        <v>141</v>
      </c>
      <c r="M173" s="156">
        <f t="shared" si="11"/>
        <v>28.2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x14ac:dyDescent="0.4">
      <c r="A174" s="116">
        <v>166</v>
      </c>
      <c r="B174" s="116">
        <v>11</v>
      </c>
      <c r="C174" s="117" t="s">
        <v>198</v>
      </c>
      <c r="D174" s="118" t="s">
        <v>644</v>
      </c>
      <c r="E174" s="119" t="s">
        <v>311</v>
      </c>
      <c r="F174" s="120" t="s">
        <v>702</v>
      </c>
      <c r="G174" s="121" t="s">
        <v>301</v>
      </c>
      <c r="H174" s="122">
        <v>2082.5</v>
      </c>
      <c r="I174" s="123">
        <v>47</v>
      </c>
      <c r="J174" s="123">
        <v>5</v>
      </c>
      <c r="K174" s="160">
        <v>1</v>
      </c>
      <c r="L174" s="155">
        <f t="shared" si="10"/>
        <v>235</v>
      </c>
      <c r="M174" s="156">
        <f t="shared" si="11"/>
        <v>489.38749999999999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x14ac:dyDescent="0.4">
      <c r="A175" s="116">
        <v>167</v>
      </c>
      <c r="B175" s="116">
        <v>11</v>
      </c>
      <c r="C175" s="117" t="s">
        <v>198</v>
      </c>
      <c r="D175" s="118" t="s">
        <v>644</v>
      </c>
      <c r="E175" s="119" t="s">
        <v>312</v>
      </c>
      <c r="F175" s="120" t="s">
        <v>330</v>
      </c>
      <c r="G175" s="121" t="s">
        <v>302</v>
      </c>
      <c r="H175" s="122">
        <v>8760</v>
      </c>
      <c r="I175" s="123">
        <v>13</v>
      </c>
      <c r="J175" s="123">
        <v>1</v>
      </c>
      <c r="K175" s="160">
        <v>1</v>
      </c>
      <c r="L175" s="155">
        <f t="shared" si="10"/>
        <v>13</v>
      </c>
      <c r="M175" s="156">
        <f t="shared" si="11"/>
        <v>113.88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x14ac:dyDescent="0.4">
      <c r="A176" s="116">
        <v>168</v>
      </c>
      <c r="B176" s="116">
        <v>1</v>
      </c>
      <c r="C176" s="117" t="s">
        <v>241</v>
      </c>
      <c r="D176" s="118" t="s">
        <v>669</v>
      </c>
      <c r="E176" s="119" t="s">
        <v>311</v>
      </c>
      <c r="F176" s="120" t="s">
        <v>702</v>
      </c>
      <c r="G176" s="121" t="s">
        <v>301</v>
      </c>
      <c r="H176" s="122">
        <v>735</v>
      </c>
      <c r="I176" s="123">
        <v>47</v>
      </c>
      <c r="J176" s="123">
        <v>2</v>
      </c>
      <c r="K176" s="160">
        <v>1</v>
      </c>
      <c r="L176" s="155">
        <f t="shared" si="10"/>
        <v>94</v>
      </c>
      <c r="M176" s="156">
        <f t="shared" si="11"/>
        <v>69.09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x14ac:dyDescent="0.4">
      <c r="A177" s="116">
        <v>169</v>
      </c>
      <c r="B177" s="116">
        <v>1</v>
      </c>
      <c r="C177" s="117" t="s">
        <v>241</v>
      </c>
      <c r="D177" s="118" t="s">
        <v>669</v>
      </c>
      <c r="E177" s="119" t="s">
        <v>311</v>
      </c>
      <c r="F177" s="120" t="s">
        <v>702</v>
      </c>
      <c r="G177" s="121" t="s">
        <v>304</v>
      </c>
      <c r="H177" s="122">
        <v>735</v>
      </c>
      <c r="I177" s="123">
        <v>28</v>
      </c>
      <c r="J177" s="123">
        <v>1</v>
      </c>
      <c r="K177" s="160">
        <v>1</v>
      </c>
      <c r="L177" s="155">
        <f t="shared" si="10"/>
        <v>28</v>
      </c>
      <c r="M177" s="156">
        <f t="shared" si="11"/>
        <v>20.58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x14ac:dyDescent="0.4">
      <c r="A178" s="116">
        <v>170</v>
      </c>
      <c r="B178" s="116">
        <v>1</v>
      </c>
      <c r="C178" s="117" t="s">
        <v>241</v>
      </c>
      <c r="D178" s="118" t="s">
        <v>669</v>
      </c>
      <c r="E178" s="119" t="s">
        <v>409</v>
      </c>
      <c r="F178" s="120" t="s">
        <v>706</v>
      </c>
      <c r="G178" s="121" t="s">
        <v>301</v>
      </c>
      <c r="H178" s="122">
        <v>735</v>
      </c>
      <c r="I178" s="123">
        <v>47</v>
      </c>
      <c r="J178" s="123">
        <v>1</v>
      </c>
      <c r="K178" s="160">
        <v>1</v>
      </c>
      <c r="L178" s="155">
        <f t="shared" si="10"/>
        <v>47</v>
      </c>
      <c r="M178" s="156">
        <f t="shared" si="11"/>
        <v>34.545000000000002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x14ac:dyDescent="0.4">
      <c r="A179" s="116">
        <v>171</v>
      </c>
      <c r="B179" s="116">
        <v>2</v>
      </c>
      <c r="C179" s="117" t="s">
        <v>241</v>
      </c>
      <c r="D179" s="118" t="s">
        <v>670</v>
      </c>
      <c r="E179" s="119" t="s">
        <v>311</v>
      </c>
      <c r="F179" s="120" t="s">
        <v>702</v>
      </c>
      <c r="G179" s="121" t="s">
        <v>301</v>
      </c>
      <c r="H179" s="122">
        <v>735</v>
      </c>
      <c r="I179" s="123">
        <v>47</v>
      </c>
      <c r="J179" s="123">
        <v>2</v>
      </c>
      <c r="K179" s="160">
        <v>1</v>
      </c>
      <c r="L179" s="155">
        <f t="shared" si="10"/>
        <v>94</v>
      </c>
      <c r="M179" s="156">
        <f t="shared" si="11"/>
        <v>69.09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x14ac:dyDescent="0.4">
      <c r="A180" s="116">
        <v>172</v>
      </c>
      <c r="B180" s="116">
        <v>2</v>
      </c>
      <c r="C180" s="117" t="s">
        <v>241</v>
      </c>
      <c r="D180" s="118" t="s">
        <v>670</v>
      </c>
      <c r="E180" s="119" t="s">
        <v>311</v>
      </c>
      <c r="F180" s="120" t="s">
        <v>702</v>
      </c>
      <c r="G180" s="121" t="s">
        <v>304</v>
      </c>
      <c r="H180" s="122">
        <v>735</v>
      </c>
      <c r="I180" s="123">
        <v>28</v>
      </c>
      <c r="J180" s="123">
        <v>1</v>
      </c>
      <c r="K180" s="160">
        <v>1</v>
      </c>
      <c r="L180" s="155">
        <f t="shared" si="10"/>
        <v>28</v>
      </c>
      <c r="M180" s="156">
        <f t="shared" si="11"/>
        <v>20.58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x14ac:dyDescent="0.4">
      <c r="A181" s="116">
        <v>173</v>
      </c>
      <c r="B181" s="116">
        <v>2</v>
      </c>
      <c r="C181" s="117" t="s">
        <v>241</v>
      </c>
      <c r="D181" s="118" t="s">
        <v>670</v>
      </c>
      <c r="E181" s="119" t="s">
        <v>409</v>
      </c>
      <c r="F181" s="120" t="s">
        <v>706</v>
      </c>
      <c r="G181" s="121" t="s">
        <v>301</v>
      </c>
      <c r="H181" s="122">
        <v>735</v>
      </c>
      <c r="I181" s="123">
        <v>47</v>
      </c>
      <c r="J181" s="123">
        <v>1</v>
      </c>
      <c r="K181" s="160">
        <v>1</v>
      </c>
      <c r="L181" s="155">
        <f t="shared" si="10"/>
        <v>47</v>
      </c>
      <c r="M181" s="156">
        <f t="shared" si="11"/>
        <v>34.545000000000002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x14ac:dyDescent="0.4">
      <c r="A182" s="116">
        <v>174</v>
      </c>
      <c r="B182" s="116">
        <v>3</v>
      </c>
      <c r="C182" s="117" t="s">
        <v>241</v>
      </c>
      <c r="D182" s="118" t="s">
        <v>658</v>
      </c>
      <c r="E182" s="119" t="s">
        <v>316</v>
      </c>
      <c r="F182" s="120" t="s">
        <v>703</v>
      </c>
      <c r="G182" s="121" t="s">
        <v>301</v>
      </c>
      <c r="H182" s="122">
        <v>1700</v>
      </c>
      <c r="I182" s="123">
        <v>47</v>
      </c>
      <c r="J182" s="123">
        <v>2</v>
      </c>
      <c r="K182" s="160">
        <v>2</v>
      </c>
      <c r="L182" s="155">
        <f t="shared" si="10"/>
        <v>188</v>
      </c>
      <c r="M182" s="156">
        <f t="shared" si="11"/>
        <v>319.60000000000002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x14ac:dyDescent="0.4">
      <c r="A183" s="116">
        <v>175</v>
      </c>
      <c r="B183" s="116">
        <v>3</v>
      </c>
      <c r="C183" s="117" t="s">
        <v>241</v>
      </c>
      <c r="D183" s="118" t="s">
        <v>658</v>
      </c>
      <c r="E183" s="119" t="s">
        <v>316</v>
      </c>
      <c r="F183" s="120" t="s">
        <v>704</v>
      </c>
      <c r="G183" s="121" t="s">
        <v>301</v>
      </c>
      <c r="H183" s="122">
        <v>1700</v>
      </c>
      <c r="I183" s="123">
        <v>47</v>
      </c>
      <c r="J183" s="123">
        <v>4</v>
      </c>
      <c r="K183" s="160">
        <v>2</v>
      </c>
      <c r="L183" s="155">
        <f t="shared" si="10"/>
        <v>376</v>
      </c>
      <c r="M183" s="156">
        <f t="shared" si="11"/>
        <v>639.20000000000005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x14ac:dyDescent="0.4">
      <c r="A184" s="116">
        <v>176</v>
      </c>
      <c r="B184" s="116">
        <v>3</v>
      </c>
      <c r="C184" s="117" t="s">
        <v>241</v>
      </c>
      <c r="D184" s="118" t="s">
        <v>658</v>
      </c>
      <c r="E184" s="119" t="s">
        <v>317</v>
      </c>
      <c r="F184" s="120" t="s">
        <v>705</v>
      </c>
      <c r="G184" s="121" t="s">
        <v>301</v>
      </c>
      <c r="H184" s="122">
        <v>1700</v>
      </c>
      <c r="I184" s="123">
        <v>47</v>
      </c>
      <c r="J184" s="123">
        <v>2</v>
      </c>
      <c r="K184" s="160">
        <v>1</v>
      </c>
      <c r="L184" s="155">
        <f t="shared" si="10"/>
        <v>94</v>
      </c>
      <c r="M184" s="156">
        <f t="shared" si="11"/>
        <v>159.80000000000001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x14ac:dyDescent="0.4">
      <c r="A185" s="116">
        <v>177</v>
      </c>
      <c r="B185" s="116">
        <v>4</v>
      </c>
      <c r="C185" s="117" t="s">
        <v>241</v>
      </c>
      <c r="D185" s="118" t="s">
        <v>659</v>
      </c>
      <c r="E185" s="119" t="s">
        <v>316</v>
      </c>
      <c r="F185" s="120" t="s">
        <v>703</v>
      </c>
      <c r="G185" s="121" t="s">
        <v>301</v>
      </c>
      <c r="H185" s="122">
        <v>1700</v>
      </c>
      <c r="I185" s="123">
        <v>47</v>
      </c>
      <c r="J185" s="123">
        <v>2</v>
      </c>
      <c r="K185" s="160">
        <v>2</v>
      </c>
      <c r="L185" s="155">
        <f t="shared" si="10"/>
        <v>188</v>
      </c>
      <c r="M185" s="156">
        <f t="shared" si="11"/>
        <v>319.60000000000002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x14ac:dyDescent="0.4">
      <c r="A186" s="116">
        <v>178</v>
      </c>
      <c r="B186" s="116">
        <v>4</v>
      </c>
      <c r="C186" s="117" t="s">
        <v>241</v>
      </c>
      <c r="D186" s="118" t="s">
        <v>659</v>
      </c>
      <c r="E186" s="119" t="s">
        <v>316</v>
      </c>
      <c r="F186" s="120" t="s">
        <v>704</v>
      </c>
      <c r="G186" s="121" t="s">
        <v>301</v>
      </c>
      <c r="H186" s="122">
        <v>1700</v>
      </c>
      <c r="I186" s="123">
        <v>47</v>
      </c>
      <c r="J186" s="123">
        <v>4</v>
      </c>
      <c r="K186" s="160">
        <v>2</v>
      </c>
      <c r="L186" s="155">
        <f t="shared" si="10"/>
        <v>376</v>
      </c>
      <c r="M186" s="156">
        <f t="shared" si="11"/>
        <v>639.20000000000005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x14ac:dyDescent="0.4">
      <c r="A187" s="116">
        <v>179</v>
      </c>
      <c r="B187" s="116">
        <v>4</v>
      </c>
      <c r="C187" s="117" t="s">
        <v>241</v>
      </c>
      <c r="D187" s="118" t="s">
        <v>659</v>
      </c>
      <c r="E187" s="119" t="s">
        <v>317</v>
      </c>
      <c r="F187" s="120" t="s">
        <v>705</v>
      </c>
      <c r="G187" s="121" t="s">
        <v>301</v>
      </c>
      <c r="H187" s="122">
        <v>1700</v>
      </c>
      <c r="I187" s="123">
        <v>47</v>
      </c>
      <c r="J187" s="123">
        <v>2</v>
      </c>
      <c r="K187" s="160">
        <v>1</v>
      </c>
      <c r="L187" s="155">
        <f t="shared" si="10"/>
        <v>94</v>
      </c>
      <c r="M187" s="156">
        <f t="shared" si="11"/>
        <v>159.80000000000001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x14ac:dyDescent="0.4">
      <c r="A188" s="116">
        <v>180</v>
      </c>
      <c r="B188" s="116">
        <v>5</v>
      </c>
      <c r="C188" s="117" t="s">
        <v>241</v>
      </c>
      <c r="D188" s="118" t="s">
        <v>683</v>
      </c>
      <c r="E188" s="119" t="s">
        <v>316</v>
      </c>
      <c r="F188" s="120" t="s">
        <v>703</v>
      </c>
      <c r="G188" s="121" t="s">
        <v>301</v>
      </c>
      <c r="H188" s="122">
        <v>1700</v>
      </c>
      <c r="I188" s="123">
        <v>47</v>
      </c>
      <c r="J188" s="123">
        <v>2</v>
      </c>
      <c r="K188" s="160">
        <v>2</v>
      </c>
      <c r="L188" s="155">
        <f t="shared" si="10"/>
        <v>188</v>
      </c>
      <c r="M188" s="156">
        <f t="shared" si="11"/>
        <v>319.60000000000002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x14ac:dyDescent="0.4">
      <c r="A189" s="116">
        <v>181</v>
      </c>
      <c r="B189" s="116">
        <v>5</v>
      </c>
      <c r="C189" s="117" t="s">
        <v>241</v>
      </c>
      <c r="D189" s="118" t="s">
        <v>683</v>
      </c>
      <c r="E189" s="119" t="s">
        <v>316</v>
      </c>
      <c r="F189" s="120" t="s">
        <v>704</v>
      </c>
      <c r="G189" s="121" t="s">
        <v>301</v>
      </c>
      <c r="H189" s="122">
        <v>1700</v>
      </c>
      <c r="I189" s="123">
        <v>47</v>
      </c>
      <c r="J189" s="123">
        <v>4</v>
      </c>
      <c r="K189" s="160">
        <v>2</v>
      </c>
      <c r="L189" s="155">
        <f t="shared" si="10"/>
        <v>376</v>
      </c>
      <c r="M189" s="156">
        <f t="shared" si="11"/>
        <v>639.20000000000005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x14ac:dyDescent="0.4">
      <c r="A190" s="116">
        <v>182</v>
      </c>
      <c r="B190" s="116">
        <v>5</v>
      </c>
      <c r="C190" s="117" t="s">
        <v>241</v>
      </c>
      <c r="D190" s="118" t="s">
        <v>683</v>
      </c>
      <c r="E190" s="119" t="s">
        <v>317</v>
      </c>
      <c r="F190" s="120" t="s">
        <v>705</v>
      </c>
      <c r="G190" s="121" t="s">
        <v>301</v>
      </c>
      <c r="H190" s="122">
        <v>1700</v>
      </c>
      <c r="I190" s="123">
        <v>47</v>
      </c>
      <c r="J190" s="123">
        <v>2</v>
      </c>
      <c r="K190" s="160">
        <v>1</v>
      </c>
      <c r="L190" s="155">
        <f t="shared" si="10"/>
        <v>94</v>
      </c>
      <c r="M190" s="156">
        <f t="shared" si="11"/>
        <v>159.80000000000001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x14ac:dyDescent="0.4">
      <c r="A191" s="116">
        <v>183</v>
      </c>
      <c r="B191" s="116">
        <v>7</v>
      </c>
      <c r="C191" s="117" t="s">
        <v>241</v>
      </c>
      <c r="D191" s="118" t="s">
        <v>685</v>
      </c>
      <c r="E191" s="119" t="s">
        <v>316</v>
      </c>
      <c r="F191" s="120" t="s">
        <v>703</v>
      </c>
      <c r="G191" s="121" t="s">
        <v>301</v>
      </c>
      <c r="H191" s="122">
        <v>1700</v>
      </c>
      <c r="I191" s="123">
        <v>47</v>
      </c>
      <c r="J191" s="123">
        <v>2</v>
      </c>
      <c r="K191" s="160">
        <v>2</v>
      </c>
      <c r="L191" s="155">
        <f t="shared" si="10"/>
        <v>188</v>
      </c>
      <c r="M191" s="156">
        <f t="shared" si="11"/>
        <v>319.60000000000002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x14ac:dyDescent="0.4">
      <c r="A192" s="116">
        <v>184</v>
      </c>
      <c r="B192" s="116">
        <v>7</v>
      </c>
      <c r="C192" s="117" t="s">
        <v>241</v>
      </c>
      <c r="D192" s="118" t="s">
        <v>685</v>
      </c>
      <c r="E192" s="119" t="s">
        <v>316</v>
      </c>
      <c r="F192" s="120" t="s">
        <v>704</v>
      </c>
      <c r="G192" s="121" t="s">
        <v>301</v>
      </c>
      <c r="H192" s="122">
        <v>1700</v>
      </c>
      <c r="I192" s="123">
        <v>47</v>
      </c>
      <c r="J192" s="123">
        <v>4</v>
      </c>
      <c r="K192" s="160">
        <v>2</v>
      </c>
      <c r="L192" s="155">
        <f t="shared" si="10"/>
        <v>376</v>
      </c>
      <c r="M192" s="156">
        <f t="shared" si="11"/>
        <v>639.20000000000005</v>
      </c>
      <c r="N192" s="155"/>
      <c r="O192" s="155"/>
      <c r="P192" s="155"/>
      <c r="Q192" s="155"/>
      <c r="R192" s="155"/>
      <c r="S192" s="156"/>
      <c r="T192" s="156">
        <f t="shared" ref="T192:T251" si="12">IFERROR(S192*R192,"－")</f>
        <v>0</v>
      </c>
      <c r="U192" s="156">
        <f t="shared" ref="U192:U251" si="13">IFERROR(T192*H192/1000,"－")</f>
        <v>0</v>
      </c>
      <c r="V192" s="157"/>
      <c r="Y192" s="166"/>
      <c r="Z192" s="166"/>
      <c r="AA192" s="166"/>
      <c r="AB192" s="166"/>
      <c r="AC192" s="167"/>
    </row>
    <row r="193" spans="1:29" s="165" customFormat="1" x14ac:dyDescent="0.4">
      <c r="A193" s="116">
        <v>185</v>
      </c>
      <c r="B193" s="116">
        <v>7</v>
      </c>
      <c r="C193" s="117" t="s">
        <v>241</v>
      </c>
      <c r="D193" s="118" t="s">
        <v>685</v>
      </c>
      <c r="E193" s="119" t="s">
        <v>317</v>
      </c>
      <c r="F193" s="120" t="s">
        <v>705</v>
      </c>
      <c r="G193" s="121" t="s">
        <v>301</v>
      </c>
      <c r="H193" s="122">
        <v>1700</v>
      </c>
      <c r="I193" s="123">
        <v>47</v>
      </c>
      <c r="J193" s="123">
        <v>2</v>
      </c>
      <c r="K193" s="160">
        <v>1</v>
      </c>
      <c r="L193" s="155">
        <f t="shared" ref="L193:L252" si="14">IFERROR(I193*J193*K193,"ー")</f>
        <v>94</v>
      </c>
      <c r="M193" s="156">
        <f t="shared" ref="M193:M252" si="15">IFERROR(L193*H193/1000,"ー")</f>
        <v>159.80000000000001</v>
      </c>
      <c r="N193" s="155"/>
      <c r="O193" s="155"/>
      <c r="P193" s="155"/>
      <c r="Q193" s="155"/>
      <c r="R193" s="155"/>
      <c r="S193" s="156"/>
      <c r="T193" s="156">
        <f t="shared" si="12"/>
        <v>0</v>
      </c>
      <c r="U193" s="156">
        <f t="shared" si="13"/>
        <v>0</v>
      </c>
      <c r="V193" s="157"/>
      <c r="Y193" s="166"/>
      <c r="Z193" s="166"/>
      <c r="AA193" s="166"/>
      <c r="AB193" s="166"/>
      <c r="AC193" s="167"/>
    </row>
    <row r="194" spans="1:29" s="165" customFormat="1" x14ac:dyDescent="0.4">
      <c r="A194" s="116">
        <v>186</v>
      </c>
      <c r="B194" s="116">
        <v>8</v>
      </c>
      <c r="C194" s="117" t="s">
        <v>241</v>
      </c>
      <c r="D194" s="118" t="s">
        <v>687</v>
      </c>
      <c r="E194" s="119" t="s">
        <v>311</v>
      </c>
      <c r="F194" s="120" t="s">
        <v>702</v>
      </c>
      <c r="G194" s="121" t="s">
        <v>301</v>
      </c>
      <c r="H194" s="122">
        <v>400</v>
      </c>
      <c r="I194" s="123">
        <v>47</v>
      </c>
      <c r="J194" s="123">
        <v>3</v>
      </c>
      <c r="K194" s="160">
        <v>1</v>
      </c>
      <c r="L194" s="155">
        <f t="shared" si="14"/>
        <v>141</v>
      </c>
      <c r="M194" s="156">
        <f t="shared" si="15"/>
        <v>56.4</v>
      </c>
      <c r="N194" s="155"/>
      <c r="O194" s="155"/>
      <c r="P194" s="155"/>
      <c r="Q194" s="155"/>
      <c r="R194" s="155"/>
      <c r="S194" s="156"/>
      <c r="T194" s="156">
        <f t="shared" si="12"/>
        <v>0</v>
      </c>
      <c r="U194" s="156">
        <f t="shared" si="13"/>
        <v>0</v>
      </c>
      <c r="V194" s="157"/>
      <c r="Y194" s="166"/>
      <c r="Z194" s="166"/>
      <c r="AA194" s="166"/>
      <c r="AB194" s="166"/>
      <c r="AC194" s="167"/>
    </row>
    <row r="195" spans="1:29" s="165" customFormat="1" x14ac:dyDescent="0.4">
      <c r="A195" s="116">
        <v>187</v>
      </c>
      <c r="B195" s="116">
        <v>9</v>
      </c>
      <c r="C195" s="117" t="s">
        <v>241</v>
      </c>
      <c r="D195" s="118" t="s">
        <v>644</v>
      </c>
      <c r="E195" s="119" t="s">
        <v>311</v>
      </c>
      <c r="F195" s="120" t="s">
        <v>702</v>
      </c>
      <c r="G195" s="121" t="s">
        <v>301</v>
      </c>
      <c r="H195" s="122">
        <v>2082.5</v>
      </c>
      <c r="I195" s="123">
        <v>47</v>
      </c>
      <c r="J195" s="123">
        <v>5</v>
      </c>
      <c r="K195" s="160">
        <v>1</v>
      </c>
      <c r="L195" s="155">
        <f t="shared" si="14"/>
        <v>235</v>
      </c>
      <c r="M195" s="156">
        <f t="shared" si="15"/>
        <v>489.38749999999999</v>
      </c>
      <c r="N195" s="155"/>
      <c r="O195" s="155"/>
      <c r="P195" s="155"/>
      <c r="Q195" s="155"/>
      <c r="R195" s="155"/>
      <c r="S195" s="156"/>
      <c r="T195" s="156">
        <f t="shared" si="12"/>
        <v>0</v>
      </c>
      <c r="U195" s="156">
        <f t="shared" si="13"/>
        <v>0</v>
      </c>
      <c r="V195" s="157"/>
      <c r="Y195" s="166"/>
      <c r="Z195" s="166"/>
      <c r="AA195" s="166"/>
      <c r="AB195" s="166"/>
      <c r="AC195" s="167"/>
    </row>
    <row r="196" spans="1:29" s="165" customFormat="1" x14ac:dyDescent="0.4">
      <c r="A196" s="116">
        <v>188</v>
      </c>
      <c r="B196" s="116">
        <v>9</v>
      </c>
      <c r="C196" s="117" t="s">
        <v>241</v>
      </c>
      <c r="D196" s="118" t="s">
        <v>644</v>
      </c>
      <c r="E196" s="119" t="s">
        <v>312</v>
      </c>
      <c r="F196" s="120" t="s">
        <v>330</v>
      </c>
      <c r="G196" s="121" t="s">
        <v>302</v>
      </c>
      <c r="H196" s="122">
        <v>8760</v>
      </c>
      <c r="I196" s="123">
        <v>13</v>
      </c>
      <c r="J196" s="123">
        <v>1</v>
      </c>
      <c r="K196" s="160">
        <v>1</v>
      </c>
      <c r="L196" s="155">
        <f t="shared" si="14"/>
        <v>13</v>
      </c>
      <c r="M196" s="156">
        <f t="shared" si="15"/>
        <v>113.88</v>
      </c>
      <c r="N196" s="155"/>
      <c r="O196" s="155"/>
      <c r="P196" s="155"/>
      <c r="Q196" s="155"/>
      <c r="R196" s="155"/>
      <c r="S196" s="156"/>
      <c r="T196" s="156">
        <f t="shared" si="12"/>
        <v>0</v>
      </c>
      <c r="U196" s="156">
        <f t="shared" si="13"/>
        <v>0</v>
      </c>
      <c r="V196" s="157"/>
      <c r="Y196" s="166"/>
      <c r="Z196" s="166"/>
      <c r="AA196" s="166"/>
      <c r="AB196" s="166"/>
      <c r="AC196" s="167"/>
    </row>
    <row r="197" spans="1:29" s="165" customFormat="1" x14ac:dyDescent="0.4">
      <c r="A197" s="116">
        <v>189</v>
      </c>
      <c r="B197" s="116">
        <v>1</v>
      </c>
      <c r="C197" s="117" t="s">
        <v>355</v>
      </c>
      <c r="D197" s="118" t="s">
        <v>669</v>
      </c>
      <c r="E197" s="119" t="s">
        <v>311</v>
      </c>
      <c r="F197" s="120" t="s">
        <v>702</v>
      </c>
      <c r="G197" s="121" t="s">
        <v>301</v>
      </c>
      <c r="H197" s="122">
        <v>735</v>
      </c>
      <c r="I197" s="123">
        <v>47</v>
      </c>
      <c r="J197" s="123">
        <v>2</v>
      </c>
      <c r="K197" s="160">
        <v>1</v>
      </c>
      <c r="L197" s="155">
        <f t="shared" si="14"/>
        <v>94</v>
      </c>
      <c r="M197" s="156">
        <f t="shared" si="15"/>
        <v>69.09</v>
      </c>
      <c r="N197" s="155"/>
      <c r="O197" s="155"/>
      <c r="P197" s="155"/>
      <c r="Q197" s="155"/>
      <c r="R197" s="155"/>
      <c r="S197" s="156"/>
      <c r="T197" s="156">
        <f t="shared" si="12"/>
        <v>0</v>
      </c>
      <c r="U197" s="156">
        <f t="shared" si="13"/>
        <v>0</v>
      </c>
      <c r="V197" s="157"/>
      <c r="Y197" s="166"/>
      <c r="Z197" s="166"/>
      <c r="AA197" s="166"/>
      <c r="AB197" s="166"/>
      <c r="AC197" s="167"/>
    </row>
    <row r="198" spans="1:29" s="165" customFormat="1" x14ac:dyDescent="0.4">
      <c r="A198" s="116">
        <v>190</v>
      </c>
      <c r="B198" s="116">
        <v>1</v>
      </c>
      <c r="C198" s="117" t="s">
        <v>355</v>
      </c>
      <c r="D198" s="118" t="s">
        <v>669</v>
      </c>
      <c r="E198" s="119" t="s">
        <v>311</v>
      </c>
      <c r="F198" s="120" t="s">
        <v>702</v>
      </c>
      <c r="G198" s="121" t="s">
        <v>304</v>
      </c>
      <c r="H198" s="122">
        <v>735</v>
      </c>
      <c r="I198" s="123">
        <v>28</v>
      </c>
      <c r="J198" s="123">
        <v>1</v>
      </c>
      <c r="K198" s="160">
        <v>1</v>
      </c>
      <c r="L198" s="155">
        <f t="shared" si="14"/>
        <v>28</v>
      </c>
      <c r="M198" s="156">
        <f t="shared" si="15"/>
        <v>20.58</v>
      </c>
      <c r="N198" s="155"/>
      <c r="O198" s="155"/>
      <c r="P198" s="155"/>
      <c r="Q198" s="155"/>
      <c r="R198" s="155"/>
      <c r="S198" s="156"/>
      <c r="T198" s="156">
        <f t="shared" si="12"/>
        <v>0</v>
      </c>
      <c r="U198" s="156">
        <f t="shared" si="13"/>
        <v>0</v>
      </c>
      <c r="V198" s="157"/>
      <c r="Y198" s="166"/>
      <c r="Z198" s="166"/>
      <c r="AA198" s="166"/>
      <c r="AB198" s="166"/>
      <c r="AC198" s="167"/>
    </row>
    <row r="199" spans="1:29" s="165" customFormat="1" x14ac:dyDescent="0.4">
      <c r="A199" s="116">
        <v>191</v>
      </c>
      <c r="B199" s="116">
        <v>1</v>
      </c>
      <c r="C199" s="117" t="s">
        <v>355</v>
      </c>
      <c r="D199" s="118" t="s">
        <v>669</v>
      </c>
      <c r="E199" s="119" t="s">
        <v>409</v>
      </c>
      <c r="F199" s="120" t="s">
        <v>706</v>
      </c>
      <c r="G199" s="121" t="s">
        <v>301</v>
      </c>
      <c r="H199" s="122">
        <v>735</v>
      </c>
      <c r="I199" s="123">
        <v>47</v>
      </c>
      <c r="J199" s="123">
        <v>1</v>
      </c>
      <c r="K199" s="160">
        <v>1</v>
      </c>
      <c r="L199" s="155">
        <f t="shared" si="14"/>
        <v>47</v>
      </c>
      <c r="M199" s="156">
        <f t="shared" si="15"/>
        <v>34.545000000000002</v>
      </c>
      <c r="N199" s="155"/>
      <c r="O199" s="155"/>
      <c r="P199" s="155"/>
      <c r="Q199" s="155"/>
      <c r="R199" s="155"/>
      <c r="S199" s="156"/>
      <c r="T199" s="156">
        <f t="shared" si="12"/>
        <v>0</v>
      </c>
      <c r="U199" s="156">
        <f t="shared" si="13"/>
        <v>0</v>
      </c>
      <c r="V199" s="157"/>
      <c r="Y199" s="166"/>
      <c r="Z199" s="166"/>
      <c r="AA199" s="166"/>
      <c r="AB199" s="166"/>
      <c r="AC199" s="167"/>
    </row>
    <row r="200" spans="1:29" s="165" customFormat="1" x14ac:dyDescent="0.4">
      <c r="A200" s="116">
        <v>192</v>
      </c>
      <c r="B200" s="116">
        <v>2</v>
      </c>
      <c r="C200" s="117" t="s">
        <v>355</v>
      </c>
      <c r="D200" s="118" t="s">
        <v>670</v>
      </c>
      <c r="E200" s="119" t="s">
        <v>311</v>
      </c>
      <c r="F200" s="120" t="s">
        <v>702</v>
      </c>
      <c r="G200" s="121" t="s">
        <v>301</v>
      </c>
      <c r="H200" s="122">
        <v>735</v>
      </c>
      <c r="I200" s="123">
        <v>47</v>
      </c>
      <c r="J200" s="123">
        <v>2</v>
      </c>
      <c r="K200" s="160">
        <v>1</v>
      </c>
      <c r="L200" s="155">
        <f t="shared" si="14"/>
        <v>94</v>
      </c>
      <c r="M200" s="156">
        <f t="shared" si="15"/>
        <v>69.09</v>
      </c>
      <c r="N200" s="155"/>
      <c r="O200" s="155"/>
      <c r="P200" s="155"/>
      <c r="Q200" s="155"/>
      <c r="R200" s="155"/>
      <c r="S200" s="156"/>
      <c r="T200" s="156">
        <f t="shared" si="12"/>
        <v>0</v>
      </c>
      <c r="U200" s="156">
        <f t="shared" si="13"/>
        <v>0</v>
      </c>
      <c r="V200" s="157"/>
      <c r="Y200" s="166"/>
      <c r="Z200" s="166"/>
      <c r="AA200" s="166"/>
      <c r="AB200" s="166"/>
      <c r="AC200" s="167"/>
    </row>
    <row r="201" spans="1:29" s="165" customFormat="1" x14ac:dyDescent="0.4">
      <c r="A201" s="116">
        <v>193</v>
      </c>
      <c r="B201" s="116">
        <v>2</v>
      </c>
      <c r="C201" s="117" t="s">
        <v>355</v>
      </c>
      <c r="D201" s="118" t="s">
        <v>670</v>
      </c>
      <c r="E201" s="119" t="s">
        <v>311</v>
      </c>
      <c r="F201" s="120" t="s">
        <v>702</v>
      </c>
      <c r="G201" s="121" t="s">
        <v>304</v>
      </c>
      <c r="H201" s="122">
        <v>735</v>
      </c>
      <c r="I201" s="123">
        <v>28</v>
      </c>
      <c r="J201" s="123">
        <v>1</v>
      </c>
      <c r="K201" s="160">
        <v>1</v>
      </c>
      <c r="L201" s="155">
        <f t="shared" si="14"/>
        <v>28</v>
      </c>
      <c r="M201" s="156">
        <f t="shared" si="15"/>
        <v>20.58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  <c r="Y201" s="166"/>
      <c r="Z201" s="166"/>
      <c r="AA201" s="166"/>
      <c r="AB201" s="166"/>
      <c r="AC201" s="167"/>
    </row>
    <row r="202" spans="1:29" s="165" customFormat="1" x14ac:dyDescent="0.4">
      <c r="A202" s="116">
        <v>194</v>
      </c>
      <c r="B202" s="116">
        <v>2</v>
      </c>
      <c r="C202" s="117" t="s">
        <v>355</v>
      </c>
      <c r="D202" s="118" t="s">
        <v>670</v>
      </c>
      <c r="E202" s="119" t="s">
        <v>409</v>
      </c>
      <c r="F202" s="120" t="s">
        <v>706</v>
      </c>
      <c r="G202" s="121" t="s">
        <v>301</v>
      </c>
      <c r="H202" s="122">
        <v>735</v>
      </c>
      <c r="I202" s="123">
        <v>47</v>
      </c>
      <c r="J202" s="123">
        <v>1</v>
      </c>
      <c r="K202" s="160">
        <v>1</v>
      </c>
      <c r="L202" s="155">
        <f t="shared" si="14"/>
        <v>47</v>
      </c>
      <c r="M202" s="156">
        <f t="shared" si="15"/>
        <v>34.545000000000002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  <c r="Y202" s="166"/>
      <c r="Z202" s="166"/>
      <c r="AA202" s="166"/>
      <c r="AB202" s="166"/>
      <c r="AC202" s="167"/>
    </row>
    <row r="203" spans="1:29" s="165" customFormat="1" x14ac:dyDescent="0.4">
      <c r="A203" s="116">
        <v>195</v>
      </c>
      <c r="B203" s="116">
        <v>3</v>
      </c>
      <c r="C203" s="117" t="s">
        <v>355</v>
      </c>
      <c r="D203" s="118" t="s">
        <v>658</v>
      </c>
      <c r="E203" s="119" t="s">
        <v>316</v>
      </c>
      <c r="F203" s="120" t="s">
        <v>703</v>
      </c>
      <c r="G203" s="121" t="s">
        <v>301</v>
      </c>
      <c r="H203" s="122">
        <v>1700</v>
      </c>
      <c r="I203" s="123">
        <v>47</v>
      </c>
      <c r="J203" s="123">
        <v>2</v>
      </c>
      <c r="K203" s="160">
        <v>2</v>
      </c>
      <c r="L203" s="155">
        <f t="shared" si="14"/>
        <v>188</v>
      </c>
      <c r="M203" s="156">
        <f t="shared" si="15"/>
        <v>319.60000000000002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  <c r="Y203" s="166"/>
      <c r="Z203" s="166"/>
      <c r="AA203" s="166"/>
      <c r="AB203" s="166"/>
      <c r="AC203" s="167"/>
    </row>
    <row r="204" spans="1:29" s="165" customFormat="1" x14ac:dyDescent="0.4">
      <c r="A204" s="116">
        <v>196</v>
      </c>
      <c r="B204" s="116">
        <v>3</v>
      </c>
      <c r="C204" s="117" t="s">
        <v>355</v>
      </c>
      <c r="D204" s="118" t="s">
        <v>658</v>
      </c>
      <c r="E204" s="119" t="s">
        <v>316</v>
      </c>
      <c r="F204" s="120" t="s">
        <v>704</v>
      </c>
      <c r="G204" s="121" t="s">
        <v>301</v>
      </c>
      <c r="H204" s="122">
        <v>1700</v>
      </c>
      <c r="I204" s="123">
        <v>47</v>
      </c>
      <c r="J204" s="123">
        <v>4</v>
      </c>
      <c r="K204" s="160">
        <v>2</v>
      </c>
      <c r="L204" s="155">
        <f t="shared" si="14"/>
        <v>376</v>
      </c>
      <c r="M204" s="156">
        <f t="shared" si="15"/>
        <v>639.20000000000005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  <c r="Y204" s="166"/>
      <c r="Z204" s="166"/>
      <c r="AA204" s="166"/>
      <c r="AB204" s="166"/>
      <c r="AC204" s="167"/>
    </row>
    <row r="205" spans="1:29" s="165" customFormat="1" x14ac:dyDescent="0.4">
      <c r="A205" s="116">
        <v>197</v>
      </c>
      <c r="B205" s="116">
        <v>3</v>
      </c>
      <c r="C205" s="117" t="s">
        <v>355</v>
      </c>
      <c r="D205" s="118" t="s">
        <v>658</v>
      </c>
      <c r="E205" s="119" t="s">
        <v>317</v>
      </c>
      <c r="F205" s="120" t="s">
        <v>705</v>
      </c>
      <c r="G205" s="121" t="s">
        <v>301</v>
      </c>
      <c r="H205" s="122">
        <v>1700</v>
      </c>
      <c r="I205" s="123">
        <v>47</v>
      </c>
      <c r="J205" s="123">
        <v>2</v>
      </c>
      <c r="K205" s="160">
        <v>1</v>
      </c>
      <c r="L205" s="155">
        <f t="shared" si="14"/>
        <v>94</v>
      </c>
      <c r="M205" s="156">
        <f t="shared" si="15"/>
        <v>159.80000000000001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  <c r="Y205" s="166"/>
      <c r="Z205" s="166"/>
      <c r="AA205" s="166"/>
      <c r="AB205" s="166"/>
      <c r="AC205" s="167"/>
    </row>
    <row r="206" spans="1:29" s="165" customFormat="1" x14ac:dyDescent="0.4">
      <c r="A206" s="116">
        <v>198</v>
      </c>
      <c r="B206" s="116">
        <v>4</v>
      </c>
      <c r="C206" s="117" t="s">
        <v>355</v>
      </c>
      <c r="D206" s="118" t="s">
        <v>659</v>
      </c>
      <c r="E206" s="119" t="s">
        <v>316</v>
      </c>
      <c r="F206" s="120" t="s">
        <v>703</v>
      </c>
      <c r="G206" s="121" t="s">
        <v>301</v>
      </c>
      <c r="H206" s="122">
        <v>1700</v>
      </c>
      <c r="I206" s="123">
        <v>47</v>
      </c>
      <c r="J206" s="123">
        <v>2</v>
      </c>
      <c r="K206" s="160">
        <v>2</v>
      </c>
      <c r="L206" s="155">
        <f t="shared" si="14"/>
        <v>188</v>
      </c>
      <c r="M206" s="156">
        <f t="shared" si="15"/>
        <v>319.60000000000002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  <c r="Y206" s="166"/>
      <c r="Z206" s="166"/>
      <c r="AA206" s="166"/>
      <c r="AB206" s="166"/>
      <c r="AC206" s="167"/>
    </row>
    <row r="207" spans="1:29" s="165" customFormat="1" x14ac:dyDescent="0.4">
      <c r="A207" s="116">
        <v>199</v>
      </c>
      <c r="B207" s="116">
        <v>4</v>
      </c>
      <c r="C207" s="117" t="s">
        <v>355</v>
      </c>
      <c r="D207" s="118" t="s">
        <v>659</v>
      </c>
      <c r="E207" s="119" t="s">
        <v>316</v>
      </c>
      <c r="F207" s="120" t="s">
        <v>704</v>
      </c>
      <c r="G207" s="121" t="s">
        <v>301</v>
      </c>
      <c r="H207" s="122">
        <v>1700</v>
      </c>
      <c r="I207" s="123">
        <v>47</v>
      </c>
      <c r="J207" s="123">
        <v>4</v>
      </c>
      <c r="K207" s="160">
        <v>2</v>
      </c>
      <c r="L207" s="155">
        <f t="shared" si="14"/>
        <v>376</v>
      </c>
      <c r="M207" s="156">
        <f t="shared" si="15"/>
        <v>639.20000000000005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  <c r="Y207" s="166"/>
      <c r="Z207" s="166"/>
      <c r="AA207" s="166"/>
      <c r="AB207" s="166"/>
      <c r="AC207" s="167"/>
    </row>
    <row r="208" spans="1:29" s="165" customFormat="1" x14ac:dyDescent="0.4">
      <c r="A208" s="116">
        <v>200</v>
      </c>
      <c r="B208" s="116">
        <v>4</v>
      </c>
      <c r="C208" s="117" t="s">
        <v>355</v>
      </c>
      <c r="D208" s="118" t="s">
        <v>659</v>
      </c>
      <c r="E208" s="119" t="s">
        <v>317</v>
      </c>
      <c r="F208" s="120" t="s">
        <v>705</v>
      </c>
      <c r="G208" s="121" t="s">
        <v>301</v>
      </c>
      <c r="H208" s="122">
        <v>1700</v>
      </c>
      <c r="I208" s="123">
        <v>47</v>
      </c>
      <c r="J208" s="123">
        <v>2</v>
      </c>
      <c r="K208" s="160">
        <v>1</v>
      </c>
      <c r="L208" s="155">
        <f t="shared" si="14"/>
        <v>94</v>
      </c>
      <c r="M208" s="156">
        <f t="shared" si="15"/>
        <v>159.80000000000001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  <c r="Y208" s="166"/>
      <c r="Z208" s="166"/>
      <c r="AA208" s="166"/>
      <c r="AB208" s="166"/>
      <c r="AC208" s="167"/>
    </row>
    <row r="209" spans="1:29" s="165" customFormat="1" x14ac:dyDescent="0.4">
      <c r="A209" s="116">
        <v>201</v>
      </c>
      <c r="B209" s="116">
        <v>5</v>
      </c>
      <c r="C209" s="117" t="s">
        <v>355</v>
      </c>
      <c r="D209" s="118" t="s">
        <v>683</v>
      </c>
      <c r="E209" s="119" t="s">
        <v>316</v>
      </c>
      <c r="F209" s="120" t="s">
        <v>703</v>
      </c>
      <c r="G209" s="121" t="s">
        <v>301</v>
      </c>
      <c r="H209" s="122">
        <v>1700</v>
      </c>
      <c r="I209" s="123">
        <v>47</v>
      </c>
      <c r="J209" s="123">
        <v>2</v>
      </c>
      <c r="K209" s="160">
        <v>2</v>
      </c>
      <c r="L209" s="155">
        <f t="shared" si="14"/>
        <v>188</v>
      </c>
      <c r="M209" s="156">
        <f t="shared" si="15"/>
        <v>319.60000000000002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  <c r="Y209" s="166"/>
      <c r="Z209" s="166"/>
      <c r="AA209" s="166"/>
      <c r="AB209" s="166"/>
      <c r="AC209" s="167"/>
    </row>
    <row r="210" spans="1:29" s="165" customFormat="1" x14ac:dyDescent="0.4">
      <c r="A210" s="116">
        <v>202</v>
      </c>
      <c r="B210" s="116">
        <v>5</v>
      </c>
      <c r="C210" s="117" t="s">
        <v>355</v>
      </c>
      <c r="D210" s="118" t="s">
        <v>683</v>
      </c>
      <c r="E210" s="119" t="s">
        <v>316</v>
      </c>
      <c r="F210" s="120" t="s">
        <v>704</v>
      </c>
      <c r="G210" s="121" t="s">
        <v>301</v>
      </c>
      <c r="H210" s="122">
        <v>1700</v>
      </c>
      <c r="I210" s="123">
        <v>47</v>
      </c>
      <c r="J210" s="123">
        <v>4</v>
      </c>
      <c r="K210" s="160">
        <v>2</v>
      </c>
      <c r="L210" s="155">
        <f t="shared" si="14"/>
        <v>376</v>
      </c>
      <c r="M210" s="156">
        <f t="shared" si="15"/>
        <v>639.20000000000005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  <c r="Y210" s="166"/>
      <c r="Z210" s="166"/>
      <c r="AA210" s="166"/>
      <c r="AB210" s="166"/>
      <c r="AC210" s="167"/>
    </row>
    <row r="211" spans="1:29" s="165" customFormat="1" x14ac:dyDescent="0.4">
      <c r="A211" s="116">
        <v>203</v>
      </c>
      <c r="B211" s="116">
        <v>5</v>
      </c>
      <c r="C211" s="117" t="s">
        <v>355</v>
      </c>
      <c r="D211" s="118" t="s">
        <v>683</v>
      </c>
      <c r="E211" s="119" t="s">
        <v>317</v>
      </c>
      <c r="F211" s="120" t="s">
        <v>705</v>
      </c>
      <c r="G211" s="121" t="s">
        <v>301</v>
      </c>
      <c r="H211" s="122">
        <v>1700</v>
      </c>
      <c r="I211" s="123">
        <v>47</v>
      </c>
      <c r="J211" s="123">
        <v>2</v>
      </c>
      <c r="K211" s="160">
        <v>1</v>
      </c>
      <c r="L211" s="155">
        <f t="shared" si="14"/>
        <v>94</v>
      </c>
      <c r="M211" s="156">
        <f t="shared" si="15"/>
        <v>159.80000000000001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  <c r="Y211" s="166"/>
      <c r="Z211" s="166"/>
      <c r="AA211" s="166"/>
      <c r="AB211" s="166"/>
      <c r="AC211" s="167"/>
    </row>
    <row r="212" spans="1:29" s="165" customFormat="1" x14ac:dyDescent="0.4">
      <c r="A212" s="116">
        <v>204</v>
      </c>
      <c r="B212" s="116">
        <v>7</v>
      </c>
      <c r="C212" s="117" t="s">
        <v>355</v>
      </c>
      <c r="D212" s="118" t="s">
        <v>685</v>
      </c>
      <c r="E212" s="119" t="s">
        <v>316</v>
      </c>
      <c r="F212" s="120" t="s">
        <v>703</v>
      </c>
      <c r="G212" s="121" t="s">
        <v>301</v>
      </c>
      <c r="H212" s="122">
        <v>1700</v>
      </c>
      <c r="I212" s="123">
        <v>47</v>
      </c>
      <c r="J212" s="123">
        <v>2</v>
      </c>
      <c r="K212" s="160">
        <v>2</v>
      </c>
      <c r="L212" s="155">
        <f t="shared" si="14"/>
        <v>188</v>
      </c>
      <c r="M212" s="156">
        <f t="shared" si="15"/>
        <v>319.60000000000002</v>
      </c>
      <c r="N212" s="155"/>
      <c r="O212" s="155"/>
      <c r="P212" s="155"/>
      <c r="Q212" s="155"/>
      <c r="R212" s="155"/>
      <c r="S212" s="156"/>
      <c r="T212" s="156">
        <f t="shared" si="12"/>
        <v>0</v>
      </c>
      <c r="U212" s="156">
        <f t="shared" si="13"/>
        <v>0</v>
      </c>
      <c r="V212" s="157"/>
      <c r="Y212" s="166"/>
      <c r="Z212" s="166"/>
      <c r="AA212" s="166"/>
      <c r="AB212" s="166"/>
      <c r="AC212" s="167"/>
    </row>
    <row r="213" spans="1:29" s="165" customFormat="1" x14ac:dyDescent="0.4">
      <c r="A213" s="116">
        <v>205</v>
      </c>
      <c r="B213" s="116">
        <v>7</v>
      </c>
      <c r="C213" s="117" t="s">
        <v>355</v>
      </c>
      <c r="D213" s="118" t="s">
        <v>685</v>
      </c>
      <c r="E213" s="119" t="s">
        <v>316</v>
      </c>
      <c r="F213" s="120" t="s">
        <v>704</v>
      </c>
      <c r="G213" s="121" t="s">
        <v>301</v>
      </c>
      <c r="H213" s="122">
        <v>1700</v>
      </c>
      <c r="I213" s="123">
        <v>47</v>
      </c>
      <c r="J213" s="123">
        <v>4</v>
      </c>
      <c r="K213" s="160">
        <v>2</v>
      </c>
      <c r="L213" s="155">
        <f t="shared" si="14"/>
        <v>376</v>
      </c>
      <c r="M213" s="156">
        <f t="shared" si="15"/>
        <v>639.20000000000005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  <c r="Y213" s="166"/>
      <c r="Z213" s="166"/>
      <c r="AA213" s="166"/>
      <c r="AB213" s="166"/>
      <c r="AC213" s="167"/>
    </row>
    <row r="214" spans="1:29" s="165" customFormat="1" x14ac:dyDescent="0.4">
      <c r="A214" s="116">
        <v>206</v>
      </c>
      <c r="B214" s="116">
        <v>7</v>
      </c>
      <c r="C214" s="117" t="s">
        <v>355</v>
      </c>
      <c r="D214" s="118" t="s">
        <v>685</v>
      </c>
      <c r="E214" s="119" t="s">
        <v>317</v>
      </c>
      <c r="F214" s="120" t="s">
        <v>705</v>
      </c>
      <c r="G214" s="121" t="s">
        <v>301</v>
      </c>
      <c r="H214" s="122">
        <v>1700</v>
      </c>
      <c r="I214" s="123">
        <v>47</v>
      </c>
      <c r="J214" s="123">
        <v>2</v>
      </c>
      <c r="K214" s="160">
        <v>1</v>
      </c>
      <c r="L214" s="155">
        <f t="shared" si="14"/>
        <v>94</v>
      </c>
      <c r="M214" s="156">
        <f t="shared" si="15"/>
        <v>159.80000000000001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  <c r="Y214" s="166"/>
      <c r="Z214" s="166"/>
      <c r="AA214" s="166"/>
      <c r="AB214" s="166"/>
      <c r="AC214" s="167"/>
    </row>
    <row r="215" spans="1:29" s="165" customFormat="1" x14ac:dyDescent="0.4">
      <c r="A215" s="116">
        <v>207</v>
      </c>
      <c r="B215" s="116">
        <v>8</v>
      </c>
      <c r="C215" s="117" t="s">
        <v>355</v>
      </c>
      <c r="D215" s="118" t="s">
        <v>687</v>
      </c>
      <c r="E215" s="119" t="s">
        <v>311</v>
      </c>
      <c r="F215" s="120" t="s">
        <v>702</v>
      </c>
      <c r="G215" s="121" t="s">
        <v>301</v>
      </c>
      <c r="H215" s="122">
        <v>400</v>
      </c>
      <c r="I215" s="123">
        <v>47</v>
      </c>
      <c r="J215" s="123">
        <v>3</v>
      </c>
      <c r="K215" s="160">
        <v>1</v>
      </c>
      <c r="L215" s="155">
        <f t="shared" si="14"/>
        <v>141</v>
      </c>
      <c r="M215" s="156">
        <f t="shared" si="15"/>
        <v>56.4</v>
      </c>
      <c r="N215" s="155"/>
      <c r="O215" s="155"/>
      <c r="P215" s="155"/>
      <c r="Q215" s="155"/>
      <c r="R215" s="155"/>
      <c r="S215" s="156"/>
      <c r="T215" s="156">
        <f t="shared" si="12"/>
        <v>0</v>
      </c>
      <c r="U215" s="156">
        <f t="shared" si="13"/>
        <v>0</v>
      </c>
      <c r="V215" s="157"/>
      <c r="Y215" s="166"/>
      <c r="Z215" s="166"/>
      <c r="AA215" s="166"/>
      <c r="AB215" s="166"/>
      <c r="AC215" s="167"/>
    </row>
    <row r="216" spans="1:29" s="165" customFormat="1" x14ac:dyDescent="0.4">
      <c r="A216" s="116">
        <v>208</v>
      </c>
      <c r="B216" s="116">
        <v>9</v>
      </c>
      <c r="C216" s="117" t="s">
        <v>355</v>
      </c>
      <c r="D216" s="118" t="s">
        <v>644</v>
      </c>
      <c r="E216" s="119" t="s">
        <v>311</v>
      </c>
      <c r="F216" s="120" t="s">
        <v>702</v>
      </c>
      <c r="G216" s="121" t="s">
        <v>301</v>
      </c>
      <c r="H216" s="122">
        <v>2082.5</v>
      </c>
      <c r="I216" s="123">
        <v>47</v>
      </c>
      <c r="J216" s="123">
        <v>5</v>
      </c>
      <c r="K216" s="160">
        <v>1</v>
      </c>
      <c r="L216" s="155">
        <f t="shared" si="14"/>
        <v>235</v>
      </c>
      <c r="M216" s="156">
        <f t="shared" si="15"/>
        <v>489.38749999999999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  <c r="Y216" s="166"/>
      <c r="Z216" s="166"/>
      <c r="AA216" s="166"/>
      <c r="AB216" s="166"/>
      <c r="AC216" s="167"/>
    </row>
    <row r="217" spans="1:29" s="165" customFormat="1" x14ac:dyDescent="0.4">
      <c r="A217" s="116">
        <v>209</v>
      </c>
      <c r="B217" s="116">
        <v>9</v>
      </c>
      <c r="C217" s="117" t="s">
        <v>355</v>
      </c>
      <c r="D217" s="118" t="s">
        <v>644</v>
      </c>
      <c r="E217" s="119" t="s">
        <v>312</v>
      </c>
      <c r="F217" s="120" t="s">
        <v>330</v>
      </c>
      <c r="G217" s="121" t="s">
        <v>302</v>
      </c>
      <c r="H217" s="122">
        <v>8760</v>
      </c>
      <c r="I217" s="123">
        <v>13</v>
      </c>
      <c r="J217" s="123">
        <v>1</v>
      </c>
      <c r="K217" s="160">
        <v>1</v>
      </c>
      <c r="L217" s="155">
        <f t="shared" si="14"/>
        <v>13</v>
      </c>
      <c r="M217" s="156">
        <f t="shared" si="15"/>
        <v>113.88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7"/>
      <c r="Y217" s="166"/>
      <c r="Z217" s="166"/>
      <c r="AA217" s="166"/>
      <c r="AB217" s="166"/>
      <c r="AC217" s="167"/>
    </row>
    <row r="218" spans="1:29" s="165" customFormat="1" x14ac:dyDescent="0.4">
      <c r="A218" s="116">
        <v>210</v>
      </c>
      <c r="B218" s="116" t="s">
        <v>239</v>
      </c>
      <c r="C218" s="117" t="s">
        <v>525</v>
      </c>
      <c r="D218" s="118" t="s">
        <v>688</v>
      </c>
      <c r="E218" s="119" t="s">
        <v>311</v>
      </c>
      <c r="F218" s="120" t="s">
        <v>702</v>
      </c>
      <c r="G218" s="121" t="s">
        <v>301</v>
      </c>
      <c r="H218" s="122">
        <v>2205</v>
      </c>
      <c r="I218" s="123">
        <v>47</v>
      </c>
      <c r="J218" s="123">
        <v>8</v>
      </c>
      <c r="K218" s="160">
        <v>1</v>
      </c>
      <c r="L218" s="155">
        <f t="shared" si="14"/>
        <v>376</v>
      </c>
      <c r="M218" s="156">
        <f t="shared" si="15"/>
        <v>829.08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7"/>
      <c r="Y218" s="166"/>
      <c r="Z218" s="166"/>
      <c r="AA218" s="166"/>
      <c r="AB218" s="166"/>
      <c r="AC218" s="167"/>
    </row>
    <row r="219" spans="1:29" s="165" customFormat="1" x14ac:dyDescent="0.4">
      <c r="A219" s="116">
        <v>211</v>
      </c>
      <c r="B219" s="116" t="s">
        <v>239</v>
      </c>
      <c r="C219" s="117" t="s">
        <v>525</v>
      </c>
      <c r="D219" s="118" t="s">
        <v>688</v>
      </c>
      <c r="E219" s="119" t="s">
        <v>312</v>
      </c>
      <c r="F219" s="120" t="s">
        <v>330</v>
      </c>
      <c r="G219" s="121" t="s">
        <v>302</v>
      </c>
      <c r="H219" s="122">
        <v>8760</v>
      </c>
      <c r="I219" s="123">
        <v>13</v>
      </c>
      <c r="J219" s="123">
        <v>1</v>
      </c>
      <c r="K219" s="160">
        <v>1</v>
      </c>
      <c r="L219" s="155">
        <f t="shared" si="14"/>
        <v>13</v>
      </c>
      <c r="M219" s="156">
        <f t="shared" si="15"/>
        <v>113.88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7"/>
      <c r="Y219" s="166"/>
      <c r="Z219" s="166"/>
      <c r="AA219" s="166"/>
      <c r="AB219" s="166"/>
      <c r="AC219" s="167"/>
    </row>
    <row r="220" spans="1:29" s="165" customFormat="1" x14ac:dyDescent="0.4">
      <c r="A220" s="116">
        <v>212</v>
      </c>
      <c r="B220" s="116" t="s">
        <v>239</v>
      </c>
      <c r="C220" s="117" t="s">
        <v>525</v>
      </c>
      <c r="D220" s="118" t="s">
        <v>688</v>
      </c>
      <c r="E220" s="119" t="s">
        <v>312</v>
      </c>
      <c r="F220" s="120" t="s">
        <v>714</v>
      </c>
      <c r="G220" s="121" t="s">
        <v>302</v>
      </c>
      <c r="H220" s="122">
        <v>8760</v>
      </c>
      <c r="I220" s="123">
        <v>13</v>
      </c>
      <c r="J220" s="123">
        <v>1</v>
      </c>
      <c r="K220" s="160">
        <v>1</v>
      </c>
      <c r="L220" s="155">
        <f t="shared" si="14"/>
        <v>13</v>
      </c>
      <c r="M220" s="156">
        <f t="shared" si="15"/>
        <v>113.88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7"/>
      <c r="Y220" s="166"/>
      <c r="Z220" s="166"/>
      <c r="AA220" s="166"/>
      <c r="AB220" s="166"/>
      <c r="AC220" s="167"/>
    </row>
    <row r="221" spans="1:29" s="165" customFormat="1" x14ac:dyDescent="0.4">
      <c r="A221" s="116">
        <v>213</v>
      </c>
      <c r="B221" s="116" t="s">
        <v>240</v>
      </c>
      <c r="C221" s="117" t="s">
        <v>689</v>
      </c>
      <c r="D221" s="118" t="s">
        <v>690</v>
      </c>
      <c r="E221" s="119" t="s">
        <v>311</v>
      </c>
      <c r="F221" s="120" t="s">
        <v>702</v>
      </c>
      <c r="G221" s="121" t="s">
        <v>301</v>
      </c>
      <c r="H221" s="122">
        <v>2205</v>
      </c>
      <c r="I221" s="123">
        <v>47</v>
      </c>
      <c r="J221" s="123">
        <v>4</v>
      </c>
      <c r="K221" s="160">
        <v>1</v>
      </c>
      <c r="L221" s="155">
        <f t="shared" si="14"/>
        <v>188</v>
      </c>
      <c r="M221" s="156">
        <f t="shared" si="15"/>
        <v>414.54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Y221" s="166"/>
      <c r="Z221" s="166"/>
      <c r="AA221" s="166"/>
      <c r="AB221" s="166"/>
      <c r="AC221" s="167"/>
    </row>
    <row r="222" spans="1:29" s="165" customFormat="1" x14ac:dyDescent="0.4">
      <c r="A222" s="116">
        <v>214</v>
      </c>
      <c r="B222" s="116">
        <v>1</v>
      </c>
      <c r="C222" s="117" t="s">
        <v>194</v>
      </c>
      <c r="D222" s="118" t="s">
        <v>637</v>
      </c>
      <c r="E222" s="119" t="s">
        <v>315</v>
      </c>
      <c r="F222" s="120" t="s">
        <v>702</v>
      </c>
      <c r="G222" s="121" t="s">
        <v>304</v>
      </c>
      <c r="H222" s="122">
        <v>735</v>
      </c>
      <c r="I222" s="123">
        <v>28</v>
      </c>
      <c r="J222" s="123">
        <v>2</v>
      </c>
      <c r="K222" s="160">
        <v>2</v>
      </c>
      <c r="L222" s="155">
        <f t="shared" si="14"/>
        <v>112</v>
      </c>
      <c r="M222" s="156">
        <f t="shared" si="15"/>
        <v>82.32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Y222" s="166"/>
      <c r="Z222" s="166"/>
      <c r="AA222" s="166"/>
      <c r="AB222" s="166"/>
      <c r="AC222" s="167"/>
    </row>
    <row r="223" spans="1:29" s="165" customFormat="1" x14ac:dyDescent="0.4">
      <c r="A223" s="116">
        <v>215</v>
      </c>
      <c r="B223" s="116">
        <v>2</v>
      </c>
      <c r="C223" s="117" t="s">
        <v>194</v>
      </c>
      <c r="D223" s="118" t="s">
        <v>636</v>
      </c>
      <c r="E223" s="119" t="s">
        <v>315</v>
      </c>
      <c r="F223" s="120" t="s">
        <v>702</v>
      </c>
      <c r="G223" s="121" t="s">
        <v>304</v>
      </c>
      <c r="H223" s="122">
        <v>735</v>
      </c>
      <c r="I223" s="123">
        <v>28</v>
      </c>
      <c r="J223" s="123">
        <v>2</v>
      </c>
      <c r="K223" s="160">
        <v>2</v>
      </c>
      <c r="L223" s="155">
        <f t="shared" si="14"/>
        <v>112</v>
      </c>
      <c r="M223" s="156">
        <f t="shared" si="15"/>
        <v>82.32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  <c r="Y223" s="166"/>
      <c r="Z223" s="166"/>
      <c r="AA223" s="166"/>
      <c r="AB223" s="166"/>
      <c r="AC223" s="167"/>
    </row>
    <row r="224" spans="1:29" s="165" customFormat="1" x14ac:dyDescent="0.4">
      <c r="A224" s="116">
        <v>216</v>
      </c>
      <c r="B224" s="116">
        <v>3</v>
      </c>
      <c r="C224" s="117" t="s">
        <v>194</v>
      </c>
      <c r="D224" s="118" t="s">
        <v>634</v>
      </c>
      <c r="E224" s="119" t="s">
        <v>310</v>
      </c>
      <c r="F224" s="120" t="s">
        <v>715</v>
      </c>
      <c r="G224" s="121" t="s">
        <v>304</v>
      </c>
      <c r="H224" s="122">
        <v>12</v>
      </c>
      <c r="I224" s="123">
        <v>28</v>
      </c>
      <c r="J224" s="123">
        <v>2</v>
      </c>
      <c r="K224" s="160">
        <v>1</v>
      </c>
      <c r="L224" s="155">
        <f t="shared" si="14"/>
        <v>56</v>
      </c>
      <c r="M224" s="156">
        <f t="shared" si="15"/>
        <v>0.67200000000000004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7"/>
      <c r="Y224" s="166"/>
      <c r="Z224" s="166"/>
      <c r="AA224" s="166"/>
      <c r="AB224" s="166"/>
      <c r="AC224" s="167"/>
    </row>
    <row r="225" spans="1:29" s="165" customFormat="1" x14ac:dyDescent="0.4">
      <c r="A225" s="116">
        <v>217</v>
      </c>
      <c r="B225" s="116">
        <v>3</v>
      </c>
      <c r="C225" s="117" t="s">
        <v>194</v>
      </c>
      <c r="D225" s="118" t="s">
        <v>634</v>
      </c>
      <c r="E225" s="119" t="s">
        <v>311</v>
      </c>
      <c r="F225" s="120" t="s">
        <v>702</v>
      </c>
      <c r="G225" s="121" t="s">
        <v>304</v>
      </c>
      <c r="H225" s="122">
        <v>12</v>
      </c>
      <c r="I225" s="123">
        <v>28</v>
      </c>
      <c r="J225" s="123">
        <v>1</v>
      </c>
      <c r="K225" s="160">
        <v>1</v>
      </c>
      <c r="L225" s="155">
        <f t="shared" si="14"/>
        <v>28</v>
      </c>
      <c r="M225" s="156">
        <f t="shared" si="15"/>
        <v>0.33600000000000002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7"/>
      <c r="Y225" s="166"/>
      <c r="Z225" s="166"/>
      <c r="AA225" s="166"/>
      <c r="AB225" s="166"/>
      <c r="AC225" s="167"/>
    </row>
    <row r="226" spans="1:29" s="165" customFormat="1" x14ac:dyDescent="0.4">
      <c r="A226" s="116">
        <v>218</v>
      </c>
      <c r="B226" s="116">
        <v>4</v>
      </c>
      <c r="C226" s="117" t="s">
        <v>194</v>
      </c>
      <c r="D226" s="118" t="s">
        <v>691</v>
      </c>
      <c r="E226" s="119" t="s">
        <v>315</v>
      </c>
      <c r="F226" s="120" t="s">
        <v>702</v>
      </c>
      <c r="G226" s="121" t="s">
        <v>301</v>
      </c>
      <c r="H226" s="122">
        <v>200</v>
      </c>
      <c r="I226" s="123">
        <v>47</v>
      </c>
      <c r="J226" s="123">
        <v>9</v>
      </c>
      <c r="K226" s="160">
        <v>2</v>
      </c>
      <c r="L226" s="155">
        <f t="shared" si="14"/>
        <v>846</v>
      </c>
      <c r="M226" s="156">
        <f t="shared" si="15"/>
        <v>169.2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7"/>
      <c r="Y226" s="166"/>
      <c r="Z226" s="166"/>
      <c r="AA226" s="166"/>
      <c r="AB226" s="166"/>
      <c r="AC226" s="167"/>
    </row>
    <row r="227" spans="1:29" s="165" customFormat="1" x14ac:dyDescent="0.4">
      <c r="A227" s="116">
        <v>219</v>
      </c>
      <c r="B227" s="116">
        <v>5</v>
      </c>
      <c r="C227" s="117" t="s">
        <v>194</v>
      </c>
      <c r="D227" s="118" t="s">
        <v>644</v>
      </c>
      <c r="E227" s="119" t="s">
        <v>315</v>
      </c>
      <c r="F227" s="120" t="s">
        <v>702</v>
      </c>
      <c r="G227" s="121" t="s">
        <v>304</v>
      </c>
      <c r="H227" s="122">
        <v>2082.5</v>
      </c>
      <c r="I227" s="123">
        <v>28</v>
      </c>
      <c r="J227" s="123">
        <v>2</v>
      </c>
      <c r="K227" s="160">
        <v>2</v>
      </c>
      <c r="L227" s="155">
        <f t="shared" si="14"/>
        <v>112</v>
      </c>
      <c r="M227" s="156">
        <f t="shared" si="15"/>
        <v>233.24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7"/>
      <c r="Y227" s="166"/>
      <c r="Z227" s="166"/>
      <c r="AA227" s="166"/>
      <c r="AB227" s="166"/>
      <c r="AC227" s="167"/>
    </row>
    <row r="228" spans="1:29" s="165" customFormat="1" x14ac:dyDescent="0.4">
      <c r="A228" s="116">
        <v>220</v>
      </c>
      <c r="B228" s="116">
        <v>6</v>
      </c>
      <c r="C228" s="117" t="s">
        <v>194</v>
      </c>
      <c r="D228" s="118" t="s">
        <v>692</v>
      </c>
      <c r="E228" s="119" t="s">
        <v>317</v>
      </c>
      <c r="F228" s="120" t="s">
        <v>705</v>
      </c>
      <c r="G228" s="121" t="s">
        <v>301</v>
      </c>
      <c r="H228" s="122">
        <v>600</v>
      </c>
      <c r="I228" s="123">
        <v>47</v>
      </c>
      <c r="J228" s="123">
        <v>2</v>
      </c>
      <c r="K228" s="160">
        <v>1</v>
      </c>
      <c r="L228" s="155">
        <f t="shared" si="14"/>
        <v>94</v>
      </c>
      <c r="M228" s="156">
        <f t="shared" si="15"/>
        <v>56.4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7"/>
      <c r="Y228" s="166"/>
      <c r="Z228" s="166"/>
      <c r="AA228" s="166"/>
      <c r="AB228" s="166"/>
      <c r="AC228" s="167"/>
    </row>
    <row r="229" spans="1:29" s="165" customFormat="1" x14ac:dyDescent="0.4">
      <c r="A229" s="116">
        <v>221</v>
      </c>
      <c r="B229" s="116">
        <v>6</v>
      </c>
      <c r="C229" s="117" t="s">
        <v>194</v>
      </c>
      <c r="D229" s="118" t="s">
        <v>692</v>
      </c>
      <c r="E229" s="119" t="s">
        <v>315</v>
      </c>
      <c r="F229" s="120" t="s">
        <v>702</v>
      </c>
      <c r="G229" s="121" t="s">
        <v>301</v>
      </c>
      <c r="H229" s="122">
        <v>600</v>
      </c>
      <c r="I229" s="123">
        <v>47</v>
      </c>
      <c r="J229" s="123">
        <v>14</v>
      </c>
      <c r="K229" s="160">
        <v>2</v>
      </c>
      <c r="L229" s="155">
        <f t="shared" si="14"/>
        <v>1316</v>
      </c>
      <c r="M229" s="156">
        <f t="shared" si="15"/>
        <v>789.6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Y229" s="166"/>
      <c r="Z229" s="166"/>
      <c r="AA229" s="166"/>
      <c r="AB229" s="166"/>
      <c r="AC229" s="167"/>
    </row>
    <row r="230" spans="1:29" s="165" customFormat="1" x14ac:dyDescent="0.4">
      <c r="A230" s="116">
        <v>222</v>
      </c>
      <c r="B230" s="116">
        <v>1</v>
      </c>
      <c r="C230" s="117" t="s">
        <v>198</v>
      </c>
      <c r="D230" s="118" t="s">
        <v>637</v>
      </c>
      <c r="E230" s="119" t="s">
        <v>315</v>
      </c>
      <c r="F230" s="120" t="s">
        <v>702</v>
      </c>
      <c r="G230" s="121" t="s">
        <v>304</v>
      </c>
      <c r="H230" s="122">
        <v>735</v>
      </c>
      <c r="I230" s="123">
        <v>28</v>
      </c>
      <c r="J230" s="123">
        <v>2</v>
      </c>
      <c r="K230" s="160">
        <v>2</v>
      </c>
      <c r="L230" s="155">
        <f t="shared" si="14"/>
        <v>112</v>
      </c>
      <c r="M230" s="156">
        <f t="shared" si="15"/>
        <v>82.32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Y230" s="166"/>
      <c r="Z230" s="166"/>
      <c r="AA230" s="166"/>
      <c r="AB230" s="166"/>
      <c r="AC230" s="167"/>
    </row>
    <row r="231" spans="1:29" s="165" customFormat="1" x14ac:dyDescent="0.4">
      <c r="A231" s="116">
        <v>223</v>
      </c>
      <c r="B231" s="116">
        <v>2</v>
      </c>
      <c r="C231" s="117" t="s">
        <v>198</v>
      </c>
      <c r="D231" s="118" t="s">
        <v>636</v>
      </c>
      <c r="E231" s="119" t="s">
        <v>315</v>
      </c>
      <c r="F231" s="120" t="s">
        <v>702</v>
      </c>
      <c r="G231" s="121" t="s">
        <v>304</v>
      </c>
      <c r="H231" s="122">
        <v>735</v>
      </c>
      <c r="I231" s="123">
        <v>28</v>
      </c>
      <c r="J231" s="123">
        <v>2</v>
      </c>
      <c r="K231" s="160">
        <v>2</v>
      </c>
      <c r="L231" s="155">
        <f t="shared" si="14"/>
        <v>112</v>
      </c>
      <c r="M231" s="156">
        <f t="shared" si="15"/>
        <v>82.32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  <c r="Y231" s="166"/>
      <c r="Z231" s="166"/>
      <c r="AA231" s="166"/>
      <c r="AB231" s="166"/>
      <c r="AC231" s="167"/>
    </row>
    <row r="232" spans="1:29" s="165" customFormat="1" x14ac:dyDescent="0.4">
      <c r="A232" s="116">
        <v>224</v>
      </c>
      <c r="B232" s="116">
        <v>3</v>
      </c>
      <c r="C232" s="117" t="s">
        <v>198</v>
      </c>
      <c r="D232" s="118" t="s">
        <v>693</v>
      </c>
      <c r="E232" s="119" t="s">
        <v>315</v>
      </c>
      <c r="F232" s="120" t="s">
        <v>702</v>
      </c>
      <c r="G232" s="121" t="s">
        <v>301</v>
      </c>
      <c r="H232" s="122">
        <v>200</v>
      </c>
      <c r="I232" s="123">
        <v>47</v>
      </c>
      <c r="J232" s="123">
        <v>9</v>
      </c>
      <c r="K232" s="160">
        <v>2</v>
      </c>
      <c r="L232" s="155">
        <f t="shared" si="14"/>
        <v>846</v>
      </c>
      <c r="M232" s="156">
        <f t="shared" si="15"/>
        <v>169.2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  <c r="Y232" s="166"/>
      <c r="Z232" s="166"/>
      <c r="AA232" s="166"/>
      <c r="AB232" s="166"/>
      <c r="AC232" s="167"/>
    </row>
    <row r="233" spans="1:29" s="165" customFormat="1" x14ac:dyDescent="0.4">
      <c r="A233" s="116">
        <v>225</v>
      </c>
      <c r="B233" s="116">
        <v>4</v>
      </c>
      <c r="C233" s="117" t="s">
        <v>198</v>
      </c>
      <c r="D233" s="118" t="s">
        <v>694</v>
      </c>
      <c r="E233" s="119" t="s">
        <v>317</v>
      </c>
      <c r="F233" s="120" t="s">
        <v>705</v>
      </c>
      <c r="G233" s="121" t="s">
        <v>301</v>
      </c>
      <c r="H233" s="122">
        <v>600</v>
      </c>
      <c r="I233" s="123">
        <v>47</v>
      </c>
      <c r="J233" s="123">
        <v>2</v>
      </c>
      <c r="K233" s="160">
        <v>1</v>
      </c>
      <c r="L233" s="155">
        <f t="shared" si="14"/>
        <v>94</v>
      </c>
      <c r="M233" s="156">
        <f t="shared" si="15"/>
        <v>56.4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Y233" s="166"/>
      <c r="Z233" s="166"/>
      <c r="AA233" s="166"/>
      <c r="AB233" s="166"/>
      <c r="AC233" s="167"/>
    </row>
    <row r="234" spans="1:29" s="165" customFormat="1" x14ac:dyDescent="0.4">
      <c r="A234" s="116">
        <v>226</v>
      </c>
      <c r="B234" s="116">
        <v>4</v>
      </c>
      <c r="C234" s="117" t="s">
        <v>198</v>
      </c>
      <c r="D234" s="118" t="s">
        <v>694</v>
      </c>
      <c r="E234" s="119" t="s">
        <v>315</v>
      </c>
      <c r="F234" s="120" t="s">
        <v>702</v>
      </c>
      <c r="G234" s="121" t="s">
        <v>301</v>
      </c>
      <c r="H234" s="122">
        <v>600</v>
      </c>
      <c r="I234" s="123">
        <v>47</v>
      </c>
      <c r="J234" s="123">
        <v>13</v>
      </c>
      <c r="K234" s="160">
        <v>2</v>
      </c>
      <c r="L234" s="155">
        <f t="shared" si="14"/>
        <v>1222</v>
      </c>
      <c r="M234" s="156">
        <f t="shared" si="15"/>
        <v>733.2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Y234" s="166"/>
      <c r="Z234" s="166"/>
      <c r="AA234" s="166"/>
      <c r="AB234" s="166"/>
      <c r="AC234" s="167"/>
    </row>
    <row r="235" spans="1:29" s="165" customFormat="1" x14ac:dyDescent="0.4">
      <c r="A235" s="116">
        <v>227</v>
      </c>
      <c r="B235" s="116">
        <v>5</v>
      </c>
      <c r="C235" s="117" t="s">
        <v>198</v>
      </c>
      <c r="D235" s="118" t="s">
        <v>644</v>
      </c>
      <c r="E235" s="119" t="s">
        <v>315</v>
      </c>
      <c r="F235" s="120" t="s">
        <v>702</v>
      </c>
      <c r="G235" s="121" t="s">
        <v>304</v>
      </c>
      <c r="H235" s="122">
        <v>2082.5</v>
      </c>
      <c r="I235" s="123">
        <v>28</v>
      </c>
      <c r="J235" s="123">
        <v>1</v>
      </c>
      <c r="K235" s="160">
        <v>2</v>
      </c>
      <c r="L235" s="155">
        <f t="shared" si="14"/>
        <v>56</v>
      </c>
      <c r="M235" s="156">
        <f t="shared" si="15"/>
        <v>116.62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Y235" s="166"/>
      <c r="Z235" s="166"/>
      <c r="AA235" s="166"/>
      <c r="AB235" s="166"/>
      <c r="AC235" s="167"/>
    </row>
    <row r="236" spans="1:29" s="165" customFormat="1" x14ac:dyDescent="0.4">
      <c r="A236" s="116">
        <v>228</v>
      </c>
      <c r="B236" s="116">
        <v>1</v>
      </c>
      <c r="C236" s="117" t="s">
        <v>241</v>
      </c>
      <c r="D236" s="118" t="s">
        <v>637</v>
      </c>
      <c r="E236" s="119" t="s">
        <v>315</v>
      </c>
      <c r="F236" s="120" t="s">
        <v>702</v>
      </c>
      <c r="G236" s="121" t="s">
        <v>304</v>
      </c>
      <c r="H236" s="122">
        <v>735</v>
      </c>
      <c r="I236" s="123">
        <v>28</v>
      </c>
      <c r="J236" s="123">
        <v>2</v>
      </c>
      <c r="K236" s="160">
        <v>2</v>
      </c>
      <c r="L236" s="155">
        <f t="shared" si="14"/>
        <v>112</v>
      </c>
      <c r="M236" s="156">
        <f t="shared" si="15"/>
        <v>82.32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Y236" s="166"/>
      <c r="Z236" s="166"/>
      <c r="AA236" s="166"/>
      <c r="AB236" s="166"/>
      <c r="AC236" s="167"/>
    </row>
    <row r="237" spans="1:29" s="165" customFormat="1" x14ac:dyDescent="0.4">
      <c r="A237" s="116">
        <v>229</v>
      </c>
      <c r="B237" s="116">
        <v>2</v>
      </c>
      <c r="C237" s="117" t="s">
        <v>241</v>
      </c>
      <c r="D237" s="118" t="s">
        <v>636</v>
      </c>
      <c r="E237" s="119" t="s">
        <v>315</v>
      </c>
      <c r="F237" s="120" t="s">
        <v>702</v>
      </c>
      <c r="G237" s="121" t="s">
        <v>304</v>
      </c>
      <c r="H237" s="122">
        <v>735</v>
      </c>
      <c r="I237" s="123">
        <v>28</v>
      </c>
      <c r="J237" s="123">
        <v>2</v>
      </c>
      <c r="K237" s="160">
        <v>2</v>
      </c>
      <c r="L237" s="155">
        <f t="shared" si="14"/>
        <v>112</v>
      </c>
      <c r="M237" s="156">
        <f t="shared" si="15"/>
        <v>82.32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Y237" s="166"/>
      <c r="Z237" s="166"/>
      <c r="AA237" s="166"/>
      <c r="AB237" s="166"/>
      <c r="AC237" s="167"/>
    </row>
    <row r="238" spans="1:29" s="165" customFormat="1" x14ac:dyDescent="0.4">
      <c r="A238" s="116">
        <v>230</v>
      </c>
      <c r="B238" s="116">
        <v>3</v>
      </c>
      <c r="C238" s="117" t="s">
        <v>241</v>
      </c>
      <c r="D238" s="118" t="s">
        <v>695</v>
      </c>
      <c r="E238" s="119" t="s">
        <v>315</v>
      </c>
      <c r="F238" s="120" t="s">
        <v>702</v>
      </c>
      <c r="G238" s="121" t="s">
        <v>301</v>
      </c>
      <c r="H238" s="122">
        <v>200</v>
      </c>
      <c r="I238" s="123">
        <v>47</v>
      </c>
      <c r="J238" s="123">
        <v>9</v>
      </c>
      <c r="K238" s="160">
        <v>2</v>
      </c>
      <c r="L238" s="155">
        <f t="shared" si="14"/>
        <v>846</v>
      </c>
      <c r="M238" s="156">
        <f t="shared" si="15"/>
        <v>169.2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Y238" s="166"/>
      <c r="Z238" s="166"/>
      <c r="AA238" s="166"/>
      <c r="AB238" s="166"/>
      <c r="AC238" s="167"/>
    </row>
    <row r="239" spans="1:29" s="165" customFormat="1" x14ac:dyDescent="0.4">
      <c r="A239" s="116">
        <v>231</v>
      </c>
      <c r="B239" s="116">
        <v>4</v>
      </c>
      <c r="C239" s="117" t="s">
        <v>241</v>
      </c>
      <c r="D239" s="118" t="s">
        <v>696</v>
      </c>
      <c r="E239" s="119" t="s">
        <v>317</v>
      </c>
      <c r="F239" s="120" t="s">
        <v>705</v>
      </c>
      <c r="G239" s="121" t="s">
        <v>301</v>
      </c>
      <c r="H239" s="122">
        <v>600</v>
      </c>
      <c r="I239" s="123">
        <v>47</v>
      </c>
      <c r="J239" s="123">
        <v>2</v>
      </c>
      <c r="K239" s="160">
        <v>1</v>
      </c>
      <c r="L239" s="155">
        <f t="shared" si="14"/>
        <v>94</v>
      </c>
      <c r="M239" s="156">
        <f t="shared" si="15"/>
        <v>56.4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Y239" s="166"/>
      <c r="Z239" s="166"/>
      <c r="AA239" s="166"/>
      <c r="AB239" s="166"/>
      <c r="AC239" s="167"/>
    </row>
    <row r="240" spans="1:29" s="165" customFormat="1" x14ac:dyDescent="0.4">
      <c r="A240" s="116">
        <v>232</v>
      </c>
      <c r="B240" s="116">
        <v>4</v>
      </c>
      <c r="C240" s="117" t="s">
        <v>241</v>
      </c>
      <c r="D240" s="118" t="s">
        <v>696</v>
      </c>
      <c r="E240" s="119" t="s">
        <v>315</v>
      </c>
      <c r="F240" s="120" t="s">
        <v>702</v>
      </c>
      <c r="G240" s="121" t="s">
        <v>301</v>
      </c>
      <c r="H240" s="122">
        <v>600</v>
      </c>
      <c r="I240" s="123">
        <v>47</v>
      </c>
      <c r="J240" s="123">
        <v>20</v>
      </c>
      <c r="K240" s="160">
        <v>2</v>
      </c>
      <c r="L240" s="155">
        <f t="shared" si="14"/>
        <v>1880</v>
      </c>
      <c r="M240" s="156">
        <f t="shared" si="15"/>
        <v>1128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Y240" s="166"/>
      <c r="Z240" s="166"/>
      <c r="AA240" s="166"/>
      <c r="AB240" s="166"/>
      <c r="AC240" s="167"/>
    </row>
    <row r="241" spans="1:29" s="165" customFormat="1" x14ac:dyDescent="0.4">
      <c r="A241" s="116">
        <v>233</v>
      </c>
      <c r="B241" s="116">
        <v>5</v>
      </c>
      <c r="C241" s="117" t="s">
        <v>241</v>
      </c>
      <c r="D241" s="118" t="s">
        <v>644</v>
      </c>
      <c r="E241" s="119" t="s">
        <v>315</v>
      </c>
      <c r="F241" s="120" t="s">
        <v>702</v>
      </c>
      <c r="G241" s="121" t="s">
        <v>304</v>
      </c>
      <c r="H241" s="122">
        <v>2082.5</v>
      </c>
      <c r="I241" s="123">
        <v>28</v>
      </c>
      <c r="J241" s="123">
        <v>1</v>
      </c>
      <c r="K241" s="160">
        <v>2</v>
      </c>
      <c r="L241" s="155">
        <f t="shared" si="14"/>
        <v>56</v>
      </c>
      <c r="M241" s="156">
        <f t="shared" si="15"/>
        <v>116.62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Y241" s="166"/>
      <c r="Z241" s="166"/>
      <c r="AA241" s="166"/>
      <c r="AB241" s="166"/>
      <c r="AC241" s="167"/>
    </row>
    <row r="242" spans="1:29" s="165" customFormat="1" x14ac:dyDescent="0.4">
      <c r="A242" s="116">
        <v>234</v>
      </c>
      <c r="B242" s="116">
        <v>1</v>
      </c>
      <c r="C242" s="117" t="s">
        <v>355</v>
      </c>
      <c r="D242" s="118" t="s">
        <v>637</v>
      </c>
      <c r="E242" s="119" t="s">
        <v>315</v>
      </c>
      <c r="F242" s="120" t="s">
        <v>702</v>
      </c>
      <c r="G242" s="121" t="s">
        <v>304</v>
      </c>
      <c r="H242" s="122">
        <v>735</v>
      </c>
      <c r="I242" s="123">
        <v>28</v>
      </c>
      <c r="J242" s="123">
        <v>2</v>
      </c>
      <c r="K242" s="160">
        <v>2</v>
      </c>
      <c r="L242" s="155">
        <f t="shared" si="14"/>
        <v>112</v>
      </c>
      <c r="M242" s="156">
        <f t="shared" si="15"/>
        <v>82.32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Y242" s="166"/>
      <c r="Z242" s="166"/>
      <c r="AA242" s="166"/>
      <c r="AB242" s="166"/>
      <c r="AC242" s="167"/>
    </row>
    <row r="243" spans="1:29" s="165" customFormat="1" x14ac:dyDescent="0.4">
      <c r="A243" s="116">
        <v>235</v>
      </c>
      <c r="B243" s="116">
        <v>2</v>
      </c>
      <c r="C243" s="117" t="s">
        <v>355</v>
      </c>
      <c r="D243" s="118" t="s">
        <v>636</v>
      </c>
      <c r="E243" s="119" t="s">
        <v>315</v>
      </c>
      <c r="F243" s="120" t="s">
        <v>702</v>
      </c>
      <c r="G243" s="121" t="s">
        <v>304</v>
      </c>
      <c r="H243" s="122">
        <v>735</v>
      </c>
      <c r="I243" s="123">
        <v>28</v>
      </c>
      <c r="J243" s="123">
        <v>2</v>
      </c>
      <c r="K243" s="160">
        <v>2</v>
      </c>
      <c r="L243" s="155">
        <f t="shared" si="14"/>
        <v>112</v>
      </c>
      <c r="M243" s="156">
        <f t="shared" si="15"/>
        <v>82.32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Y243" s="166"/>
      <c r="Z243" s="166"/>
      <c r="AA243" s="166"/>
      <c r="AB243" s="166"/>
      <c r="AC243" s="167"/>
    </row>
    <row r="244" spans="1:29" s="165" customFormat="1" x14ac:dyDescent="0.4">
      <c r="A244" s="116">
        <v>236</v>
      </c>
      <c r="B244" s="116">
        <v>3</v>
      </c>
      <c r="C244" s="117" t="s">
        <v>355</v>
      </c>
      <c r="D244" s="118" t="s">
        <v>697</v>
      </c>
      <c r="E244" s="119" t="s">
        <v>315</v>
      </c>
      <c r="F244" s="120" t="s">
        <v>702</v>
      </c>
      <c r="G244" s="121" t="s">
        <v>301</v>
      </c>
      <c r="H244" s="122">
        <v>200</v>
      </c>
      <c r="I244" s="123">
        <v>47</v>
      </c>
      <c r="J244" s="123">
        <v>9</v>
      </c>
      <c r="K244" s="160">
        <v>2</v>
      </c>
      <c r="L244" s="155">
        <f t="shared" si="14"/>
        <v>846</v>
      </c>
      <c r="M244" s="156">
        <f t="shared" si="15"/>
        <v>169.2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Y244" s="166"/>
      <c r="Z244" s="166"/>
      <c r="AA244" s="166"/>
      <c r="AB244" s="166"/>
      <c r="AC244" s="167"/>
    </row>
    <row r="245" spans="1:29" s="165" customFormat="1" x14ac:dyDescent="0.4">
      <c r="A245" s="116">
        <v>237</v>
      </c>
      <c r="B245" s="116">
        <v>4</v>
      </c>
      <c r="C245" s="117" t="s">
        <v>355</v>
      </c>
      <c r="D245" s="118" t="s">
        <v>698</v>
      </c>
      <c r="E245" s="119" t="s">
        <v>317</v>
      </c>
      <c r="F245" s="120" t="s">
        <v>705</v>
      </c>
      <c r="G245" s="121" t="s">
        <v>301</v>
      </c>
      <c r="H245" s="122">
        <v>600</v>
      </c>
      <c r="I245" s="123">
        <v>47</v>
      </c>
      <c r="J245" s="123">
        <v>2</v>
      </c>
      <c r="K245" s="160">
        <v>1</v>
      </c>
      <c r="L245" s="155">
        <f t="shared" si="14"/>
        <v>94</v>
      </c>
      <c r="M245" s="156">
        <f t="shared" si="15"/>
        <v>56.4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Y245" s="166"/>
      <c r="Z245" s="166"/>
      <c r="AA245" s="166"/>
      <c r="AB245" s="166"/>
      <c r="AC245" s="167"/>
    </row>
    <row r="246" spans="1:29" s="165" customFormat="1" x14ac:dyDescent="0.4">
      <c r="A246" s="116">
        <v>238</v>
      </c>
      <c r="B246" s="116">
        <v>4</v>
      </c>
      <c r="C246" s="117" t="s">
        <v>355</v>
      </c>
      <c r="D246" s="118" t="s">
        <v>698</v>
      </c>
      <c r="E246" s="119" t="s">
        <v>315</v>
      </c>
      <c r="F246" s="120" t="s">
        <v>702</v>
      </c>
      <c r="G246" s="121" t="s">
        <v>301</v>
      </c>
      <c r="H246" s="122">
        <v>600</v>
      </c>
      <c r="I246" s="123">
        <v>47</v>
      </c>
      <c r="J246" s="123">
        <v>20</v>
      </c>
      <c r="K246" s="160">
        <v>2</v>
      </c>
      <c r="L246" s="155">
        <f t="shared" si="14"/>
        <v>1880</v>
      </c>
      <c r="M246" s="156">
        <f t="shared" si="15"/>
        <v>1128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Y246" s="166"/>
      <c r="Z246" s="166"/>
      <c r="AA246" s="166"/>
      <c r="AB246" s="166"/>
      <c r="AC246" s="167"/>
    </row>
    <row r="247" spans="1:29" s="165" customFormat="1" x14ac:dyDescent="0.4">
      <c r="A247" s="116">
        <v>239</v>
      </c>
      <c r="B247" s="116">
        <v>5</v>
      </c>
      <c r="C247" s="117" t="s">
        <v>355</v>
      </c>
      <c r="D247" s="118" t="s">
        <v>644</v>
      </c>
      <c r="E247" s="119" t="s">
        <v>315</v>
      </c>
      <c r="F247" s="120" t="s">
        <v>702</v>
      </c>
      <c r="G247" s="121" t="s">
        <v>304</v>
      </c>
      <c r="H247" s="122">
        <v>2082.5</v>
      </c>
      <c r="I247" s="123">
        <v>28</v>
      </c>
      <c r="J247" s="123">
        <v>1</v>
      </c>
      <c r="K247" s="160">
        <v>2</v>
      </c>
      <c r="L247" s="155">
        <f t="shared" si="14"/>
        <v>56</v>
      </c>
      <c r="M247" s="156">
        <f t="shared" si="15"/>
        <v>116.62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Y247" s="166"/>
      <c r="Z247" s="166"/>
      <c r="AA247" s="166"/>
      <c r="AB247" s="166"/>
      <c r="AC247" s="167"/>
    </row>
    <row r="248" spans="1:29" s="165" customFormat="1" x14ac:dyDescent="0.4">
      <c r="A248" s="116">
        <v>240</v>
      </c>
      <c r="B248" s="116" t="s">
        <v>239</v>
      </c>
      <c r="C248" s="117" t="s">
        <v>525</v>
      </c>
      <c r="D248" s="118" t="s">
        <v>688</v>
      </c>
      <c r="E248" s="119" t="s">
        <v>315</v>
      </c>
      <c r="F248" s="120" t="s">
        <v>702</v>
      </c>
      <c r="G248" s="121" t="s">
        <v>304</v>
      </c>
      <c r="H248" s="122">
        <v>2205</v>
      </c>
      <c r="I248" s="123">
        <v>28</v>
      </c>
      <c r="J248" s="123">
        <v>7</v>
      </c>
      <c r="K248" s="160">
        <v>2</v>
      </c>
      <c r="L248" s="155">
        <f t="shared" si="14"/>
        <v>392</v>
      </c>
      <c r="M248" s="156">
        <f t="shared" si="15"/>
        <v>864.36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Y248" s="166"/>
      <c r="Z248" s="166"/>
      <c r="AA248" s="166"/>
      <c r="AB248" s="166"/>
      <c r="AC248" s="167"/>
    </row>
    <row r="249" spans="1:29" s="165" customFormat="1" x14ac:dyDescent="0.4">
      <c r="A249" s="116">
        <v>241</v>
      </c>
      <c r="B249" s="116" t="s">
        <v>240</v>
      </c>
      <c r="C249" s="117" t="s">
        <v>525</v>
      </c>
      <c r="D249" s="118" t="s">
        <v>690</v>
      </c>
      <c r="E249" s="119" t="s">
        <v>310</v>
      </c>
      <c r="F249" s="120" t="s">
        <v>715</v>
      </c>
      <c r="G249" s="121" t="s">
        <v>304</v>
      </c>
      <c r="H249" s="122">
        <v>2205</v>
      </c>
      <c r="I249" s="152">
        <v>28</v>
      </c>
      <c r="J249" s="123">
        <v>4</v>
      </c>
      <c r="K249" s="160">
        <v>1</v>
      </c>
      <c r="L249" s="155">
        <f t="shared" si="14"/>
        <v>112</v>
      </c>
      <c r="M249" s="156">
        <f t="shared" si="15"/>
        <v>246.96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9"/>
      <c r="Y249" s="166"/>
      <c r="Z249" s="166"/>
      <c r="AA249" s="166"/>
      <c r="AB249" s="166"/>
      <c r="AC249" s="170"/>
    </row>
    <row r="250" spans="1:29" s="165" customFormat="1" x14ac:dyDescent="0.4">
      <c r="A250" s="116">
        <v>242</v>
      </c>
      <c r="B250" s="116">
        <v>1</v>
      </c>
      <c r="C250" s="117" t="s">
        <v>194</v>
      </c>
      <c r="D250" s="118" t="s">
        <v>631</v>
      </c>
      <c r="E250" s="119" t="s">
        <v>310</v>
      </c>
      <c r="F250" s="120" t="s">
        <v>715</v>
      </c>
      <c r="G250" s="121" t="s">
        <v>304</v>
      </c>
      <c r="H250" s="122">
        <v>2082.5</v>
      </c>
      <c r="I250" s="123">
        <v>28</v>
      </c>
      <c r="J250" s="123">
        <v>2</v>
      </c>
      <c r="K250" s="160">
        <v>1</v>
      </c>
      <c r="L250" s="155">
        <f t="shared" si="14"/>
        <v>56</v>
      </c>
      <c r="M250" s="156">
        <f t="shared" si="15"/>
        <v>116.62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Y250" s="166"/>
      <c r="Z250" s="166"/>
      <c r="AA250" s="166"/>
      <c r="AB250" s="166"/>
      <c r="AC250" s="167"/>
    </row>
    <row r="251" spans="1:29" s="165" customFormat="1" x14ac:dyDescent="0.4">
      <c r="A251" s="116">
        <v>243</v>
      </c>
      <c r="B251" s="116">
        <v>1</v>
      </c>
      <c r="C251" s="117" t="s">
        <v>194</v>
      </c>
      <c r="D251" s="118" t="s">
        <v>631</v>
      </c>
      <c r="E251" s="119" t="s">
        <v>311</v>
      </c>
      <c r="F251" s="120" t="s">
        <v>702</v>
      </c>
      <c r="G251" s="121" t="s">
        <v>301</v>
      </c>
      <c r="H251" s="122">
        <v>2082.5</v>
      </c>
      <c r="I251" s="123">
        <v>47</v>
      </c>
      <c r="J251" s="123">
        <v>1</v>
      </c>
      <c r="K251" s="160">
        <v>1</v>
      </c>
      <c r="L251" s="155">
        <f t="shared" si="14"/>
        <v>47</v>
      </c>
      <c r="M251" s="156">
        <f t="shared" si="15"/>
        <v>97.877499999999998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Y251" s="166"/>
      <c r="Z251" s="166"/>
      <c r="AA251" s="166"/>
      <c r="AB251" s="166"/>
      <c r="AC251" s="167"/>
    </row>
    <row r="252" spans="1:29" s="165" customFormat="1" x14ac:dyDescent="0.4">
      <c r="A252" s="116">
        <v>244</v>
      </c>
      <c r="B252" s="116">
        <v>2</v>
      </c>
      <c r="C252" s="117" t="s">
        <v>194</v>
      </c>
      <c r="D252" s="118" t="s">
        <v>669</v>
      </c>
      <c r="E252" s="119" t="s">
        <v>311</v>
      </c>
      <c r="F252" s="120" t="s">
        <v>702</v>
      </c>
      <c r="G252" s="121" t="s">
        <v>301</v>
      </c>
      <c r="H252" s="122">
        <v>735</v>
      </c>
      <c r="I252" s="123">
        <v>47</v>
      </c>
      <c r="J252" s="123">
        <v>2</v>
      </c>
      <c r="K252" s="160">
        <v>1</v>
      </c>
      <c r="L252" s="155">
        <f t="shared" si="14"/>
        <v>94</v>
      </c>
      <c r="M252" s="156">
        <f t="shared" si="15"/>
        <v>69.09</v>
      </c>
      <c r="N252" s="155"/>
      <c r="O252" s="155"/>
      <c r="P252" s="155"/>
      <c r="Q252" s="155"/>
      <c r="R252" s="155"/>
      <c r="S252" s="156"/>
      <c r="T252" s="156">
        <f t="shared" ref="T252:T315" si="16">IFERROR(S252*R252,"－")</f>
        <v>0</v>
      </c>
      <c r="U252" s="156">
        <f t="shared" ref="U252:U315" si="17">IFERROR(T252*H252/1000,"－")</f>
        <v>0</v>
      </c>
      <c r="V252" s="157"/>
      <c r="Y252" s="166"/>
      <c r="Z252" s="166"/>
      <c r="AA252" s="166"/>
      <c r="AB252" s="166"/>
      <c r="AC252" s="167"/>
    </row>
    <row r="253" spans="1:29" s="165" customFormat="1" x14ac:dyDescent="0.4">
      <c r="A253" s="116">
        <v>245</v>
      </c>
      <c r="B253" s="116">
        <v>2</v>
      </c>
      <c r="C253" s="117" t="s">
        <v>194</v>
      </c>
      <c r="D253" s="118" t="s">
        <v>669</v>
      </c>
      <c r="E253" s="119" t="s">
        <v>311</v>
      </c>
      <c r="F253" s="120" t="s">
        <v>702</v>
      </c>
      <c r="G253" s="121" t="s">
        <v>304</v>
      </c>
      <c r="H253" s="122">
        <v>735</v>
      </c>
      <c r="I253" s="123">
        <v>28</v>
      </c>
      <c r="J253" s="123">
        <v>1</v>
      </c>
      <c r="K253" s="160">
        <v>1</v>
      </c>
      <c r="L253" s="155">
        <f t="shared" ref="L253:L316" si="18">IFERROR(I253*J253*K253,"ー")</f>
        <v>28</v>
      </c>
      <c r="M253" s="156">
        <f t="shared" ref="M253:M316" si="19">IFERROR(L253*H253/1000,"ー")</f>
        <v>20.58</v>
      </c>
      <c r="N253" s="155"/>
      <c r="O253" s="155"/>
      <c r="P253" s="155"/>
      <c r="Q253" s="155"/>
      <c r="R253" s="155"/>
      <c r="S253" s="156"/>
      <c r="T253" s="156">
        <f t="shared" si="16"/>
        <v>0</v>
      </c>
      <c r="U253" s="156">
        <f t="shared" si="17"/>
        <v>0</v>
      </c>
      <c r="V253" s="157"/>
      <c r="Y253" s="166"/>
      <c r="Z253" s="166"/>
      <c r="AA253" s="166"/>
      <c r="AB253" s="166"/>
      <c r="AC253" s="167"/>
    </row>
    <row r="254" spans="1:29" s="165" customFormat="1" x14ac:dyDescent="0.4">
      <c r="A254" s="116">
        <v>246</v>
      </c>
      <c r="B254" s="116">
        <v>2</v>
      </c>
      <c r="C254" s="117" t="s">
        <v>194</v>
      </c>
      <c r="D254" s="118" t="s">
        <v>669</v>
      </c>
      <c r="E254" s="119" t="s">
        <v>409</v>
      </c>
      <c r="F254" s="120" t="s">
        <v>706</v>
      </c>
      <c r="G254" s="121" t="s">
        <v>301</v>
      </c>
      <c r="H254" s="122">
        <v>735</v>
      </c>
      <c r="I254" s="123">
        <v>47</v>
      </c>
      <c r="J254" s="123">
        <v>1</v>
      </c>
      <c r="K254" s="160">
        <v>1</v>
      </c>
      <c r="L254" s="155">
        <f t="shared" si="18"/>
        <v>47</v>
      </c>
      <c r="M254" s="156">
        <f t="shared" si="19"/>
        <v>34.545000000000002</v>
      </c>
      <c r="N254" s="155"/>
      <c r="O254" s="155"/>
      <c r="P254" s="155"/>
      <c r="Q254" s="155"/>
      <c r="R254" s="155"/>
      <c r="S254" s="156"/>
      <c r="T254" s="156">
        <f t="shared" si="16"/>
        <v>0</v>
      </c>
      <c r="U254" s="156">
        <f t="shared" si="17"/>
        <v>0</v>
      </c>
      <c r="V254" s="157"/>
      <c r="Y254" s="166"/>
      <c r="Z254" s="166"/>
      <c r="AA254" s="166"/>
      <c r="AB254" s="166"/>
      <c r="AC254" s="167"/>
    </row>
    <row r="255" spans="1:29" s="165" customFormat="1" x14ac:dyDescent="0.4">
      <c r="A255" s="116">
        <v>247</v>
      </c>
      <c r="B255" s="116">
        <v>3</v>
      </c>
      <c r="C255" s="117" t="s">
        <v>194</v>
      </c>
      <c r="D255" s="118" t="s">
        <v>670</v>
      </c>
      <c r="E255" s="119" t="s">
        <v>311</v>
      </c>
      <c r="F255" s="120" t="s">
        <v>702</v>
      </c>
      <c r="G255" s="121" t="s">
        <v>301</v>
      </c>
      <c r="H255" s="122">
        <v>735</v>
      </c>
      <c r="I255" s="123">
        <v>47</v>
      </c>
      <c r="J255" s="123">
        <v>2</v>
      </c>
      <c r="K255" s="160">
        <v>1</v>
      </c>
      <c r="L255" s="155">
        <f t="shared" si="18"/>
        <v>94</v>
      </c>
      <c r="M255" s="156">
        <f t="shared" si="19"/>
        <v>69.09</v>
      </c>
      <c r="N255" s="155"/>
      <c r="O255" s="155"/>
      <c r="P255" s="155"/>
      <c r="Q255" s="155"/>
      <c r="R255" s="155"/>
      <c r="S255" s="156"/>
      <c r="T255" s="156">
        <f t="shared" si="16"/>
        <v>0</v>
      </c>
      <c r="U255" s="156">
        <f t="shared" si="17"/>
        <v>0</v>
      </c>
      <c r="V255" s="157"/>
      <c r="Y255" s="166"/>
      <c r="Z255" s="166"/>
      <c r="AA255" s="166"/>
      <c r="AB255" s="166"/>
      <c r="AC255" s="167"/>
    </row>
    <row r="256" spans="1:29" s="165" customFormat="1" x14ac:dyDescent="0.4">
      <c r="A256" s="116">
        <v>248</v>
      </c>
      <c r="B256" s="116">
        <v>3</v>
      </c>
      <c r="C256" s="117" t="s">
        <v>194</v>
      </c>
      <c r="D256" s="118" t="s">
        <v>670</v>
      </c>
      <c r="E256" s="119" t="s">
        <v>311</v>
      </c>
      <c r="F256" s="120" t="s">
        <v>702</v>
      </c>
      <c r="G256" s="121" t="s">
        <v>304</v>
      </c>
      <c r="H256" s="122">
        <v>735</v>
      </c>
      <c r="I256" s="123">
        <v>28</v>
      </c>
      <c r="J256" s="123">
        <v>1</v>
      </c>
      <c r="K256" s="160">
        <v>1</v>
      </c>
      <c r="L256" s="155">
        <f t="shared" si="18"/>
        <v>28</v>
      </c>
      <c r="M256" s="156">
        <f t="shared" si="19"/>
        <v>20.58</v>
      </c>
      <c r="N256" s="155"/>
      <c r="O256" s="155"/>
      <c r="P256" s="155"/>
      <c r="Q256" s="155"/>
      <c r="R256" s="155"/>
      <c r="S256" s="156"/>
      <c r="T256" s="156">
        <f t="shared" si="16"/>
        <v>0</v>
      </c>
      <c r="U256" s="156">
        <f t="shared" si="17"/>
        <v>0</v>
      </c>
      <c r="V256" s="157"/>
      <c r="Y256" s="166"/>
      <c r="Z256" s="166"/>
      <c r="AA256" s="166"/>
      <c r="AB256" s="166"/>
      <c r="AC256" s="167"/>
    </row>
    <row r="257" spans="1:29" s="165" customFormat="1" x14ac:dyDescent="0.4">
      <c r="A257" s="116">
        <v>249</v>
      </c>
      <c r="B257" s="116">
        <v>3</v>
      </c>
      <c r="C257" s="117" t="s">
        <v>194</v>
      </c>
      <c r="D257" s="118" t="s">
        <v>670</v>
      </c>
      <c r="E257" s="119" t="s">
        <v>409</v>
      </c>
      <c r="F257" s="120" t="s">
        <v>706</v>
      </c>
      <c r="G257" s="121" t="s">
        <v>301</v>
      </c>
      <c r="H257" s="122">
        <v>735</v>
      </c>
      <c r="I257" s="123">
        <v>47</v>
      </c>
      <c r="J257" s="123">
        <v>1</v>
      </c>
      <c r="K257" s="160">
        <v>1</v>
      </c>
      <c r="L257" s="155">
        <f t="shared" si="18"/>
        <v>47</v>
      </c>
      <c r="M257" s="156">
        <f t="shared" si="19"/>
        <v>34.545000000000002</v>
      </c>
      <c r="N257" s="155"/>
      <c r="O257" s="155"/>
      <c r="P257" s="155"/>
      <c r="Q257" s="155"/>
      <c r="R257" s="155"/>
      <c r="S257" s="156"/>
      <c r="T257" s="156">
        <f t="shared" si="16"/>
        <v>0</v>
      </c>
      <c r="U257" s="156">
        <f t="shared" si="17"/>
        <v>0</v>
      </c>
      <c r="V257" s="157"/>
      <c r="Y257" s="166"/>
      <c r="Z257" s="166"/>
      <c r="AA257" s="166"/>
      <c r="AB257" s="166"/>
      <c r="AC257" s="167"/>
    </row>
    <row r="258" spans="1:29" s="165" customFormat="1" x14ac:dyDescent="0.4">
      <c r="A258" s="116">
        <v>250</v>
      </c>
      <c r="B258" s="116">
        <v>4</v>
      </c>
      <c r="C258" s="117" t="s">
        <v>194</v>
      </c>
      <c r="D258" s="118" t="s">
        <v>699</v>
      </c>
      <c r="E258" s="119" t="s">
        <v>311</v>
      </c>
      <c r="F258" s="120" t="s">
        <v>702</v>
      </c>
      <c r="G258" s="121" t="s">
        <v>304</v>
      </c>
      <c r="H258" s="122">
        <v>12</v>
      </c>
      <c r="I258" s="123">
        <v>28</v>
      </c>
      <c r="J258" s="123">
        <v>2</v>
      </c>
      <c r="K258" s="160">
        <v>1</v>
      </c>
      <c r="L258" s="155">
        <f t="shared" si="18"/>
        <v>56</v>
      </c>
      <c r="M258" s="156">
        <f t="shared" si="19"/>
        <v>0.67200000000000004</v>
      </c>
      <c r="N258" s="155"/>
      <c r="O258" s="155"/>
      <c r="P258" s="155"/>
      <c r="Q258" s="155"/>
      <c r="R258" s="155"/>
      <c r="S258" s="156"/>
      <c r="T258" s="156">
        <f t="shared" si="16"/>
        <v>0</v>
      </c>
      <c r="U258" s="156">
        <f t="shared" si="17"/>
        <v>0</v>
      </c>
      <c r="V258" s="157"/>
      <c r="Y258" s="166"/>
      <c r="Z258" s="166"/>
      <c r="AA258" s="166"/>
      <c r="AB258" s="166"/>
      <c r="AC258" s="167"/>
    </row>
    <row r="259" spans="1:29" s="165" customFormat="1" x14ac:dyDescent="0.4">
      <c r="A259" s="116">
        <v>251</v>
      </c>
      <c r="B259" s="116">
        <v>5</v>
      </c>
      <c r="C259" s="117" t="s">
        <v>194</v>
      </c>
      <c r="D259" s="118" t="s">
        <v>641</v>
      </c>
      <c r="E259" s="119" t="s">
        <v>311</v>
      </c>
      <c r="F259" s="120" t="s">
        <v>702</v>
      </c>
      <c r="G259" s="121" t="s">
        <v>301</v>
      </c>
      <c r="H259" s="122">
        <v>400</v>
      </c>
      <c r="I259" s="123">
        <v>47</v>
      </c>
      <c r="J259" s="123">
        <v>1</v>
      </c>
      <c r="K259" s="160">
        <v>1</v>
      </c>
      <c r="L259" s="155">
        <f t="shared" si="18"/>
        <v>47</v>
      </c>
      <c r="M259" s="156">
        <f t="shared" si="19"/>
        <v>18.8</v>
      </c>
      <c r="N259" s="155"/>
      <c r="O259" s="155"/>
      <c r="P259" s="155"/>
      <c r="Q259" s="155"/>
      <c r="R259" s="155"/>
      <c r="S259" s="156"/>
      <c r="T259" s="156">
        <f t="shared" si="16"/>
        <v>0</v>
      </c>
      <c r="U259" s="156">
        <f t="shared" si="17"/>
        <v>0</v>
      </c>
      <c r="V259" s="157"/>
      <c r="Y259" s="166"/>
      <c r="Z259" s="166"/>
      <c r="AA259" s="166"/>
      <c r="AB259" s="166"/>
      <c r="AC259" s="167"/>
    </row>
    <row r="260" spans="1:29" s="165" customFormat="1" x14ac:dyDescent="0.4">
      <c r="A260" s="116">
        <v>252</v>
      </c>
      <c r="B260" s="116">
        <v>6</v>
      </c>
      <c r="C260" s="117" t="s">
        <v>194</v>
      </c>
      <c r="D260" s="118" t="s">
        <v>644</v>
      </c>
      <c r="E260" s="119" t="s">
        <v>311</v>
      </c>
      <c r="F260" s="120" t="s">
        <v>702</v>
      </c>
      <c r="G260" s="121" t="s">
        <v>301</v>
      </c>
      <c r="H260" s="122">
        <v>2082.5</v>
      </c>
      <c r="I260" s="123">
        <v>47</v>
      </c>
      <c r="J260" s="123">
        <v>12</v>
      </c>
      <c r="K260" s="160">
        <v>1</v>
      </c>
      <c r="L260" s="155">
        <f t="shared" si="18"/>
        <v>564</v>
      </c>
      <c r="M260" s="156">
        <f t="shared" si="19"/>
        <v>1174.53</v>
      </c>
      <c r="N260" s="155"/>
      <c r="O260" s="155"/>
      <c r="P260" s="155"/>
      <c r="Q260" s="155"/>
      <c r="R260" s="155"/>
      <c r="S260" s="156"/>
      <c r="T260" s="156">
        <f t="shared" si="16"/>
        <v>0</v>
      </c>
      <c r="U260" s="156">
        <f t="shared" si="17"/>
        <v>0</v>
      </c>
      <c r="V260" s="157"/>
      <c r="Y260" s="166"/>
      <c r="Z260" s="166"/>
      <c r="AA260" s="166"/>
      <c r="AB260" s="166"/>
      <c r="AC260" s="167"/>
    </row>
    <row r="261" spans="1:29" s="165" customFormat="1" x14ac:dyDescent="0.4">
      <c r="A261" s="116">
        <v>253</v>
      </c>
      <c r="B261" s="116">
        <v>6</v>
      </c>
      <c r="C261" s="117" t="s">
        <v>194</v>
      </c>
      <c r="D261" s="118" t="s">
        <v>644</v>
      </c>
      <c r="E261" s="119" t="s">
        <v>312</v>
      </c>
      <c r="F261" s="120" t="s">
        <v>335</v>
      </c>
      <c r="G261" s="121" t="s">
        <v>302</v>
      </c>
      <c r="H261" s="122">
        <v>8760</v>
      </c>
      <c r="I261" s="123">
        <v>13</v>
      </c>
      <c r="J261" s="123">
        <v>1</v>
      </c>
      <c r="K261" s="160">
        <v>1</v>
      </c>
      <c r="L261" s="155">
        <f t="shared" si="18"/>
        <v>13</v>
      </c>
      <c r="M261" s="156">
        <f t="shared" si="19"/>
        <v>113.88</v>
      </c>
      <c r="N261" s="155"/>
      <c r="O261" s="155"/>
      <c r="P261" s="155"/>
      <c r="Q261" s="155"/>
      <c r="R261" s="155"/>
      <c r="S261" s="156"/>
      <c r="T261" s="156">
        <f t="shared" si="16"/>
        <v>0</v>
      </c>
      <c r="U261" s="156">
        <f t="shared" si="17"/>
        <v>0</v>
      </c>
      <c r="V261" s="157"/>
      <c r="Y261" s="166"/>
      <c r="Z261" s="166"/>
      <c r="AA261" s="166"/>
      <c r="AB261" s="166"/>
      <c r="AC261" s="167"/>
    </row>
    <row r="262" spans="1:29" s="165" customFormat="1" x14ac:dyDescent="0.4">
      <c r="A262" s="116">
        <v>254</v>
      </c>
      <c r="B262" s="116">
        <v>6</v>
      </c>
      <c r="C262" s="117" t="s">
        <v>194</v>
      </c>
      <c r="D262" s="118" t="s">
        <v>644</v>
      </c>
      <c r="E262" s="119" t="s">
        <v>312</v>
      </c>
      <c r="F262" s="120" t="s">
        <v>330</v>
      </c>
      <c r="G262" s="121" t="s">
        <v>302</v>
      </c>
      <c r="H262" s="122">
        <v>8760</v>
      </c>
      <c r="I262" s="123">
        <v>13</v>
      </c>
      <c r="J262" s="123">
        <v>1</v>
      </c>
      <c r="K262" s="160">
        <v>1</v>
      </c>
      <c r="L262" s="155">
        <f t="shared" si="18"/>
        <v>13</v>
      </c>
      <c r="M262" s="156">
        <f t="shared" si="19"/>
        <v>113.88</v>
      </c>
      <c r="N262" s="155"/>
      <c r="O262" s="155"/>
      <c r="P262" s="155"/>
      <c r="Q262" s="155"/>
      <c r="R262" s="155"/>
      <c r="S262" s="156"/>
      <c r="T262" s="156">
        <f t="shared" si="16"/>
        <v>0</v>
      </c>
      <c r="U262" s="156">
        <f t="shared" si="17"/>
        <v>0</v>
      </c>
      <c r="V262" s="157"/>
      <c r="Y262" s="166"/>
      <c r="Z262" s="166"/>
      <c r="AA262" s="166"/>
      <c r="AB262" s="166"/>
      <c r="AC262" s="167"/>
    </row>
    <row r="263" spans="1:29" s="165" customFormat="1" x14ac:dyDescent="0.4">
      <c r="A263" s="116">
        <v>255</v>
      </c>
      <c r="B263" s="116">
        <v>7</v>
      </c>
      <c r="C263" s="117" t="s">
        <v>194</v>
      </c>
      <c r="D263" s="118" t="s">
        <v>658</v>
      </c>
      <c r="E263" s="119" t="s">
        <v>316</v>
      </c>
      <c r="F263" s="120" t="s">
        <v>703</v>
      </c>
      <c r="G263" s="121" t="s">
        <v>301</v>
      </c>
      <c r="H263" s="122">
        <v>1700</v>
      </c>
      <c r="I263" s="123">
        <v>47</v>
      </c>
      <c r="J263" s="123">
        <v>2</v>
      </c>
      <c r="K263" s="160">
        <v>2</v>
      </c>
      <c r="L263" s="155">
        <f t="shared" si="18"/>
        <v>188</v>
      </c>
      <c r="M263" s="156">
        <f t="shared" si="19"/>
        <v>319.60000000000002</v>
      </c>
      <c r="N263" s="155"/>
      <c r="O263" s="155"/>
      <c r="P263" s="155"/>
      <c r="Q263" s="155"/>
      <c r="R263" s="155"/>
      <c r="S263" s="156"/>
      <c r="T263" s="156">
        <f t="shared" si="16"/>
        <v>0</v>
      </c>
      <c r="U263" s="156">
        <f t="shared" si="17"/>
        <v>0</v>
      </c>
      <c r="V263" s="157"/>
      <c r="Y263" s="166"/>
      <c r="Z263" s="166"/>
      <c r="AA263" s="166"/>
      <c r="AB263" s="166"/>
      <c r="AC263" s="167"/>
    </row>
    <row r="264" spans="1:29" s="165" customFormat="1" x14ac:dyDescent="0.4">
      <c r="A264" s="116">
        <v>256</v>
      </c>
      <c r="B264" s="116">
        <v>7</v>
      </c>
      <c r="C264" s="117" t="s">
        <v>194</v>
      </c>
      <c r="D264" s="118" t="s">
        <v>658</v>
      </c>
      <c r="E264" s="119" t="s">
        <v>316</v>
      </c>
      <c r="F264" s="120" t="s">
        <v>704</v>
      </c>
      <c r="G264" s="121" t="s">
        <v>301</v>
      </c>
      <c r="H264" s="122">
        <v>1700</v>
      </c>
      <c r="I264" s="123">
        <v>47</v>
      </c>
      <c r="J264" s="123">
        <v>4</v>
      </c>
      <c r="K264" s="160">
        <v>2</v>
      </c>
      <c r="L264" s="155">
        <f t="shared" si="18"/>
        <v>376</v>
      </c>
      <c r="M264" s="156">
        <f t="shared" si="19"/>
        <v>639.20000000000005</v>
      </c>
      <c r="N264" s="155"/>
      <c r="O264" s="155"/>
      <c r="P264" s="155"/>
      <c r="Q264" s="155"/>
      <c r="R264" s="155"/>
      <c r="S264" s="156"/>
      <c r="T264" s="156">
        <f t="shared" si="16"/>
        <v>0</v>
      </c>
      <c r="U264" s="156">
        <f t="shared" si="17"/>
        <v>0</v>
      </c>
      <c r="V264" s="157"/>
      <c r="Y264" s="166"/>
      <c r="Z264" s="166"/>
      <c r="AA264" s="166"/>
      <c r="AB264" s="166"/>
      <c r="AC264" s="167"/>
    </row>
    <row r="265" spans="1:29" s="165" customFormat="1" x14ac:dyDescent="0.4">
      <c r="A265" s="116">
        <v>257</v>
      </c>
      <c r="B265" s="116">
        <v>7</v>
      </c>
      <c r="C265" s="117" t="s">
        <v>194</v>
      </c>
      <c r="D265" s="118" t="s">
        <v>658</v>
      </c>
      <c r="E265" s="119" t="s">
        <v>317</v>
      </c>
      <c r="F265" s="120" t="s">
        <v>705</v>
      </c>
      <c r="G265" s="121" t="s">
        <v>301</v>
      </c>
      <c r="H265" s="122">
        <v>1700</v>
      </c>
      <c r="I265" s="123">
        <v>47</v>
      </c>
      <c r="J265" s="123">
        <v>2</v>
      </c>
      <c r="K265" s="160">
        <v>1</v>
      </c>
      <c r="L265" s="155">
        <f t="shared" si="18"/>
        <v>94</v>
      </c>
      <c r="M265" s="156">
        <f t="shared" si="19"/>
        <v>159.80000000000001</v>
      </c>
      <c r="N265" s="155"/>
      <c r="O265" s="155"/>
      <c r="P265" s="155"/>
      <c r="Q265" s="155"/>
      <c r="R265" s="155"/>
      <c r="S265" s="156"/>
      <c r="T265" s="156">
        <f t="shared" si="16"/>
        <v>0</v>
      </c>
      <c r="U265" s="156">
        <f t="shared" si="17"/>
        <v>0</v>
      </c>
      <c r="V265" s="157"/>
      <c r="Y265" s="166"/>
      <c r="Z265" s="166"/>
      <c r="AA265" s="166"/>
      <c r="AB265" s="166"/>
      <c r="AC265" s="167"/>
    </row>
    <row r="266" spans="1:29" s="165" customFormat="1" x14ac:dyDescent="0.4">
      <c r="A266" s="116">
        <v>258</v>
      </c>
      <c r="B266" s="116">
        <v>8</v>
      </c>
      <c r="C266" s="117" t="s">
        <v>194</v>
      </c>
      <c r="D266" s="118" t="s">
        <v>659</v>
      </c>
      <c r="E266" s="119" t="s">
        <v>316</v>
      </c>
      <c r="F266" s="120" t="s">
        <v>703</v>
      </c>
      <c r="G266" s="121" t="s">
        <v>301</v>
      </c>
      <c r="H266" s="122">
        <v>1700</v>
      </c>
      <c r="I266" s="123">
        <v>47</v>
      </c>
      <c r="J266" s="123">
        <v>2</v>
      </c>
      <c r="K266" s="160">
        <v>2</v>
      </c>
      <c r="L266" s="155">
        <f t="shared" si="18"/>
        <v>188</v>
      </c>
      <c r="M266" s="156">
        <f t="shared" si="19"/>
        <v>319.60000000000002</v>
      </c>
      <c r="N266" s="155"/>
      <c r="O266" s="155"/>
      <c r="P266" s="155"/>
      <c r="Q266" s="155"/>
      <c r="R266" s="155"/>
      <c r="S266" s="156"/>
      <c r="T266" s="156">
        <f t="shared" si="16"/>
        <v>0</v>
      </c>
      <c r="U266" s="156">
        <f t="shared" si="17"/>
        <v>0</v>
      </c>
      <c r="V266" s="157"/>
      <c r="Y266" s="166"/>
      <c r="Z266" s="166"/>
      <c r="AA266" s="166"/>
      <c r="AB266" s="166"/>
      <c r="AC266" s="167"/>
    </row>
    <row r="267" spans="1:29" s="165" customFormat="1" x14ac:dyDescent="0.4">
      <c r="A267" s="116">
        <v>259</v>
      </c>
      <c r="B267" s="116">
        <v>8</v>
      </c>
      <c r="C267" s="117" t="s">
        <v>194</v>
      </c>
      <c r="D267" s="118" t="s">
        <v>659</v>
      </c>
      <c r="E267" s="119" t="s">
        <v>316</v>
      </c>
      <c r="F267" s="120" t="s">
        <v>704</v>
      </c>
      <c r="G267" s="121" t="s">
        <v>301</v>
      </c>
      <c r="H267" s="122">
        <v>1700</v>
      </c>
      <c r="I267" s="123">
        <v>47</v>
      </c>
      <c r="J267" s="123">
        <v>4</v>
      </c>
      <c r="K267" s="160">
        <v>2</v>
      </c>
      <c r="L267" s="155">
        <f t="shared" si="18"/>
        <v>376</v>
      </c>
      <c r="M267" s="156">
        <f t="shared" si="19"/>
        <v>639.20000000000005</v>
      </c>
      <c r="N267" s="155"/>
      <c r="O267" s="155"/>
      <c r="P267" s="155"/>
      <c r="Q267" s="155"/>
      <c r="R267" s="155"/>
      <c r="S267" s="156"/>
      <c r="T267" s="156">
        <f t="shared" si="16"/>
        <v>0</v>
      </c>
      <c r="U267" s="156">
        <f t="shared" si="17"/>
        <v>0</v>
      </c>
      <c r="V267" s="157"/>
      <c r="Y267" s="166"/>
      <c r="Z267" s="166"/>
      <c r="AA267" s="166"/>
      <c r="AB267" s="166"/>
      <c r="AC267" s="167"/>
    </row>
    <row r="268" spans="1:29" s="165" customFormat="1" x14ac:dyDescent="0.4">
      <c r="A268" s="116">
        <v>260</v>
      </c>
      <c r="B268" s="116">
        <v>8</v>
      </c>
      <c r="C268" s="117" t="s">
        <v>194</v>
      </c>
      <c r="D268" s="118" t="s">
        <v>659</v>
      </c>
      <c r="E268" s="119" t="s">
        <v>317</v>
      </c>
      <c r="F268" s="120" t="s">
        <v>705</v>
      </c>
      <c r="G268" s="121" t="s">
        <v>301</v>
      </c>
      <c r="H268" s="122">
        <v>1700</v>
      </c>
      <c r="I268" s="123">
        <v>47</v>
      </c>
      <c r="J268" s="123">
        <v>2</v>
      </c>
      <c r="K268" s="160">
        <v>1</v>
      </c>
      <c r="L268" s="155">
        <f t="shared" si="18"/>
        <v>94</v>
      </c>
      <c r="M268" s="156">
        <f t="shared" si="19"/>
        <v>159.80000000000001</v>
      </c>
      <c r="N268" s="155"/>
      <c r="O268" s="155"/>
      <c r="P268" s="155"/>
      <c r="Q268" s="155"/>
      <c r="R268" s="155"/>
      <c r="S268" s="156"/>
      <c r="T268" s="156">
        <f t="shared" si="16"/>
        <v>0</v>
      </c>
      <c r="U268" s="156">
        <f t="shared" si="17"/>
        <v>0</v>
      </c>
      <c r="V268" s="157"/>
      <c r="Y268" s="166"/>
      <c r="Z268" s="166"/>
      <c r="AA268" s="166"/>
      <c r="AB268" s="166"/>
      <c r="AC268" s="167"/>
    </row>
    <row r="269" spans="1:29" s="165" customFormat="1" x14ac:dyDescent="0.4">
      <c r="A269" s="116">
        <v>261</v>
      </c>
      <c r="B269" s="116">
        <v>1</v>
      </c>
      <c r="C269" s="117" t="s">
        <v>198</v>
      </c>
      <c r="D269" s="118" t="s">
        <v>631</v>
      </c>
      <c r="E269" s="119" t="s">
        <v>311</v>
      </c>
      <c r="F269" s="120" t="s">
        <v>702</v>
      </c>
      <c r="G269" s="121" t="s">
        <v>301</v>
      </c>
      <c r="H269" s="122">
        <v>2082.5</v>
      </c>
      <c r="I269" s="123">
        <v>47</v>
      </c>
      <c r="J269" s="123">
        <v>4</v>
      </c>
      <c r="K269" s="160">
        <v>1</v>
      </c>
      <c r="L269" s="155">
        <f t="shared" si="18"/>
        <v>188</v>
      </c>
      <c r="M269" s="156">
        <f t="shared" si="19"/>
        <v>391.51</v>
      </c>
      <c r="N269" s="155"/>
      <c r="O269" s="155"/>
      <c r="P269" s="155"/>
      <c r="Q269" s="155"/>
      <c r="R269" s="155"/>
      <c r="S269" s="156"/>
      <c r="T269" s="156">
        <f t="shared" si="16"/>
        <v>0</v>
      </c>
      <c r="U269" s="156">
        <f t="shared" si="17"/>
        <v>0</v>
      </c>
      <c r="V269" s="157"/>
      <c r="Y269" s="166"/>
      <c r="Z269" s="166"/>
      <c r="AA269" s="166"/>
      <c r="AB269" s="166"/>
      <c r="AC269" s="167"/>
    </row>
    <row r="270" spans="1:29" s="165" customFormat="1" x14ac:dyDescent="0.4">
      <c r="A270" s="116">
        <v>262</v>
      </c>
      <c r="B270" s="116">
        <v>2</v>
      </c>
      <c r="C270" s="117" t="s">
        <v>198</v>
      </c>
      <c r="D270" s="118" t="s">
        <v>669</v>
      </c>
      <c r="E270" s="119" t="s">
        <v>311</v>
      </c>
      <c r="F270" s="120" t="s">
        <v>702</v>
      </c>
      <c r="G270" s="121" t="s">
        <v>301</v>
      </c>
      <c r="H270" s="122">
        <v>735</v>
      </c>
      <c r="I270" s="123">
        <v>47</v>
      </c>
      <c r="J270" s="123">
        <v>2</v>
      </c>
      <c r="K270" s="160">
        <v>1</v>
      </c>
      <c r="L270" s="155">
        <f t="shared" si="18"/>
        <v>94</v>
      </c>
      <c r="M270" s="156">
        <f t="shared" si="19"/>
        <v>69.09</v>
      </c>
      <c r="N270" s="155"/>
      <c r="O270" s="155"/>
      <c r="P270" s="155"/>
      <c r="Q270" s="155"/>
      <c r="R270" s="155"/>
      <c r="S270" s="156"/>
      <c r="T270" s="156">
        <f t="shared" si="16"/>
        <v>0</v>
      </c>
      <c r="U270" s="156">
        <f t="shared" si="17"/>
        <v>0</v>
      </c>
      <c r="V270" s="157"/>
      <c r="Y270" s="166"/>
      <c r="Z270" s="166"/>
      <c r="AA270" s="166"/>
      <c r="AB270" s="166"/>
      <c r="AC270" s="167"/>
    </row>
    <row r="271" spans="1:29" s="165" customFormat="1" x14ac:dyDescent="0.4">
      <c r="A271" s="116">
        <v>263</v>
      </c>
      <c r="B271" s="116">
        <v>2</v>
      </c>
      <c r="C271" s="117" t="s">
        <v>198</v>
      </c>
      <c r="D271" s="118" t="s">
        <v>669</v>
      </c>
      <c r="E271" s="119" t="s">
        <v>311</v>
      </c>
      <c r="F271" s="120" t="s">
        <v>702</v>
      </c>
      <c r="G271" s="121" t="s">
        <v>304</v>
      </c>
      <c r="H271" s="122">
        <v>735</v>
      </c>
      <c r="I271" s="123">
        <v>28</v>
      </c>
      <c r="J271" s="123">
        <v>1</v>
      </c>
      <c r="K271" s="160">
        <v>1</v>
      </c>
      <c r="L271" s="155">
        <f t="shared" si="18"/>
        <v>28</v>
      </c>
      <c r="M271" s="156">
        <f t="shared" si="19"/>
        <v>20.58</v>
      </c>
      <c r="N271" s="155"/>
      <c r="O271" s="155"/>
      <c r="P271" s="155"/>
      <c r="Q271" s="155"/>
      <c r="R271" s="155"/>
      <c r="S271" s="156"/>
      <c r="T271" s="156">
        <f t="shared" si="16"/>
        <v>0</v>
      </c>
      <c r="U271" s="156">
        <f t="shared" si="17"/>
        <v>0</v>
      </c>
      <c r="V271" s="157"/>
      <c r="Y271" s="166"/>
      <c r="Z271" s="166"/>
      <c r="AA271" s="166"/>
      <c r="AB271" s="166"/>
      <c r="AC271" s="167"/>
    </row>
    <row r="272" spans="1:29" s="165" customFormat="1" x14ac:dyDescent="0.4">
      <c r="A272" s="116">
        <v>264</v>
      </c>
      <c r="B272" s="116">
        <v>2</v>
      </c>
      <c r="C272" s="117" t="s">
        <v>198</v>
      </c>
      <c r="D272" s="118" t="s">
        <v>669</v>
      </c>
      <c r="E272" s="119" t="s">
        <v>409</v>
      </c>
      <c r="F272" s="120" t="s">
        <v>706</v>
      </c>
      <c r="G272" s="121" t="s">
        <v>301</v>
      </c>
      <c r="H272" s="122">
        <v>735</v>
      </c>
      <c r="I272" s="123">
        <v>47</v>
      </c>
      <c r="J272" s="123">
        <v>1</v>
      </c>
      <c r="K272" s="160">
        <v>1</v>
      </c>
      <c r="L272" s="155">
        <f t="shared" si="18"/>
        <v>47</v>
      </c>
      <c r="M272" s="156">
        <f t="shared" si="19"/>
        <v>34.545000000000002</v>
      </c>
      <c r="N272" s="155"/>
      <c r="O272" s="155"/>
      <c r="P272" s="155"/>
      <c r="Q272" s="155"/>
      <c r="R272" s="155"/>
      <c r="S272" s="156"/>
      <c r="T272" s="156">
        <f t="shared" si="16"/>
        <v>0</v>
      </c>
      <c r="U272" s="156">
        <f t="shared" si="17"/>
        <v>0</v>
      </c>
      <c r="V272" s="157"/>
      <c r="Y272" s="166"/>
      <c r="Z272" s="166"/>
      <c r="AA272" s="166"/>
      <c r="AB272" s="166"/>
      <c r="AC272" s="167"/>
    </row>
    <row r="273" spans="1:29" s="165" customFormat="1" x14ac:dyDescent="0.4">
      <c r="A273" s="116">
        <v>265</v>
      </c>
      <c r="B273" s="116">
        <v>3</v>
      </c>
      <c r="C273" s="117" t="s">
        <v>198</v>
      </c>
      <c r="D273" s="118" t="s">
        <v>670</v>
      </c>
      <c r="E273" s="119" t="s">
        <v>311</v>
      </c>
      <c r="F273" s="120" t="s">
        <v>702</v>
      </c>
      <c r="G273" s="121" t="s">
        <v>301</v>
      </c>
      <c r="H273" s="122">
        <v>735</v>
      </c>
      <c r="I273" s="123">
        <v>47</v>
      </c>
      <c r="J273" s="123">
        <v>2</v>
      </c>
      <c r="K273" s="160">
        <v>1</v>
      </c>
      <c r="L273" s="155">
        <f t="shared" si="18"/>
        <v>94</v>
      </c>
      <c r="M273" s="156">
        <f t="shared" si="19"/>
        <v>69.09</v>
      </c>
      <c r="N273" s="155"/>
      <c r="O273" s="155"/>
      <c r="P273" s="155"/>
      <c r="Q273" s="155"/>
      <c r="R273" s="155"/>
      <c r="S273" s="156"/>
      <c r="T273" s="156">
        <f t="shared" si="16"/>
        <v>0</v>
      </c>
      <c r="U273" s="156">
        <f t="shared" si="17"/>
        <v>0</v>
      </c>
      <c r="V273" s="157"/>
      <c r="Y273" s="166"/>
      <c r="Z273" s="166"/>
      <c r="AA273" s="166"/>
      <c r="AB273" s="166"/>
      <c r="AC273" s="167"/>
    </row>
    <row r="274" spans="1:29" s="165" customFormat="1" x14ac:dyDescent="0.4">
      <c r="A274" s="116">
        <v>266</v>
      </c>
      <c r="B274" s="116">
        <v>3</v>
      </c>
      <c r="C274" s="117" t="s">
        <v>198</v>
      </c>
      <c r="D274" s="118" t="s">
        <v>670</v>
      </c>
      <c r="E274" s="119" t="s">
        <v>311</v>
      </c>
      <c r="F274" s="120" t="s">
        <v>702</v>
      </c>
      <c r="G274" s="121" t="s">
        <v>304</v>
      </c>
      <c r="H274" s="122">
        <v>735</v>
      </c>
      <c r="I274" s="123">
        <v>28</v>
      </c>
      <c r="J274" s="123">
        <v>1</v>
      </c>
      <c r="K274" s="160">
        <v>1</v>
      </c>
      <c r="L274" s="155">
        <f t="shared" si="18"/>
        <v>28</v>
      </c>
      <c r="M274" s="156">
        <f t="shared" si="19"/>
        <v>20.58</v>
      </c>
      <c r="N274" s="155"/>
      <c r="O274" s="155"/>
      <c r="P274" s="155"/>
      <c r="Q274" s="155"/>
      <c r="R274" s="155"/>
      <c r="S274" s="156"/>
      <c r="T274" s="156">
        <f t="shared" si="16"/>
        <v>0</v>
      </c>
      <c r="U274" s="156">
        <f t="shared" si="17"/>
        <v>0</v>
      </c>
      <c r="V274" s="157"/>
      <c r="Y274" s="166"/>
      <c r="Z274" s="166"/>
      <c r="AA274" s="166"/>
      <c r="AB274" s="166"/>
      <c r="AC274" s="167"/>
    </row>
    <row r="275" spans="1:29" s="165" customFormat="1" x14ac:dyDescent="0.4">
      <c r="A275" s="116">
        <v>267</v>
      </c>
      <c r="B275" s="116">
        <v>3</v>
      </c>
      <c r="C275" s="117" t="s">
        <v>198</v>
      </c>
      <c r="D275" s="118" t="s">
        <v>670</v>
      </c>
      <c r="E275" s="119" t="s">
        <v>409</v>
      </c>
      <c r="F275" s="120" t="s">
        <v>706</v>
      </c>
      <c r="G275" s="121" t="s">
        <v>301</v>
      </c>
      <c r="H275" s="122">
        <v>735</v>
      </c>
      <c r="I275" s="123">
        <v>47</v>
      </c>
      <c r="J275" s="123">
        <v>1</v>
      </c>
      <c r="K275" s="160">
        <v>1</v>
      </c>
      <c r="L275" s="155">
        <f t="shared" si="18"/>
        <v>47</v>
      </c>
      <c r="M275" s="156">
        <f t="shared" si="19"/>
        <v>34.545000000000002</v>
      </c>
      <c r="N275" s="155"/>
      <c r="O275" s="155"/>
      <c r="P275" s="155"/>
      <c r="Q275" s="155"/>
      <c r="R275" s="155"/>
      <c r="S275" s="156"/>
      <c r="T275" s="156">
        <f t="shared" si="16"/>
        <v>0</v>
      </c>
      <c r="U275" s="156">
        <f t="shared" si="17"/>
        <v>0</v>
      </c>
      <c r="V275" s="157"/>
      <c r="Y275" s="166"/>
      <c r="Z275" s="166"/>
      <c r="AA275" s="166"/>
      <c r="AB275" s="166"/>
      <c r="AC275" s="167"/>
    </row>
    <row r="276" spans="1:29" s="165" customFormat="1" x14ac:dyDescent="0.4">
      <c r="A276" s="116">
        <v>268</v>
      </c>
      <c r="B276" s="116">
        <v>4</v>
      </c>
      <c r="C276" s="117" t="s">
        <v>198</v>
      </c>
      <c r="D276" s="118" t="s">
        <v>641</v>
      </c>
      <c r="E276" s="119" t="s">
        <v>311</v>
      </c>
      <c r="F276" s="120" t="s">
        <v>702</v>
      </c>
      <c r="G276" s="121" t="s">
        <v>304</v>
      </c>
      <c r="H276" s="122">
        <v>400</v>
      </c>
      <c r="I276" s="123">
        <v>28</v>
      </c>
      <c r="J276" s="123">
        <v>2</v>
      </c>
      <c r="K276" s="160">
        <v>1</v>
      </c>
      <c r="L276" s="155">
        <f t="shared" si="18"/>
        <v>56</v>
      </c>
      <c r="M276" s="156">
        <f t="shared" si="19"/>
        <v>22.4</v>
      </c>
      <c r="N276" s="155"/>
      <c r="O276" s="155"/>
      <c r="P276" s="155"/>
      <c r="Q276" s="155"/>
      <c r="R276" s="155"/>
      <c r="S276" s="156"/>
      <c r="T276" s="156">
        <f t="shared" si="16"/>
        <v>0</v>
      </c>
      <c r="U276" s="156">
        <f t="shared" si="17"/>
        <v>0</v>
      </c>
      <c r="V276" s="157"/>
      <c r="Y276" s="166"/>
      <c r="Z276" s="166"/>
      <c r="AA276" s="166"/>
      <c r="AB276" s="166"/>
      <c r="AC276" s="167"/>
    </row>
    <row r="277" spans="1:29" s="165" customFormat="1" x14ac:dyDescent="0.4">
      <c r="A277" s="116">
        <v>269</v>
      </c>
      <c r="B277" s="116">
        <v>5</v>
      </c>
      <c r="C277" s="117" t="s">
        <v>198</v>
      </c>
      <c r="D277" s="118" t="s">
        <v>658</v>
      </c>
      <c r="E277" s="119" t="s">
        <v>316</v>
      </c>
      <c r="F277" s="120" t="s">
        <v>703</v>
      </c>
      <c r="G277" s="121" t="s">
        <v>301</v>
      </c>
      <c r="H277" s="122">
        <v>1700</v>
      </c>
      <c r="I277" s="123">
        <v>47</v>
      </c>
      <c r="J277" s="123">
        <v>2</v>
      </c>
      <c r="K277" s="160">
        <v>2</v>
      </c>
      <c r="L277" s="155">
        <f t="shared" si="18"/>
        <v>188</v>
      </c>
      <c r="M277" s="156">
        <f t="shared" si="19"/>
        <v>319.60000000000002</v>
      </c>
      <c r="N277" s="155"/>
      <c r="O277" s="155"/>
      <c r="P277" s="155"/>
      <c r="Q277" s="155"/>
      <c r="R277" s="155"/>
      <c r="S277" s="156"/>
      <c r="T277" s="156">
        <f t="shared" si="16"/>
        <v>0</v>
      </c>
      <c r="U277" s="156">
        <f t="shared" si="17"/>
        <v>0</v>
      </c>
      <c r="V277" s="157"/>
      <c r="Y277" s="166"/>
      <c r="Z277" s="166"/>
      <c r="AA277" s="166"/>
      <c r="AB277" s="166"/>
      <c r="AC277" s="167"/>
    </row>
    <row r="278" spans="1:29" s="165" customFormat="1" x14ac:dyDescent="0.4">
      <c r="A278" s="116">
        <v>270</v>
      </c>
      <c r="B278" s="116">
        <v>5</v>
      </c>
      <c r="C278" s="117" t="s">
        <v>198</v>
      </c>
      <c r="D278" s="118" t="s">
        <v>658</v>
      </c>
      <c r="E278" s="119" t="s">
        <v>316</v>
      </c>
      <c r="F278" s="120" t="s">
        <v>704</v>
      </c>
      <c r="G278" s="121" t="s">
        <v>301</v>
      </c>
      <c r="H278" s="122">
        <v>1700</v>
      </c>
      <c r="I278" s="123">
        <v>47</v>
      </c>
      <c r="J278" s="123">
        <v>4</v>
      </c>
      <c r="K278" s="160">
        <v>2</v>
      </c>
      <c r="L278" s="155">
        <f t="shared" si="18"/>
        <v>376</v>
      </c>
      <c r="M278" s="156">
        <f t="shared" si="19"/>
        <v>639.20000000000005</v>
      </c>
      <c r="N278" s="155"/>
      <c r="O278" s="155"/>
      <c r="P278" s="155"/>
      <c r="Q278" s="155"/>
      <c r="R278" s="155"/>
      <c r="S278" s="156"/>
      <c r="T278" s="156">
        <f t="shared" si="16"/>
        <v>0</v>
      </c>
      <c r="U278" s="156">
        <f t="shared" si="17"/>
        <v>0</v>
      </c>
      <c r="V278" s="157"/>
      <c r="Y278" s="166"/>
      <c r="Z278" s="166"/>
      <c r="AA278" s="166"/>
      <c r="AB278" s="166"/>
      <c r="AC278" s="167"/>
    </row>
    <row r="279" spans="1:29" s="165" customFormat="1" x14ac:dyDescent="0.4">
      <c r="A279" s="116">
        <v>271</v>
      </c>
      <c r="B279" s="116">
        <v>5</v>
      </c>
      <c r="C279" s="117" t="s">
        <v>198</v>
      </c>
      <c r="D279" s="118" t="s">
        <v>658</v>
      </c>
      <c r="E279" s="119" t="s">
        <v>317</v>
      </c>
      <c r="F279" s="120" t="s">
        <v>705</v>
      </c>
      <c r="G279" s="121" t="s">
        <v>301</v>
      </c>
      <c r="H279" s="122">
        <v>1700</v>
      </c>
      <c r="I279" s="123">
        <v>47</v>
      </c>
      <c r="J279" s="123">
        <v>2</v>
      </c>
      <c r="K279" s="160">
        <v>1</v>
      </c>
      <c r="L279" s="155">
        <f t="shared" si="18"/>
        <v>94</v>
      </c>
      <c r="M279" s="156">
        <f t="shared" si="19"/>
        <v>159.80000000000001</v>
      </c>
      <c r="N279" s="155"/>
      <c r="O279" s="155"/>
      <c r="P279" s="155"/>
      <c r="Q279" s="155"/>
      <c r="R279" s="155"/>
      <c r="S279" s="156"/>
      <c r="T279" s="156">
        <f t="shared" si="16"/>
        <v>0</v>
      </c>
      <c r="U279" s="156">
        <f t="shared" si="17"/>
        <v>0</v>
      </c>
      <c r="V279" s="157"/>
      <c r="Y279" s="166"/>
      <c r="Z279" s="166"/>
      <c r="AA279" s="166"/>
      <c r="AB279" s="166"/>
      <c r="AC279" s="167"/>
    </row>
    <row r="280" spans="1:29" s="165" customFormat="1" x14ac:dyDescent="0.4">
      <c r="A280" s="116">
        <v>272</v>
      </c>
      <c r="B280" s="116">
        <v>6</v>
      </c>
      <c r="C280" s="117" t="s">
        <v>198</v>
      </c>
      <c r="D280" s="118" t="s">
        <v>659</v>
      </c>
      <c r="E280" s="119" t="s">
        <v>316</v>
      </c>
      <c r="F280" s="120" t="s">
        <v>703</v>
      </c>
      <c r="G280" s="121" t="s">
        <v>301</v>
      </c>
      <c r="H280" s="122">
        <v>1700</v>
      </c>
      <c r="I280" s="123">
        <v>47</v>
      </c>
      <c r="J280" s="123">
        <v>2</v>
      </c>
      <c r="K280" s="160">
        <v>2</v>
      </c>
      <c r="L280" s="155">
        <f t="shared" si="18"/>
        <v>188</v>
      </c>
      <c r="M280" s="156">
        <f t="shared" si="19"/>
        <v>319.60000000000002</v>
      </c>
      <c r="N280" s="155"/>
      <c r="O280" s="155"/>
      <c r="P280" s="155"/>
      <c r="Q280" s="155"/>
      <c r="R280" s="155"/>
      <c r="S280" s="156"/>
      <c r="T280" s="156">
        <f t="shared" si="16"/>
        <v>0</v>
      </c>
      <c r="U280" s="156">
        <f t="shared" si="17"/>
        <v>0</v>
      </c>
      <c r="V280" s="157"/>
      <c r="Y280" s="166"/>
      <c r="Z280" s="166"/>
      <c r="AA280" s="166"/>
      <c r="AB280" s="166"/>
      <c r="AC280" s="167"/>
    </row>
    <row r="281" spans="1:29" s="165" customFormat="1" x14ac:dyDescent="0.4">
      <c r="A281" s="116">
        <v>273</v>
      </c>
      <c r="B281" s="116">
        <v>6</v>
      </c>
      <c r="C281" s="117" t="s">
        <v>198</v>
      </c>
      <c r="D281" s="118" t="s">
        <v>659</v>
      </c>
      <c r="E281" s="119" t="s">
        <v>316</v>
      </c>
      <c r="F281" s="120" t="s">
        <v>704</v>
      </c>
      <c r="G281" s="121" t="s">
        <v>301</v>
      </c>
      <c r="H281" s="122">
        <v>1700</v>
      </c>
      <c r="I281" s="123">
        <v>47</v>
      </c>
      <c r="J281" s="123">
        <v>4</v>
      </c>
      <c r="K281" s="160">
        <v>2</v>
      </c>
      <c r="L281" s="155">
        <f t="shared" si="18"/>
        <v>376</v>
      </c>
      <c r="M281" s="156">
        <f t="shared" si="19"/>
        <v>639.20000000000005</v>
      </c>
      <c r="N281" s="155"/>
      <c r="O281" s="155"/>
      <c r="P281" s="155"/>
      <c r="Q281" s="155"/>
      <c r="R281" s="155"/>
      <c r="S281" s="156"/>
      <c r="T281" s="156">
        <f t="shared" si="16"/>
        <v>0</v>
      </c>
      <c r="U281" s="156">
        <f t="shared" si="17"/>
        <v>0</v>
      </c>
      <c r="V281" s="157"/>
      <c r="Y281" s="166"/>
      <c r="Z281" s="166"/>
      <c r="AA281" s="166"/>
      <c r="AB281" s="166"/>
      <c r="AC281" s="167"/>
    </row>
    <row r="282" spans="1:29" s="165" customFormat="1" x14ac:dyDescent="0.4">
      <c r="A282" s="116">
        <v>274</v>
      </c>
      <c r="B282" s="116">
        <v>6</v>
      </c>
      <c r="C282" s="117" t="s">
        <v>198</v>
      </c>
      <c r="D282" s="118" t="s">
        <v>659</v>
      </c>
      <c r="E282" s="119" t="s">
        <v>317</v>
      </c>
      <c r="F282" s="120" t="s">
        <v>705</v>
      </c>
      <c r="G282" s="121" t="s">
        <v>301</v>
      </c>
      <c r="H282" s="122">
        <v>1700</v>
      </c>
      <c r="I282" s="123">
        <v>47</v>
      </c>
      <c r="J282" s="123">
        <v>2</v>
      </c>
      <c r="K282" s="160">
        <v>1</v>
      </c>
      <c r="L282" s="155">
        <f t="shared" si="18"/>
        <v>94</v>
      </c>
      <c r="M282" s="156">
        <f t="shared" si="19"/>
        <v>159.80000000000001</v>
      </c>
      <c r="N282" s="155"/>
      <c r="O282" s="155"/>
      <c r="P282" s="155"/>
      <c r="Q282" s="155"/>
      <c r="R282" s="155"/>
      <c r="S282" s="156"/>
      <c r="T282" s="156">
        <f t="shared" si="16"/>
        <v>0</v>
      </c>
      <c r="U282" s="156">
        <f t="shared" si="17"/>
        <v>0</v>
      </c>
      <c r="V282" s="157"/>
      <c r="Y282" s="166"/>
      <c r="Z282" s="166"/>
      <c r="AA282" s="166"/>
      <c r="AB282" s="166"/>
      <c r="AC282" s="167"/>
    </row>
    <row r="283" spans="1:29" s="165" customFormat="1" x14ac:dyDescent="0.4">
      <c r="A283" s="116">
        <v>275</v>
      </c>
      <c r="B283" s="116">
        <v>7</v>
      </c>
      <c r="C283" s="117" t="s">
        <v>198</v>
      </c>
      <c r="D283" s="118" t="s">
        <v>644</v>
      </c>
      <c r="E283" s="119" t="s">
        <v>311</v>
      </c>
      <c r="F283" s="120" t="s">
        <v>702</v>
      </c>
      <c r="G283" s="121" t="s">
        <v>301</v>
      </c>
      <c r="H283" s="122">
        <v>2082.5</v>
      </c>
      <c r="I283" s="123">
        <v>47</v>
      </c>
      <c r="J283" s="123">
        <v>11</v>
      </c>
      <c r="K283" s="160">
        <v>1</v>
      </c>
      <c r="L283" s="155">
        <f t="shared" si="18"/>
        <v>517</v>
      </c>
      <c r="M283" s="156">
        <f t="shared" si="19"/>
        <v>1076.6524999999999</v>
      </c>
      <c r="N283" s="155"/>
      <c r="O283" s="155"/>
      <c r="P283" s="155"/>
      <c r="Q283" s="155"/>
      <c r="R283" s="155"/>
      <c r="S283" s="156"/>
      <c r="T283" s="156">
        <f t="shared" si="16"/>
        <v>0</v>
      </c>
      <c r="U283" s="156">
        <f t="shared" si="17"/>
        <v>0</v>
      </c>
      <c r="V283" s="157"/>
      <c r="Y283" s="166"/>
      <c r="Z283" s="166"/>
      <c r="AA283" s="166"/>
      <c r="AB283" s="166"/>
      <c r="AC283" s="167"/>
    </row>
    <row r="284" spans="1:29" s="165" customFormat="1" x14ac:dyDescent="0.4">
      <c r="A284" s="116">
        <v>276</v>
      </c>
      <c r="B284" s="116">
        <v>7</v>
      </c>
      <c r="C284" s="117" t="s">
        <v>198</v>
      </c>
      <c r="D284" s="118" t="s">
        <v>644</v>
      </c>
      <c r="E284" s="119" t="s">
        <v>312</v>
      </c>
      <c r="F284" s="120" t="s">
        <v>335</v>
      </c>
      <c r="G284" s="121" t="s">
        <v>302</v>
      </c>
      <c r="H284" s="122">
        <v>8760</v>
      </c>
      <c r="I284" s="123">
        <v>13</v>
      </c>
      <c r="J284" s="123">
        <v>1</v>
      </c>
      <c r="K284" s="160">
        <v>1</v>
      </c>
      <c r="L284" s="155">
        <f t="shared" si="18"/>
        <v>13</v>
      </c>
      <c r="M284" s="156">
        <f t="shared" si="19"/>
        <v>113.88</v>
      </c>
      <c r="N284" s="155"/>
      <c r="O284" s="155"/>
      <c r="P284" s="155"/>
      <c r="Q284" s="155"/>
      <c r="R284" s="155"/>
      <c r="S284" s="156"/>
      <c r="T284" s="156">
        <f t="shared" si="16"/>
        <v>0</v>
      </c>
      <c r="U284" s="156">
        <f t="shared" si="17"/>
        <v>0</v>
      </c>
      <c r="V284" s="157"/>
      <c r="Y284" s="166"/>
      <c r="Z284" s="166"/>
      <c r="AA284" s="166"/>
      <c r="AB284" s="166"/>
      <c r="AC284" s="167"/>
    </row>
    <row r="285" spans="1:29" s="165" customFormat="1" x14ac:dyDescent="0.4">
      <c r="A285" s="116">
        <v>277</v>
      </c>
      <c r="B285" s="116">
        <v>1</v>
      </c>
      <c r="C285" s="117" t="s">
        <v>241</v>
      </c>
      <c r="D285" s="118" t="s">
        <v>669</v>
      </c>
      <c r="E285" s="119" t="s">
        <v>311</v>
      </c>
      <c r="F285" s="120" t="s">
        <v>702</v>
      </c>
      <c r="G285" s="121" t="s">
        <v>301</v>
      </c>
      <c r="H285" s="122">
        <v>735</v>
      </c>
      <c r="I285" s="123">
        <v>47</v>
      </c>
      <c r="J285" s="123">
        <v>2</v>
      </c>
      <c r="K285" s="160">
        <v>1</v>
      </c>
      <c r="L285" s="155">
        <f t="shared" si="18"/>
        <v>94</v>
      </c>
      <c r="M285" s="156">
        <f t="shared" si="19"/>
        <v>69.09</v>
      </c>
      <c r="N285" s="155"/>
      <c r="O285" s="155"/>
      <c r="P285" s="155"/>
      <c r="Q285" s="155"/>
      <c r="R285" s="155"/>
      <c r="S285" s="156"/>
      <c r="T285" s="156">
        <f t="shared" si="16"/>
        <v>0</v>
      </c>
      <c r="U285" s="156">
        <f t="shared" si="17"/>
        <v>0</v>
      </c>
      <c r="V285" s="157"/>
      <c r="Y285" s="166"/>
      <c r="Z285" s="166"/>
      <c r="AA285" s="166"/>
      <c r="AB285" s="166"/>
      <c r="AC285" s="167"/>
    </row>
    <row r="286" spans="1:29" s="165" customFormat="1" x14ac:dyDescent="0.4">
      <c r="A286" s="116">
        <v>278</v>
      </c>
      <c r="B286" s="116">
        <v>1</v>
      </c>
      <c r="C286" s="117" t="s">
        <v>241</v>
      </c>
      <c r="D286" s="118" t="s">
        <v>669</v>
      </c>
      <c r="E286" s="119" t="s">
        <v>311</v>
      </c>
      <c r="F286" s="120" t="s">
        <v>702</v>
      </c>
      <c r="G286" s="121" t="s">
        <v>304</v>
      </c>
      <c r="H286" s="122">
        <v>735</v>
      </c>
      <c r="I286" s="123">
        <v>28</v>
      </c>
      <c r="J286" s="123">
        <v>1</v>
      </c>
      <c r="K286" s="160">
        <v>1</v>
      </c>
      <c r="L286" s="155">
        <f t="shared" si="18"/>
        <v>28</v>
      </c>
      <c r="M286" s="156">
        <f t="shared" si="19"/>
        <v>20.58</v>
      </c>
      <c r="N286" s="155"/>
      <c r="O286" s="155"/>
      <c r="P286" s="155"/>
      <c r="Q286" s="155"/>
      <c r="R286" s="155"/>
      <c r="S286" s="156"/>
      <c r="T286" s="156">
        <f t="shared" si="16"/>
        <v>0</v>
      </c>
      <c r="U286" s="156">
        <f t="shared" si="17"/>
        <v>0</v>
      </c>
      <c r="V286" s="157"/>
      <c r="Y286" s="166"/>
      <c r="Z286" s="166"/>
      <c r="AA286" s="166"/>
      <c r="AB286" s="166"/>
      <c r="AC286" s="167"/>
    </row>
    <row r="287" spans="1:29" s="165" customFormat="1" x14ac:dyDescent="0.4">
      <c r="A287" s="116">
        <v>279</v>
      </c>
      <c r="B287" s="116">
        <v>1</v>
      </c>
      <c r="C287" s="117" t="s">
        <v>241</v>
      </c>
      <c r="D287" s="118" t="s">
        <v>669</v>
      </c>
      <c r="E287" s="119" t="s">
        <v>409</v>
      </c>
      <c r="F287" s="120" t="s">
        <v>706</v>
      </c>
      <c r="G287" s="121" t="s">
        <v>301</v>
      </c>
      <c r="H287" s="122">
        <v>735</v>
      </c>
      <c r="I287" s="123">
        <v>47</v>
      </c>
      <c r="J287" s="123">
        <v>1</v>
      </c>
      <c r="K287" s="160">
        <v>1</v>
      </c>
      <c r="L287" s="155">
        <f t="shared" si="18"/>
        <v>47</v>
      </c>
      <c r="M287" s="156">
        <f t="shared" si="19"/>
        <v>34.545000000000002</v>
      </c>
      <c r="N287" s="155"/>
      <c r="O287" s="155"/>
      <c r="P287" s="155"/>
      <c r="Q287" s="155"/>
      <c r="R287" s="155"/>
      <c r="S287" s="156"/>
      <c r="T287" s="156">
        <f t="shared" si="16"/>
        <v>0</v>
      </c>
      <c r="U287" s="156">
        <f t="shared" si="17"/>
        <v>0</v>
      </c>
      <c r="V287" s="157"/>
      <c r="Y287" s="166"/>
      <c r="Z287" s="166"/>
      <c r="AA287" s="166"/>
      <c r="AB287" s="166"/>
      <c r="AC287" s="167"/>
    </row>
    <row r="288" spans="1:29" s="165" customFormat="1" x14ac:dyDescent="0.4">
      <c r="A288" s="116">
        <v>280</v>
      </c>
      <c r="B288" s="116">
        <v>2</v>
      </c>
      <c r="C288" s="117" t="s">
        <v>241</v>
      </c>
      <c r="D288" s="118" t="s">
        <v>670</v>
      </c>
      <c r="E288" s="119" t="s">
        <v>311</v>
      </c>
      <c r="F288" s="120" t="s">
        <v>702</v>
      </c>
      <c r="G288" s="121" t="s">
        <v>301</v>
      </c>
      <c r="H288" s="122">
        <v>735</v>
      </c>
      <c r="I288" s="123">
        <v>47</v>
      </c>
      <c r="J288" s="123">
        <v>2</v>
      </c>
      <c r="K288" s="160">
        <v>1</v>
      </c>
      <c r="L288" s="155">
        <f t="shared" si="18"/>
        <v>94</v>
      </c>
      <c r="M288" s="156">
        <f t="shared" si="19"/>
        <v>69.09</v>
      </c>
      <c r="N288" s="155"/>
      <c r="O288" s="155"/>
      <c r="P288" s="155"/>
      <c r="Q288" s="155"/>
      <c r="R288" s="155"/>
      <c r="S288" s="156"/>
      <c r="T288" s="156">
        <f t="shared" si="16"/>
        <v>0</v>
      </c>
      <c r="U288" s="156">
        <f t="shared" si="17"/>
        <v>0</v>
      </c>
      <c r="V288" s="157"/>
      <c r="Y288" s="166"/>
      <c r="Z288" s="166"/>
      <c r="AA288" s="166"/>
      <c r="AB288" s="166"/>
      <c r="AC288" s="167"/>
    </row>
    <row r="289" spans="1:29" s="165" customFormat="1" x14ac:dyDescent="0.4">
      <c r="A289" s="116">
        <v>281</v>
      </c>
      <c r="B289" s="116">
        <v>2</v>
      </c>
      <c r="C289" s="117" t="s">
        <v>241</v>
      </c>
      <c r="D289" s="118" t="s">
        <v>670</v>
      </c>
      <c r="E289" s="119" t="s">
        <v>311</v>
      </c>
      <c r="F289" s="120" t="s">
        <v>702</v>
      </c>
      <c r="G289" s="121" t="s">
        <v>304</v>
      </c>
      <c r="H289" s="122">
        <v>735</v>
      </c>
      <c r="I289" s="123">
        <v>28</v>
      </c>
      <c r="J289" s="123">
        <v>1</v>
      </c>
      <c r="K289" s="160">
        <v>1</v>
      </c>
      <c r="L289" s="155">
        <f t="shared" si="18"/>
        <v>28</v>
      </c>
      <c r="M289" s="156">
        <f t="shared" si="19"/>
        <v>20.58</v>
      </c>
      <c r="N289" s="155"/>
      <c r="O289" s="155"/>
      <c r="P289" s="155"/>
      <c r="Q289" s="155"/>
      <c r="R289" s="155"/>
      <c r="S289" s="156"/>
      <c r="T289" s="156">
        <f t="shared" si="16"/>
        <v>0</v>
      </c>
      <c r="U289" s="156">
        <f t="shared" si="17"/>
        <v>0</v>
      </c>
      <c r="V289" s="157"/>
      <c r="Y289" s="166"/>
      <c r="Z289" s="166"/>
      <c r="AA289" s="166"/>
      <c r="AB289" s="166"/>
      <c r="AC289" s="167"/>
    </row>
    <row r="290" spans="1:29" s="165" customFormat="1" x14ac:dyDescent="0.4">
      <c r="A290" s="116">
        <v>282</v>
      </c>
      <c r="B290" s="116">
        <v>2</v>
      </c>
      <c r="C290" s="117" t="s">
        <v>241</v>
      </c>
      <c r="D290" s="118" t="s">
        <v>670</v>
      </c>
      <c r="E290" s="119" t="s">
        <v>409</v>
      </c>
      <c r="F290" s="120" t="s">
        <v>706</v>
      </c>
      <c r="G290" s="121" t="s">
        <v>301</v>
      </c>
      <c r="H290" s="122">
        <v>735</v>
      </c>
      <c r="I290" s="123">
        <v>47</v>
      </c>
      <c r="J290" s="123">
        <v>1</v>
      </c>
      <c r="K290" s="160">
        <v>1</v>
      </c>
      <c r="L290" s="155">
        <f t="shared" si="18"/>
        <v>47</v>
      </c>
      <c r="M290" s="156">
        <f t="shared" si="19"/>
        <v>34.545000000000002</v>
      </c>
      <c r="N290" s="155"/>
      <c r="O290" s="155"/>
      <c r="P290" s="155"/>
      <c r="Q290" s="155"/>
      <c r="R290" s="155"/>
      <c r="S290" s="156"/>
      <c r="T290" s="156">
        <f t="shared" si="16"/>
        <v>0</v>
      </c>
      <c r="U290" s="156">
        <f t="shared" si="17"/>
        <v>0</v>
      </c>
      <c r="V290" s="157"/>
      <c r="Y290" s="166"/>
      <c r="Z290" s="166"/>
      <c r="AA290" s="166"/>
      <c r="AB290" s="166"/>
      <c r="AC290" s="167"/>
    </row>
    <row r="291" spans="1:29" s="165" customFormat="1" x14ac:dyDescent="0.4">
      <c r="A291" s="116">
        <v>283</v>
      </c>
      <c r="B291" s="116">
        <v>3</v>
      </c>
      <c r="C291" s="117" t="s">
        <v>241</v>
      </c>
      <c r="D291" s="118" t="s">
        <v>641</v>
      </c>
      <c r="E291" s="119" t="s">
        <v>311</v>
      </c>
      <c r="F291" s="120" t="s">
        <v>702</v>
      </c>
      <c r="G291" s="121" t="s">
        <v>304</v>
      </c>
      <c r="H291" s="122">
        <v>400</v>
      </c>
      <c r="I291" s="123">
        <v>28</v>
      </c>
      <c r="J291" s="123">
        <v>2</v>
      </c>
      <c r="K291" s="160">
        <v>1</v>
      </c>
      <c r="L291" s="155">
        <f t="shared" si="18"/>
        <v>56</v>
      </c>
      <c r="M291" s="156">
        <f t="shared" si="19"/>
        <v>22.4</v>
      </c>
      <c r="N291" s="155"/>
      <c r="O291" s="155"/>
      <c r="P291" s="155"/>
      <c r="Q291" s="155"/>
      <c r="R291" s="155"/>
      <c r="S291" s="156"/>
      <c r="T291" s="156">
        <f t="shared" si="16"/>
        <v>0</v>
      </c>
      <c r="U291" s="156">
        <f t="shared" si="17"/>
        <v>0</v>
      </c>
      <c r="V291" s="157"/>
      <c r="Y291" s="166"/>
      <c r="Z291" s="166"/>
      <c r="AA291" s="166"/>
      <c r="AB291" s="166"/>
      <c r="AC291" s="167"/>
    </row>
    <row r="292" spans="1:29" s="165" customFormat="1" x14ac:dyDescent="0.4">
      <c r="A292" s="116">
        <v>284</v>
      </c>
      <c r="B292" s="116">
        <v>4</v>
      </c>
      <c r="C292" s="117" t="s">
        <v>241</v>
      </c>
      <c r="D292" s="118" t="s">
        <v>658</v>
      </c>
      <c r="E292" s="119" t="s">
        <v>316</v>
      </c>
      <c r="F292" s="120" t="s">
        <v>703</v>
      </c>
      <c r="G292" s="121" t="s">
        <v>301</v>
      </c>
      <c r="H292" s="122">
        <v>1700</v>
      </c>
      <c r="I292" s="123">
        <v>47</v>
      </c>
      <c r="J292" s="123">
        <v>2</v>
      </c>
      <c r="K292" s="160">
        <v>2</v>
      </c>
      <c r="L292" s="155">
        <f t="shared" si="18"/>
        <v>188</v>
      </c>
      <c r="M292" s="156">
        <f t="shared" si="19"/>
        <v>319.60000000000002</v>
      </c>
      <c r="N292" s="155"/>
      <c r="O292" s="155"/>
      <c r="P292" s="155"/>
      <c r="Q292" s="155"/>
      <c r="R292" s="155"/>
      <c r="S292" s="156"/>
      <c r="T292" s="156">
        <f t="shared" si="16"/>
        <v>0</v>
      </c>
      <c r="U292" s="156">
        <f t="shared" si="17"/>
        <v>0</v>
      </c>
      <c r="V292" s="157"/>
      <c r="Y292" s="166"/>
      <c r="Z292" s="166"/>
      <c r="AA292" s="166"/>
      <c r="AB292" s="166"/>
      <c r="AC292" s="167"/>
    </row>
    <row r="293" spans="1:29" s="165" customFormat="1" x14ac:dyDescent="0.4">
      <c r="A293" s="116">
        <v>285</v>
      </c>
      <c r="B293" s="116">
        <v>4</v>
      </c>
      <c r="C293" s="117" t="s">
        <v>241</v>
      </c>
      <c r="D293" s="118" t="s">
        <v>658</v>
      </c>
      <c r="E293" s="119" t="s">
        <v>316</v>
      </c>
      <c r="F293" s="120" t="s">
        <v>704</v>
      </c>
      <c r="G293" s="121" t="s">
        <v>301</v>
      </c>
      <c r="H293" s="122">
        <v>1700</v>
      </c>
      <c r="I293" s="123">
        <v>47</v>
      </c>
      <c r="J293" s="123">
        <v>4</v>
      </c>
      <c r="K293" s="160">
        <v>2</v>
      </c>
      <c r="L293" s="155">
        <f t="shared" si="18"/>
        <v>376</v>
      </c>
      <c r="M293" s="156">
        <f t="shared" si="19"/>
        <v>639.20000000000005</v>
      </c>
      <c r="N293" s="155"/>
      <c r="O293" s="155"/>
      <c r="P293" s="155"/>
      <c r="Q293" s="155"/>
      <c r="R293" s="155"/>
      <c r="S293" s="156"/>
      <c r="T293" s="156">
        <f t="shared" si="16"/>
        <v>0</v>
      </c>
      <c r="U293" s="156">
        <f t="shared" si="17"/>
        <v>0</v>
      </c>
      <c r="V293" s="157"/>
      <c r="Y293" s="166"/>
      <c r="Z293" s="166"/>
      <c r="AA293" s="166"/>
      <c r="AB293" s="166"/>
      <c r="AC293" s="167"/>
    </row>
    <row r="294" spans="1:29" s="165" customFormat="1" x14ac:dyDescent="0.4">
      <c r="A294" s="116">
        <v>286</v>
      </c>
      <c r="B294" s="116">
        <v>4</v>
      </c>
      <c r="C294" s="117" t="s">
        <v>241</v>
      </c>
      <c r="D294" s="118" t="s">
        <v>658</v>
      </c>
      <c r="E294" s="119" t="s">
        <v>317</v>
      </c>
      <c r="F294" s="120" t="s">
        <v>705</v>
      </c>
      <c r="G294" s="121" t="s">
        <v>301</v>
      </c>
      <c r="H294" s="122">
        <v>1700</v>
      </c>
      <c r="I294" s="123">
        <v>47</v>
      </c>
      <c r="J294" s="123">
        <v>2</v>
      </c>
      <c r="K294" s="160">
        <v>1</v>
      </c>
      <c r="L294" s="155">
        <f t="shared" si="18"/>
        <v>94</v>
      </c>
      <c r="M294" s="156">
        <f t="shared" si="19"/>
        <v>159.80000000000001</v>
      </c>
      <c r="N294" s="155"/>
      <c r="O294" s="155"/>
      <c r="P294" s="155"/>
      <c r="Q294" s="155"/>
      <c r="R294" s="155"/>
      <c r="S294" s="156"/>
      <c r="T294" s="156">
        <f t="shared" si="16"/>
        <v>0</v>
      </c>
      <c r="U294" s="156">
        <f t="shared" si="17"/>
        <v>0</v>
      </c>
      <c r="V294" s="157"/>
      <c r="Y294" s="166"/>
      <c r="Z294" s="166"/>
      <c r="AA294" s="166"/>
      <c r="AB294" s="166"/>
      <c r="AC294" s="167"/>
    </row>
    <row r="295" spans="1:29" s="165" customFormat="1" x14ac:dyDescent="0.4">
      <c r="A295" s="116">
        <v>287</v>
      </c>
      <c r="B295" s="116">
        <v>5</v>
      </c>
      <c r="C295" s="117" t="s">
        <v>241</v>
      </c>
      <c r="D295" s="118" t="s">
        <v>659</v>
      </c>
      <c r="E295" s="119" t="s">
        <v>316</v>
      </c>
      <c r="F295" s="120" t="s">
        <v>703</v>
      </c>
      <c r="G295" s="121" t="s">
        <v>301</v>
      </c>
      <c r="H295" s="122">
        <v>1700</v>
      </c>
      <c r="I295" s="123">
        <v>47</v>
      </c>
      <c r="J295" s="123">
        <v>2</v>
      </c>
      <c r="K295" s="160">
        <v>2</v>
      </c>
      <c r="L295" s="155">
        <f t="shared" si="18"/>
        <v>188</v>
      </c>
      <c r="M295" s="156">
        <f t="shared" si="19"/>
        <v>319.60000000000002</v>
      </c>
      <c r="N295" s="155"/>
      <c r="O295" s="155"/>
      <c r="P295" s="155"/>
      <c r="Q295" s="155"/>
      <c r="R295" s="155"/>
      <c r="S295" s="156"/>
      <c r="T295" s="156">
        <f t="shared" si="16"/>
        <v>0</v>
      </c>
      <c r="U295" s="156">
        <f t="shared" si="17"/>
        <v>0</v>
      </c>
      <c r="V295" s="157"/>
      <c r="Y295" s="166"/>
      <c r="Z295" s="166"/>
      <c r="AA295" s="166"/>
      <c r="AB295" s="166"/>
      <c r="AC295" s="167"/>
    </row>
    <row r="296" spans="1:29" s="165" customFormat="1" x14ac:dyDescent="0.4">
      <c r="A296" s="116">
        <v>288</v>
      </c>
      <c r="B296" s="116">
        <v>5</v>
      </c>
      <c r="C296" s="117" t="s">
        <v>241</v>
      </c>
      <c r="D296" s="118" t="s">
        <v>659</v>
      </c>
      <c r="E296" s="119" t="s">
        <v>316</v>
      </c>
      <c r="F296" s="120" t="s">
        <v>704</v>
      </c>
      <c r="G296" s="121" t="s">
        <v>301</v>
      </c>
      <c r="H296" s="122">
        <v>1700</v>
      </c>
      <c r="I296" s="123">
        <v>47</v>
      </c>
      <c r="J296" s="123">
        <v>4</v>
      </c>
      <c r="K296" s="160">
        <v>2</v>
      </c>
      <c r="L296" s="155">
        <f t="shared" si="18"/>
        <v>376</v>
      </c>
      <c r="M296" s="156">
        <f t="shared" si="19"/>
        <v>639.20000000000005</v>
      </c>
      <c r="N296" s="155"/>
      <c r="O296" s="155"/>
      <c r="P296" s="155"/>
      <c r="Q296" s="155"/>
      <c r="R296" s="155"/>
      <c r="S296" s="156"/>
      <c r="T296" s="156">
        <f t="shared" si="16"/>
        <v>0</v>
      </c>
      <c r="U296" s="156">
        <f t="shared" si="17"/>
        <v>0</v>
      </c>
      <c r="V296" s="157"/>
      <c r="Y296" s="166"/>
      <c r="Z296" s="166"/>
      <c r="AA296" s="166"/>
      <c r="AB296" s="166"/>
      <c r="AC296" s="167"/>
    </row>
    <row r="297" spans="1:29" s="165" customFormat="1" x14ac:dyDescent="0.4">
      <c r="A297" s="116">
        <v>289</v>
      </c>
      <c r="B297" s="116">
        <v>5</v>
      </c>
      <c r="C297" s="117" t="s">
        <v>241</v>
      </c>
      <c r="D297" s="118" t="s">
        <v>659</v>
      </c>
      <c r="E297" s="119" t="s">
        <v>317</v>
      </c>
      <c r="F297" s="120" t="s">
        <v>705</v>
      </c>
      <c r="G297" s="121" t="s">
        <v>301</v>
      </c>
      <c r="H297" s="122">
        <v>1700</v>
      </c>
      <c r="I297" s="123">
        <v>47</v>
      </c>
      <c r="J297" s="123">
        <v>2</v>
      </c>
      <c r="K297" s="160">
        <v>1</v>
      </c>
      <c r="L297" s="155">
        <f t="shared" si="18"/>
        <v>94</v>
      </c>
      <c r="M297" s="156">
        <f t="shared" si="19"/>
        <v>159.80000000000001</v>
      </c>
      <c r="N297" s="155"/>
      <c r="O297" s="155"/>
      <c r="P297" s="155"/>
      <c r="Q297" s="155"/>
      <c r="R297" s="155"/>
      <c r="S297" s="156"/>
      <c r="T297" s="156">
        <f t="shared" si="16"/>
        <v>0</v>
      </c>
      <c r="U297" s="156">
        <f t="shared" si="17"/>
        <v>0</v>
      </c>
      <c r="V297" s="157"/>
      <c r="Y297" s="166"/>
      <c r="Z297" s="166"/>
      <c r="AA297" s="166"/>
      <c r="AB297" s="166"/>
      <c r="AC297" s="167"/>
    </row>
    <row r="298" spans="1:29" s="165" customFormat="1" x14ac:dyDescent="0.4">
      <c r="A298" s="116">
        <v>290</v>
      </c>
      <c r="B298" s="116">
        <v>6</v>
      </c>
      <c r="C298" s="117" t="s">
        <v>241</v>
      </c>
      <c r="D298" s="118" t="s">
        <v>683</v>
      </c>
      <c r="E298" s="119" t="s">
        <v>316</v>
      </c>
      <c r="F298" s="120" t="s">
        <v>703</v>
      </c>
      <c r="G298" s="121" t="s">
        <v>301</v>
      </c>
      <c r="H298" s="122">
        <v>1700</v>
      </c>
      <c r="I298" s="123">
        <v>47</v>
      </c>
      <c r="J298" s="123">
        <v>2</v>
      </c>
      <c r="K298" s="160">
        <v>2</v>
      </c>
      <c r="L298" s="155">
        <f t="shared" si="18"/>
        <v>188</v>
      </c>
      <c r="M298" s="156">
        <f t="shared" si="19"/>
        <v>319.60000000000002</v>
      </c>
      <c r="N298" s="155"/>
      <c r="O298" s="155"/>
      <c r="P298" s="155"/>
      <c r="Q298" s="155"/>
      <c r="R298" s="155"/>
      <c r="S298" s="156"/>
      <c r="T298" s="156">
        <f t="shared" si="16"/>
        <v>0</v>
      </c>
      <c r="U298" s="156">
        <f t="shared" si="17"/>
        <v>0</v>
      </c>
      <c r="V298" s="157"/>
      <c r="Y298" s="166"/>
      <c r="Z298" s="166"/>
      <c r="AA298" s="166"/>
      <c r="AB298" s="166"/>
      <c r="AC298" s="167"/>
    </row>
    <row r="299" spans="1:29" s="165" customFormat="1" x14ac:dyDescent="0.4">
      <c r="A299" s="116">
        <v>291</v>
      </c>
      <c r="B299" s="116">
        <v>6</v>
      </c>
      <c r="C299" s="117" t="s">
        <v>241</v>
      </c>
      <c r="D299" s="118" t="s">
        <v>683</v>
      </c>
      <c r="E299" s="119" t="s">
        <v>316</v>
      </c>
      <c r="F299" s="120" t="s">
        <v>704</v>
      </c>
      <c r="G299" s="121" t="s">
        <v>301</v>
      </c>
      <c r="H299" s="122">
        <v>1700</v>
      </c>
      <c r="I299" s="123">
        <v>47</v>
      </c>
      <c r="J299" s="123">
        <v>4</v>
      </c>
      <c r="K299" s="160">
        <v>2</v>
      </c>
      <c r="L299" s="155">
        <f t="shared" si="18"/>
        <v>376</v>
      </c>
      <c r="M299" s="156">
        <f t="shared" si="19"/>
        <v>639.20000000000005</v>
      </c>
      <c r="N299" s="155"/>
      <c r="O299" s="155"/>
      <c r="P299" s="155"/>
      <c r="Q299" s="155"/>
      <c r="R299" s="155"/>
      <c r="S299" s="156"/>
      <c r="T299" s="156">
        <f t="shared" si="16"/>
        <v>0</v>
      </c>
      <c r="U299" s="156">
        <f t="shared" si="17"/>
        <v>0</v>
      </c>
      <c r="V299" s="157"/>
      <c r="Y299" s="166"/>
      <c r="Z299" s="166"/>
      <c r="AA299" s="166"/>
      <c r="AB299" s="166"/>
      <c r="AC299" s="167"/>
    </row>
    <row r="300" spans="1:29" s="165" customFormat="1" x14ac:dyDescent="0.4">
      <c r="A300" s="116">
        <v>292</v>
      </c>
      <c r="B300" s="116">
        <v>6</v>
      </c>
      <c r="C300" s="117" t="s">
        <v>241</v>
      </c>
      <c r="D300" s="118" t="s">
        <v>683</v>
      </c>
      <c r="E300" s="119" t="s">
        <v>317</v>
      </c>
      <c r="F300" s="120" t="s">
        <v>705</v>
      </c>
      <c r="G300" s="121" t="s">
        <v>301</v>
      </c>
      <c r="H300" s="122">
        <v>1700</v>
      </c>
      <c r="I300" s="123">
        <v>47</v>
      </c>
      <c r="J300" s="123">
        <v>2</v>
      </c>
      <c r="K300" s="160">
        <v>1</v>
      </c>
      <c r="L300" s="155">
        <f t="shared" si="18"/>
        <v>94</v>
      </c>
      <c r="M300" s="156">
        <f t="shared" si="19"/>
        <v>159.80000000000001</v>
      </c>
      <c r="N300" s="155"/>
      <c r="O300" s="155"/>
      <c r="P300" s="155"/>
      <c r="Q300" s="155"/>
      <c r="R300" s="155"/>
      <c r="S300" s="156"/>
      <c r="T300" s="156">
        <f t="shared" si="16"/>
        <v>0</v>
      </c>
      <c r="U300" s="156">
        <f t="shared" si="17"/>
        <v>0</v>
      </c>
      <c r="V300" s="157"/>
      <c r="Y300" s="166"/>
      <c r="Z300" s="166"/>
      <c r="AA300" s="166"/>
      <c r="AB300" s="166"/>
      <c r="AC300" s="167"/>
    </row>
    <row r="301" spans="1:29" s="165" customFormat="1" x14ac:dyDescent="0.4">
      <c r="A301" s="116">
        <v>293</v>
      </c>
      <c r="B301" s="116">
        <v>7</v>
      </c>
      <c r="C301" s="117" t="s">
        <v>241</v>
      </c>
      <c r="D301" s="118" t="s">
        <v>644</v>
      </c>
      <c r="E301" s="119" t="s">
        <v>311</v>
      </c>
      <c r="F301" s="120" t="s">
        <v>702</v>
      </c>
      <c r="G301" s="121" t="s">
        <v>301</v>
      </c>
      <c r="H301" s="122">
        <v>2082.5</v>
      </c>
      <c r="I301" s="123">
        <v>47</v>
      </c>
      <c r="J301" s="123">
        <v>6</v>
      </c>
      <c r="K301" s="160">
        <v>1</v>
      </c>
      <c r="L301" s="155">
        <f t="shared" si="18"/>
        <v>282</v>
      </c>
      <c r="M301" s="156">
        <f t="shared" si="19"/>
        <v>587.26499999999999</v>
      </c>
      <c r="N301" s="155"/>
      <c r="O301" s="155"/>
      <c r="P301" s="155"/>
      <c r="Q301" s="155"/>
      <c r="R301" s="155"/>
      <c r="S301" s="156"/>
      <c r="T301" s="156">
        <f t="shared" si="16"/>
        <v>0</v>
      </c>
      <c r="U301" s="156">
        <f t="shared" si="17"/>
        <v>0</v>
      </c>
      <c r="V301" s="157"/>
      <c r="Y301" s="166"/>
      <c r="Z301" s="166"/>
      <c r="AA301" s="166"/>
      <c r="AB301" s="166"/>
      <c r="AC301" s="167"/>
    </row>
    <row r="302" spans="1:29" s="165" customFormat="1" x14ac:dyDescent="0.4">
      <c r="A302" s="116">
        <v>294</v>
      </c>
      <c r="B302" s="116">
        <v>7</v>
      </c>
      <c r="C302" s="117" t="s">
        <v>241</v>
      </c>
      <c r="D302" s="118" t="s">
        <v>644</v>
      </c>
      <c r="E302" s="119" t="s">
        <v>312</v>
      </c>
      <c r="F302" s="120" t="s">
        <v>335</v>
      </c>
      <c r="G302" s="121" t="s">
        <v>302</v>
      </c>
      <c r="H302" s="122">
        <v>8760</v>
      </c>
      <c r="I302" s="123">
        <v>13</v>
      </c>
      <c r="J302" s="123">
        <v>1</v>
      </c>
      <c r="K302" s="160">
        <v>1</v>
      </c>
      <c r="L302" s="155">
        <f t="shared" si="18"/>
        <v>13</v>
      </c>
      <c r="M302" s="156">
        <f t="shared" si="19"/>
        <v>113.88</v>
      </c>
      <c r="N302" s="155"/>
      <c r="O302" s="155"/>
      <c r="P302" s="155"/>
      <c r="Q302" s="155"/>
      <c r="R302" s="155"/>
      <c r="S302" s="156"/>
      <c r="T302" s="156">
        <f t="shared" si="16"/>
        <v>0</v>
      </c>
      <c r="U302" s="156">
        <f t="shared" si="17"/>
        <v>0</v>
      </c>
      <c r="V302" s="157"/>
      <c r="Y302" s="166"/>
      <c r="Z302" s="166"/>
      <c r="AA302" s="166"/>
      <c r="AB302" s="166"/>
      <c r="AC302" s="167"/>
    </row>
    <row r="303" spans="1:29" s="165" customFormat="1" x14ac:dyDescent="0.4">
      <c r="A303" s="116">
        <v>295</v>
      </c>
      <c r="B303" s="116">
        <v>1</v>
      </c>
      <c r="C303" s="117" t="s">
        <v>355</v>
      </c>
      <c r="D303" s="118" t="s">
        <v>669</v>
      </c>
      <c r="E303" s="119" t="s">
        <v>311</v>
      </c>
      <c r="F303" s="120" t="s">
        <v>702</v>
      </c>
      <c r="G303" s="121" t="s">
        <v>301</v>
      </c>
      <c r="H303" s="122">
        <v>735</v>
      </c>
      <c r="I303" s="123">
        <v>47</v>
      </c>
      <c r="J303" s="123">
        <v>2</v>
      </c>
      <c r="K303" s="160">
        <v>1</v>
      </c>
      <c r="L303" s="155">
        <f t="shared" si="18"/>
        <v>94</v>
      </c>
      <c r="M303" s="156">
        <f t="shared" si="19"/>
        <v>69.09</v>
      </c>
      <c r="N303" s="155"/>
      <c r="O303" s="155"/>
      <c r="P303" s="155"/>
      <c r="Q303" s="155"/>
      <c r="R303" s="155"/>
      <c r="S303" s="156"/>
      <c r="T303" s="156">
        <f t="shared" si="16"/>
        <v>0</v>
      </c>
      <c r="U303" s="156">
        <f t="shared" si="17"/>
        <v>0</v>
      </c>
      <c r="V303" s="157"/>
      <c r="Y303" s="166"/>
      <c r="Z303" s="166"/>
      <c r="AA303" s="166"/>
      <c r="AB303" s="166"/>
      <c r="AC303" s="167"/>
    </row>
    <row r="304" spans="1:29" s="165" customFormat="1" x14ac:dyDescent="0.4">
      <c r="A304" s="116">
        <v>296</v>
      </c>
      <c r="B304" s="116">
        <v>1</v>
      </c>
      <c r="C304" s="117" t="s">
        <v>355</v>
      </c>
      <c r="D304" s="118" t="s">
        <v>669</v>
      </c>
      <c r="E304" s="119" t="s">
        <v>311</v>
      </c>
      <c r="F304" s="120" t="s">
        <v>702</v>
      </c>
      <c r="G304" s="121" t="s">
        <v>304</v>
      </c>
      <c r="H304" s="122">
        <v>735</v>
      </c>
      <c r="I304" s="123">
        <v>28</v>
      </c>
      <c r="J304" s="123">
        <v>1</v>
      </c>
      <c r="K304" s="160">
        <v>1</v>
      </c>
      <c r="L304" s="155">
        <f t="shared" si="18"/>
        <v>28</v>
      </c>
      <c r="M304" s="156">
        <f t="shared" si="19"/>
        <v>20.58</v>
      </c>
      <c r="N304" s="155"/>
      <c r="O304" s="155"/>
      <c r="P304" s="155"/>
      <c r="Q304" s="155"/>
      <c r="R304" s="155"/>
      <c r="S304" s="156"/>
      <c r="T304" s="156">
        <f t="shared" si="16"/>
        <v>0</v>
      </c>
      <c r="U304" s="156">
        <f t="shared" si="17"/>
        <v>0</v>
      </c>
      <c r="V304" s="157"/>
      <c r="Y304" s="166"/>
      <c r="Z304" s="166"/>
      <c r="AA304" s="166"/>
      <c r="AB304" s="166"/>
      <c r="AC304" s="167"/>
    </row>
    <row r="305" spans="1:29" s="165" customFormat="1" x14ac:dyDescent="0.4">
      <c r="A305" s="116">
        <v>297</v>
      </c>
      <c r="B305" s="116">
        <v>1</v>
      </c>
      <c r="C305" s="117" t="s">
        <v>355</v>
      </c>
      <c r="D305" s="118" t="s">
        <v>669</v>
      </c>
      <c r="E305" s="119" t="s">
        <v>409</v>
      </c>
      <c r="F305" s="120" t="s">
        <v>706</v>
      </c>
      <c r="G305" s="121" t="s">
        <v>301</v>
      </c>
      <c r="H305" s="122">
        <v>735</v>
      </c>
      <c r="I305" s="123">
        <v>47</v>
      </c>
      <c r="J305" s="123">
        <v>1</v>
      </c>
      <c r="K305" s="160">
        <v>1</v>
      </c>
      <c r="L305" s="155">
        <f t="shared" si="18"/>
        <v>47</v>
      </c>
      <c r="M305" s="156">
        <f t="shared" si="19"/>
        <v>34.545000000000002</v>
      </c>
      <c r="N305" s="155"/>
      <c r="O305" s="155"/>
      <c r="P305" s="155"/>
      <c r="Q305" s="155"/>
      <c r="R305" s="155"/>
      <c r="S305" s="156"/>
      <c r="T305" s="156">
        <f t="shared" si="16"/>
        <v>0</v>
      </c>
      <c r="U305" s="156">
        <f t="shared" si="17"/>
        <v>0</v>
      </c>
      <c r="V305" s="157"/>
      <c r="Y305" s="166"/>
      <c r="Z305" s="166"/>
      <c r="AA305" s="166"/>
      <c r="AB305" s="166"/>
      <c r="AC305" s="167"/>
    </row>
    <row r="306" spans="1:29" s="165" customFormat="1" x14ac:dyDescent="0.4">
      <c r="A306" s="116">
        <v>298</v>
      </c>
      <c r="B306" s="116">
        <v>2</v>
      </c>
      <c r="C306" s="117" t="s">
        <v>355</v>
      </c>
      <c r="D306" s="118" t="s">
        <v>670</v>
      </c>
      <c r="E306" s="119" t="s">
        <v>311</v>
      </c>
      <c r="F306" s="120" t="s">
        <v>702</v>
      </c>
      <c r="G306" s="121" t="s">
        <v>301</v>
      </c>
      <c r="H306" s="122">
        <v>735</v>
      </c>
      <c r="I306" s="123">
        <v>47</v>
      </c>
      <c r="J306" s="123">
        <v>2</v>
      </c>
      <c r="K306" s="160">
        <v>1</v>
      </c>
      <c r="L306" s="155">
        <f t="shared" si="18"/>
        <v>94</v>
      </c>
      <c r="M306" s="156">
        <f t="shared" si="19"/>
        <v>69.09</v>
      </c>
      <c r="N306" s="155"/>
      <c r="O306" s="155"/>
      <c r="P306" s="155"/>
      <c r="Q306" s="155"/>
      <c r="R306" s="155"/>
      <c r="S306" s="156"/>
      <c r="T306" s="156">
        <f t="shared" si="16"/>
        <v>0</v>
      </c>
      <c r="U306" s="156">
        <f t="shared" si="17"/>
        <v>0</v>
      </c>
      <c r="V306" s="157"/>
      <c r="Y306" s="166"/>
      <c r="Z306" s="166"/>
      <c r="AA306" s="166"/>
      <c r="AB306" s="166"/>
      <c r="AC306" s="167"/>
    </row>
    <row r="307" spans="1:29" s="165" customFormat="1" x14ac:dyDescent="0.4">
      <c r="A307" s="116">
        <v>299</v>
      </c>
      <c r="B307" s="116">
        <v>2</v>
      </c>
      <c r="C307" s="117" t="s">
        <v>355</v>
      </c>
      <c r="D307" s="118" t="s">
        <v>670</v>
      </c>
      <c r="E307" s="119" t="s">
        <v>311</v>
      </c>
      <c r="F307" s="120" t="s">
        <v>702</v>
      </c>
      <c r="G307" s="121" t="s">
        <v>304</v>
      </c>
      <c r="H307" s="122">
        <v>735</v>
      </c>
      <c r="I307" s="123">
        <v>28</v>
      </c>
      <c r="J307" s="123">
        <v>1</v>
      </c>
      <c r="K307" s="160">
        <v>1</v>
      </c>
      <c r="L307" s="155">
        <f t="shared" si="18"/>
        <v>28</v>
      </c>
      <c r="M307" s="156">
        <f t="shared" si="19"/>
        <v>20.58</v>
      </c>
      <c r="N307" s="155"/>
      <c r="O307" s="155"/>
      <c r="P307" s="155"/>
      <c r="Q307" s="155"/>
      <c r="R307" s="155"/>
      <c r="S307" s="156"/>
      <c r="T307" s="156">
        <f t="shared" si="16"/>
        <v>0</v>
      </c>
      <c r="U307" s="156">
        <f t="shared" si="17"/>
        <v>0</v>
      </c>
      <c r="V307" s="157"/>
      <c r="Y307" s="166"/>
      <c r="Z307" s="166"/>
      <c r="AA307" s="166"/>
      <c r="AB307" s="166"/>
      <c r="AC307" s="167"/>
    </row>
    <row r="308" spans="1:29" s="165" customFormat="1" x14ac:dyDescent="0.4">
      <c r="A308" s="116">
        <v>300</v>
      </c>
      <c r="B308" s="116">
        <v>2</v>
      </c>
      <c r="C308" s="117" t="s">
        <v>355</v>
      </c>
      <c r="D308" s="118" t="s">
        <v>670</v>
      </c>
      <c r="E308" s="119" t="s">
        <v>409</v>
      </c>
      <c r="F308" s="120" t="s">
        <v>706</v>
      </c>
      <c r="G308" s="121" t="s">
        <v>301</v>
      </c>
      <c r="H308" s="122">
        <v>735</v>
      </c>
      <c r="I308" s="123">
        <v>47</v>
      </c>
      <c r="J308" s="123">
        <v>1</v>
      </c>
      <c r="K308" s="160">
        <v>1</v>
      </c>
      <c r="L308" s="155">
        <f t="shared" si="18"/>
        <v>47</v>
      </c>
      <c r="M308" s="156">
        <f t="shared" si="19"/>
        <v>34.545000000000002</v>
      </c>
      <c r="N308" s="155"/>
      <c r="O308" s="155"/>
      <c r="P308" s="155"/>
      <c r="Q308" s="155"/>
      <c r="R308" s="155"/>
      <c r="S308" s="156"/>
      <c r="T308" s="156">
        <f t="shared" si="16"/>
        <v>0</v>
      </c>
      <c r="U308" s="156">
        <f t="shared" si="17"/>
        <v>0</v>
      </c>
      <c r="V308" s="157"/>
      <c r="Y308" s="166"/>
      <c r="Z308" s="166"/>
      <c r="AA308" s="166"/>
      <c r="AB308" s="166"/>
      <c r="AC308" s="167"/>
    </row>
    <row r="309" spans="1:29" s="165" customFormat="1" x14ac:dyDescent="0.4">
      <c r="A309" s="116">
        <v>301</v>
      </c>
      <c r="B309" s="116">
        <v>3</v>
      </c>
      <c r="C309" s="117" t="s">
        <v>355</v>
      </c>
      <c r="D309" s="118" t="s">
        <v>641</v>
      </c>
      <c r="E309" s="119" t="s">
        <v>311</v>
      </c>
      <c r="F309" s="120" t="s">
        <v>702</v>
      </c>
      <c r="G309" s="121" t="s">
        <v>304</v>
      </c>
      <c r="H309" s="122">
        <v>400</v>
      </c>
      <c r="I309" s="123">
        <v>28</v>
      </c>
      <c r="J309" s="123">
        <v>2</v>
      </c>
      <c r="K309" s="160">
        <v>1</v>
      </c>
      <c r="L309" s="155">
        <f t="shared" si="18"/>
        <v>56</v>
      </c>
      <c r="M309" s="156">
        <f t="shared" si="19"/>
        <v>22.4</v>
      </c>
      <c r="N309" s="155"/>
      <c r="O309" s="155"/>
      <c r="P309" s="155"/>
      <c r="Q309" s="155"/>
      <c r="R309" s="155"/>
      <c r="S309" s="156"/>
      <c r="T309" s="156">
        <f t="shared" si="16"/>
        <v>0</v>
      </c>
      <c r="U309" s="156">
        <f t="shared" si="17"/>
        <v>0</v>
      </c>
      <c r="V309" s="157"/>
      <c r="Y309" s="166"/>
      <c r="Z309" s="166"/>
      <c r="AA309" s="166"/>
      <c r="AB309" s="166"/>
      <c r="AC309" s="167"/>
    </row>
    <row r="310" spans="1:29" s="165" customFormat="1" x14ac:dyDescent="0.4">
      <c r="A310" s="116">
        <v>302</v>
      </c>
      <c r="B310" s="116">
        <v>4</v>
      </c>
      <c r="C310" s="117" t="s">
        <v>355</v>
      </c>
      <c r="D310" s="118" t="s">
        <v>658</v>
      </c>
      <c r="E310" s="119" t="s">
        <v>316</v>
      </c>
      <c r="F310" s="120" t="s">
        <v>703</v>
      </c>
      <c r="G310" s="121" t="s">
        <v>301</v>
      </c>
      <c r="H310" s="122">
        <v>1700</v>
      </c>
      <c r="I310" s="123">
        <v>47</v>
      </c>
      <c r="J310" s="123">
        <v>2</v>
      </c>
      <c r="K310" s="160">
        <v>2</v>
      </c>
      <c r="L310" s="155">
        <f t="shared" si="18"/>
        <v>188</v>
      </c>
      <c r="M310" s="156">
        <f t="shared" si="19"/>
        <v>319.60000000000002</v>
      </c>
      <c r="N310" s="155"/>
      <c r="O310" s="155"/>
      <c r="P310" s="155"/>
      <c r="Q310" s="155"/>
      <c r="R310" s="155"/>
      <c r="S310" s="156"/>
      <c r="T310" s="156">
        <f t="shared" si="16"/>
        <v>0</v>
      </c>
      <c r="U310" s="156">
        <f t="shared" si="17"/>
        <v>0</v>
      </c>
      <c r="V310" s="157"/>
      <c r="Y310" s="166"/>
      <c r="Z310" s="166"/>
      <c r="AA310" s="166"/>
      <c r="AB310" s="166"/>
      <c r="AC310" s="167"/>
    </row>
    <row r="311" spans="1:29" s="165" customFormat="1" x14ac:dyDescent="0.4">
      <c r="A311" s="116">
        <v>303</v>
      </c>
      <c r="B311" s="116">
        <v>4</v>
      </c>
      <c r="C311" s="117" t="s">
        <v>355</v>
      </c>
      <c r="D311" s="118" t="s">
        <v>658</v>
      </c>
      <c r="E311" s="119" t="s">
        <v>316</v>
      </c>
      <c r="F311" s="120" t="s">
        <v>704</v>
      </c>
      <c r="G311" s="121" t="s">
        <v>301</v>
      </c>
      <c r="H311" s="122">
        <v>1700</v>
      </c>
      <c r="I311" s="123">
        <v>47</v>
      </c>
      <c r="J311" s="123">
        <v>4</v>
      </c>
      <c r="K311" s="160">
        <v>2</v>
      </c>
      <c r="L311" s="155">
        <f t="shared" si="18"/>
        <v>376</v>
      </c>
      <c r="M311" s="156">
        <f t="shared" si="19"/>
        <v>639.20000000000005</v>
      </c>
      <c r="N311" s="155"/>
      <c r="O311" s="155"/>
      <c r="P311" s="155"/>
      <c r="Q311" s="155"/>
      <c r="R311" s="155"/>
      <c r="S311" s="156"/>
      <c r="T311" s="156">
        <f t="shared" si="16"/>
        <v>0</v>
      </c>
      <c r="U311" s="156">
        <f t="shared" si="17"/>
        <v>0</v>
      </c>
      <c r="V311" s="157"/>
      <c r="Y311" s="166"/>
      <c r="Z311" s="166"/>
      <c r="AA311" s="166"/>
      <c r="AB311" s="166"/>
      <c r="AC311" s="167"/>
    </row>
    <row r="312" spans="1:29" s="165" customFormat="1" x14ac:dyDescent="0.4">
      <c r="A312" s="116">
        <v>304</v>
      </c>
      <c r="B312" s="116">
        <v>4</v>
      </c>
      <c r="C312" s="117" t="s">
        <v>355</v>
      </c>
      <c r="D312" s="118" t="s">
        <v>658</v>
      </c>
      <c r="E312" s="119" t="s">
        <v>317</v>
      </c>
      <c r="F312" s="120" t="s">
        <v>705</v>
      </c>
      <c r="G312" s="121" t="s">
        <v>301</v>
      </c>
      <c r="H312" s="122">
        <v>1700</v>
      </c>
      <c r="I312" s="123">
        <v>47</v>
      </c>
      <c r="J312" s="123">
        <v>2</v>
      </c>
      <c r="K312" s="160">
        <v>1</v>
      </c>
      <c r="L312" s="155">
        <f t="shared" si="18"/>
        <v>94</v>
      </c>
      <c r="M312" s="156">
        <f t="shared" si="19"/>
        <v>159.80000000000001</v>
      </c>
      <c r="N312" s="155"/>
      <c r="O312" s="155"/>
      <c r="P312" s="155"/>
      <c r="Q312" s="155"/>
      <c r="R312" s="155"/>
      <c r="S312" s="156"/>
      <c r="T312" s="156">
        <f t="shared" si="16"/>
        <v>0</v>
      </c>
      <c r="U312" s="156">
        <f t="shared" si="17"/>
        <v>0</v>
      </c>
      <c r="V312" s="157"/>
      <c r="Y312" s="166"/>
      <c r="Z312" s="166"/>
      <c r="AA312" s="166"/>
      <c r="AB312" s="166"/>
      <c r="AC312" s="167"/>
    </row>
    <row r="313" spans="1:29" s="165" customFormat="1" x14ac:dyDescent="0.4">
      <c r="A313" s="116">
        <v>305</v>
      </c>
      <c r="B313" s="116">
        <v>5</v>
      </c>
      <c r="C313" s="117" t="s">
        <v>355</v>
      </c>
      <c r="D313" s="118" t="s">
        <v>659</v>
      </c>
      <c r="E313" s="119" t="s">
        <v>316</v>
      </c>
      <c r="F313" s="120" t="s">
        <v>703</v>
      </c>
      <c r="G313" s="121" t="s">
        <v>301</v>
      </c>
      <c r="H313" s="122">
        <v>1700</v>
      </c>
      <c r="I313" s="123">
        <v>47</v>
      </c>
      <c r="J313" s="123">
        <v>2</v>
      </c>
      <c r="K313" s="160">
        <v>2</v>
      </c>
      <c r="L313" s="155">
        <f t="shared" si="18"/>
        <v>188</v>
      </c>
      <c r="M313" s="156">
        <f t="shared" si="19"/>
        <v>319.60000000000002</v>
      </c>
      <c r="N313" s="155"/>
      <c r="O313" s="155"/>
      <c r="P313" s="155"/>
      <c r="Q313" s="155"/>
      <c r="R313" s="155"/>
      <c r="S313" s="156"/>
      <c r="T313" s="156">
        <f t="shared" si="16"/>
        <v>0</v>
      </c>
      <c r="U313" s="156">
        <f t="shared" si="17"/>
        <v>0</v>
      </c>
      <c r="V313" s="157"/>
      <c r="Y313" s="166"/>
      <c r="Z313" s="166"/>
      <c r="AA313" s="166"/>
      <c r="AB313" s="166"/>
      <c r="AC313" s="167"/>
    </row>
    <row r="314" spans="1:29" s="165" customFormat="1" x14ac:dyDescent="0.4">
      <c r="A314" s="116">
        <v>306</v>
      </c>
      <c r="B314" s="116">
        <v>5</v>
      </c>
      <c r="C314" s="117" t="s">
        <v>355</v>
      </c>
      <c r="D314" s="118" t="s">
        <v>659</v>
      </c>
      <c r="E314" s="119" t="s">
        <v>316</v>
      </c>
      <c r="F314" s="120" t="s">
        <v>704</v>
      </c>
      <c r="G314" s="121" t="s">
        <v>301</v>
      </c>
      <c r="H314" s="122">
        <v>1700</v>
      </c>
      <c r="I314" s="123">
        <v>47</v>
      </c>
      <c r="J314" s="123">
        <v>4</v>
      </c>
      <c r="K314" s="160">
        <v>2</v>
      </c>
      <c r="L314" s="155">
        <f t="shared" si="18"/>
        <v>376</v>
      </c>
      <c r="M314" s="156">
        <f t="shared" si="19"/>
        <v>639.20000000000005</v>
      </c>
      <c r="N314" s="155"/>
      <c r="O314" s="155"/>
      <c r="P314" s="155"/>
      <c r="Q314" s="155"/>
      <c r="R314" s="155"/>
      <c r="S314" s="156"/>
      <c r="T314" s="156">
        <f t="shared" si="16"/>
        <v>0</v>
      </c>
      <c r="U314" s="156">
        <f t="shared" si="17"/>
        <v>0</v>
      </c>
      <c r="V314" s="157"/>
      <c r="Y314" s="166"/>
      <c r="Z314" s="166"/>
      <c r="AA314" s="166"/>
      <c r="AB314" s="166"/>
      <c r="AC314" s="167"/>
    </row>
    <row r="315" spans="1:29" s="165" customFormat="1" x14ac:dyDescent="0.4">
      <c r="A315" s="116">
        <v>307</v>
      </c>
      <c r="B315" s="116">
        <v>5</v>
      </c>
      <c r="C315" s="117" t="s">
        <v>355</v>
      </c>
      <c r="D315" s="118" t="s">
        <v>659</v>
      </c>
      <c r="E315" s="119" t="s">
        <v>317</v>
      </c>
      <c r="F315" s="120" t="s">
        <v>705</v>
      </c>
      <c r="G315" s="121" t="s">
        <v>301</v>
      </c>
      <c r="H315" s="122">
        <v>1700</v>
      </c>
      <c r="I315" s="123">
        <v>47</v>
      </c>
      <c r="J315" s="123">
        <v>2</v>
      </c>
      <c r="K315" s="160">
        <v>1</v>
      </c>
      <c r="L315" s="155">
        <f t="shared" si="18"/>
        <v>94</v>
      </c>
      <c r="M315" s="156">
        <f t="shared" si="19"/>
        <v>159.80000000000001</v>
      </c>
      <c r="N315" s="155"/>
      <c r="O315" s="155"/>
      <c r="P315" s="155"/>
      <c r="Q315" s="155"/>
      <c r="R315" s="155"/>
      <c r="S315" s="156"/>
      <c r="T315" s="156">
        <f t="shared" si="16"/>
        <v>0</v>
      </c>
      <c r="U315" s="156">
        <f t="shared" si="17"/>
        <v>0</v>
      </c>
      <c r="V315" s="157"/>
      <c r="Y315" s="166"/>
      <c r="Z315" s="166"/>
      <c r="AA315" s="166"/>
      <c r="AB315" s="166"/>
      <c r="AC315" s="167"/>
    </row>
    <row r="316" spans="1:29" s="165" customFormat="1" x14ac:dyDescent="0.4">
      <c r="A316" s="116">
        <v>308</v>
      </c>
      <c r="B316" s="116">
        <v>6</v>
      </c>
      <c r="C316" s="117" t="s">
        <v>355</v>
      </c>
      <c r="D316" s="118" t="s">
        <v>683</v>
      </c>
      <c r="E316" s="119" t="s">
        <v>316</v>
      </c>
      <c r="F316" s="120" t="s">
        <v>703</v>
      </c>
      <c r="G316" s="121" t="s">
        <v>301</v>
      </c>
      <c r="H316" s="122">
        <v>1700</v>
      </c>
      <c r="I316" s="123">
        <v>47</v>
      </c>
      <c r="J316" s="123">
        <v>2</v>
      </c>
      <c r="K316" s="160">
        <v>2</v>
      </c>
      <c r="L316" s="155">
        <f t="shared" si="18"/>
        <v>188</v>
      </c>
      <c r="M316" s="156">
        <f t="shared" si="19"/>
        <v>319.60000000000002</v>
      </c>
      <c r="N316" s="155"/>
      <c r="O316" s="155"/>
      <c r="P316" s="155"/>
      <c r="Q316" s="155"/>
      <c r="R316" s="155"/>
      <c r="S316" s="156"/>
      <c r="T316" s="156">
        <f t="shared" ref="T316:T377" si="20">IFERROR(S316*R316,"－")</f>
        <v>0</v>
      </c>
      <c r="U316" s="156">
        <f t="shared" ref="U316:U377" si="21">IFERROR(T316*H316/1000,"－")</f>
        <v>0</v>
      </c>
      <c r="V316" s="157"/>
      <c r="Y316" s="166"/>
      <c r="Z316" s="166"/>
      <c r="AA316" s="166"/>
      <c r="AB316" s="166"/>
      <c r="AC316" s="167"/>
    </row>
    <row r="317" spans="1:29" s="165" customFormat="1" x14ac:dyDescent="0.4">
      <c r="A317" s="116">
        <v>309</v>
      </c>
      <c r="B317" s="116">
        <v>6</v>
      </c>
      <c r="C317" s="117" t="s">
        <v>355</v>
      </c>
      <c r="D317" s="118" t="s">
        <v>683</v>
      </c>
      <c r="E317" s="119" t="s">
        <v>316</v>
      </c>
      <c r="F317" s="120" t="s">
        <v>704</v>
      </c>
      <c r="G317" s="121" t="s">
        <v>301</v>
      </c>
      <c r="H317" s="122">
        <v>1700</v>
      </c>
      <c r="I317" s="123">
        <v>47</v>
      </c>
      <c r="J317" s="123">
        <v>4</v>
      </c>
      <c r="K317" s="160">
        <v>2</v>
      </c>
      <c r="L317" s="155">
        <f t="shared" ref="L317:L324" si="22">IFERROR(I317*J317*K317,"ー")</f>
        <v>376</v>
      </c>
      <c r="M317" s="156">
        <f t="shared" ref="M317:M324" si="23">IFERROR(L317*H317/1000,"ー")</f>
        <v>639.20000000000005</v>
      </c>
      <c r="N317" s="155"/>
      <c r="O317" s="155"/>
      <c r="P317" s="155"/>
      <c r="Q317" s="155"/>
      <c r="R317" s="155"/>
      <c r="S317" s="156"/>
      <c r="T317" s="156">
        <f t="shared" si="20"/>
        <v>0</v>
      </c>
      <c r="U317" s="156">
        <f t="shared" si="21"/>
        <v>0</v>
      </c>
      <c r="V317" s="157"/>
      <c r="Y317" s="166"/>
      <c r="Z317" s="166"/>
      <c r="AA317" s="166"/>
      <c r="AB317" s="166"/>
      <c r="AC317" s="167"/>
    </row>
    <row r="318" spans="1:29" s="165" customFormat="1" x14ac:dyDescent="0.4">
      <c r="A318" s="116">
        <v>310</v>
      </c>
      <c r="B318" s="116">
        <v>6</v>
      </c>
      <c r="C318" s="117" t="s">
        <v>355</v>
      </c>
      <c r="D318" s="118" t="s">
        <v>683</v>
      </c>
      <c r="E318" s="119" t="s">
        <v>317</v>
      </c>
      <c r="F318" s="120" t="s">
        <v>705</v>
      </c>
      <c r="G318" s="121" t="s">
        <v>301</v>
      </c>
      <c r="H318" s="122">
        <v>1700</v>
      </c>
      <c r="I318" s="123">
        <v>47</v>
      </c>
      <c r="J318" s="123">
        <v>2</v>
      </c>
      <c r="K318" s="160">
        <v>1</v>
      </c>
      <c r="L318" s="155">
        <f t="shared" si="22"/>
        <v>94</v>
      </c>
      <c r="M318" s="156">
        <f t="shared" si="23"/>
        <v>159.80000000000001</v>
      </c>
      <c r="N318" s="155"/>
      <c r="O318" s="155"/>
      <c r="P318" s="155"/>
      <c r="Q318" s="155"/>
      <c r="R318" s="155"/>
      <c r="S318" s="156"/>
      <c r="T318" s="156">
        <f t="shared" si="20"/>
        <v>0</v>
      </c>
      <c r="U318" s="156">
        <f t="shared" si="21"/>
        <v>0</v>
      </c>
      <c r="V318" s="157"/>
      <c r="Y318" s="166"/>
      <c r="Z318" s="166"/>
      <c r="AA318" s="166"/>
      <c r="AB318" s="166"/>
      <c r="AC318" s="167"/>
    </row>
    <row r="319" spans="1:29" s="165" customFormat="1" x14ac:dyDescent="0.4">
      <c r="A319" s="116">
        <v>311</v>
      </c>
      <c r="B319" s="116">
        <v>7</v>
      </c>
      <c r="C319" s="117" t="s">
        <v>355</v>
      </c>
      <c r="D319" s="118" t="s">
        <v>644</v>
      </c>
      <c r="E319" s="119" t="s">
        <v>311</v>
      </c>
      <c r="F319" s="120" t="s">
        <v>702</v>
      </c>
      <c r="G319" s="121" t="s">
        <v>301</v>
      </c>
      <c r="H319" s="122">
        <v>2082.5</v>
      </c>
      <c r="I319" s="123">
        <v>47</v>
      </c>
      <c r="J319" s="123">
        <v>6</v>
      </c>
      <c r="K319" s="160">
        <v>1</v>
      </c>
      <c r="L319" s="155">
        <f t="shared" si="22"/>
        <v>282</v>
      </c>
      <c r="M319" s="156">
        <f t="shared" si="23"/>
        <v>587.26499999999999</v>
      </c>
      <c r="N319" s="155"/>
      <c r="O319" s="155"/>
      <c r="P319" s="155"/>
      <c r="Q319" s="155"/>
      <c r="R319" s="155"/>
      <c r="S319" s="156"/>
      <c r="T319" s="156">
        <f t="shared" si="20"/>
        <v>0</v>
      </c>
      <c r="U319" s="156">
        <f t="shared" si="21"/>
        <v>0</v>
      </c>
      <c r="V319" s="157"/>
      <c r="Y319" s="166"/>
      <c r="Z319" s="166"/>
      <c r="AA319" s="166"/>
      <c r="AB319" s="166"/>
      <c r="AC319" s="167"/>
    </row>
    <row r="320" spans="1:29" s="165" customFormat="1" x14ac:dyDescent="0.4">
      <c r="A320" s="116">
        <v>312</v>
      </c>
      <c r="B320" s="116">
        <v>7</v>
      </c>
      <c r="C320" s="117" t="s">
        <v>355</v>
      </c>
      <c r="D320" s="118" t="s">
        <v>644</v>
      </c>
      <c r="E320" s="119" t="s">
        <v>312</v>
      </c>
      <c r="F320" s="120" t="s">
        <v>335</v>
      </c>
      <c r="G320" s="121" t="s">
        <v>302</v>
      </c>
      <c r="H320" s="122">
        <v>8760</v>
      </c>
      <c r="I320" s="123">
        <v>13</v>
      </c>
      <c r="J320" s="123">
        <v>1</v>
      </c>
      <c r="K320" s="160">
        <v>1</v>
      </c>
      <c r="L320" s="155">
        <f t="shared" si="22"/>
        <v>13</v>
      </c>
      <c r="M320" s="156">
        <f t="shared" si="23"/>
        <v>113.88</v>
      </c>
      <c r="N320" s="155"/>
      <c r="O320" s="155"/>
      <c r="P320" s="155"/>
      <c r="Q320" s="155"/>
      <c r="R320" s="155"/>
      <c r="S320" s="156"/>
      <c r="T320" s="156">
        <f t="shared" si="20"/>
        <v>0</v>
      </c>
      <c r="U320" s="156">
        <f t="shared" si="21"/>
        <v>0</v>
      </c>
      <c r="V320" s="157"/>
      <c r="Y320" s="166"/>
      <c r="Z320" s="166"/>
      <c r="AA320" s="166"/>
      <c r="AB320" s="166"/>
      <c r="AC320" s="167"/>
    </row>
    <row r="321" spans="1:29" s="165" customFormat="1" x14ac:dyDescent="0.4">
      <c r="A321" s="116">
        <v>313</v>
      </c>
      <c r="B321" s="116" t="s">
        <v>239</v>
      </c>
      <c r="C321" s="117" t="s">
        <v>524</v>
      </c>
      <c r="D321" s="118" t="s">
        <v>668</v>
      </c>
      <c r="E321" s="119" t="s">
        <v>311</v>
      </c>
      <c r="F321" s="120" t="s">
        <v>702</v>
      </c>
      <c r="G321" s="121" t="s">
        <v>301</v>
      </c>
      <c r="H321" s="122">
        <v>2205</v>
      </c>
      <c r="I321" s="123">
        <v>47</v>
      </c>
      <c r="J321" s="123">
        <v>10</v>
      </c>
      <c r="K321" s="160">
        <v>1</v>
      </c>
      <c r="L321" s="155">
        <f t="shared" si="22"/>
        <v>470</v>
      </c>
      <c r="M321" s="156">
        <f t="shared" si="23"/>
        <v>1036.3499999999999</v>
      </c>
      <c r="N321" s="155"/>
      <c r="O321" s="155"/>
      <c r="P321" s="155"/>
      <c r="Q321" s="155"/>
      <c r="R321" s="155"/>
      <c r="S321" s="156"/>
      <c r="T321" s="156">
        <f t="shared" si="20"/>
        <v>0</v>
      </c>
      <c r="U321" s="156">
        <f t="shared" si="21"/>
        <v>0</v>
      </c>
      <c r="V321" s="157"/>
      <c r="Y321" s="166"/>
      <c r="Z321" s="166"/>
      <c r="AA321" s="166"/>
      <c r="AB321" s="166"/>
      <c r="AC321" s="167"/>
    </row>
    <row r="322" spans="1:29" s="165" customFormat="1" x14ac:dyDescent="0.4">
      <c r="A322" s="116">
        <v>314</v>
      </c>
      <c r="B322" s="116" t="s">
        <v>239</v>
      </c>
      <c r="C322" s="117" t="s">
        <v>524</v>
      </c>
      <c r="D322" s="118" t="s">
        <v>668</v>
      </c>
      <c r="E322" s="119" t="s">
        <v>312</v>
      </c>
      <c r="F322" s="120" t="s">
        <v>330</v>
      </c>
      <c r="G322" s="121" t="s">
        <v>302</v>
      </c>
      <c r="H322" s="122">
        <v>8760</v>
      </c>
      <c r="I322" s="123">
        <v>13</v>
      </c>
      <c r="J322" s="123">
        <v>1</v>
      </c>
      <c r="K322" s="160">
        <v>1</v>
      </c>
      <c r="L322" s="155">
        <f t="shared" si="22"/>
        <v>13</v>
      </c>
      <c r="M322" s="156">
        <f t="shared" si="23"/>
        <v>113.88</v>
      </c>
      <c r="N322" s="155"/>
      <c r="O322" s="155"/>
      <c r="P322" s="155"/>
      <c r="Q322" s="155"/>
      <c r="R322" s="155"/>
      <c r="S322" s="156"/>
      <c r="T322" s="156">
        <f t="shared" si="20"/>
        <v>0</v>
      </c>
      <c r="U322" s="156">
        <f t="shared" si="21"/>
        <v>0</v>
      </c>
      <c r="V322" s="157"/>
      <c r="Y322" s="166"/>
      <c r="Z322" s="166"/>
      <c r="AA322" s="166"/>
      <c r="AB322" s="166"/>
      <c r="AC322" s="167"/>
    </row>
    <row r="323" spans="1:29" s="165" customFormat="1" x14ac:dyDescent="0.4">
      <c r="A323" s="116">
        <v>315</v>
      </c>
      <c r="B323" s="116" t="s">
        <v>239</v>
      </c>
      <c r="C323" s="117" t="s">
        <v>524</v>
      </c>
      <c r="D323" s="118" t="s">
        <v>668</v>
      </c>
      <c r="E323" s="119" t="s">
        <v>312</v>
      </c>
      <c r="F323" s="120" t="s">
        <v>714</v>
      </c>
      <c r="G323" s="121" t="s">
        <v>302</v>
      </c>
      <c r="H323" s="122">
        <v>8760</v>
      </c>
      <c r="I323" s="123">
        <v>13</v>
      </c>
      <c r="J323" s="123">
        <v>1</v>
      </c>
      <c r="K323" s="160">
        <v>1</v>
      </c>
      <c r="L323" s="155">
        <f t="shared" si="22"/>
        <v>13</v>
      </c>
      <c r="M323" s="156">
        <f t="shared" si="23"/>
        <v>113.88</v>
      </c>
      <c r="N323" s="155"/>
      <c r="O323" s="155"/>
      <c r="P323" s="155"/>
      <c r="Q323" s="155"/>
      <c r="R323" s="155"/>
      <c r="S323" s="156"/>
      <c r="T323" s="156">
        <f t="shared" si="20"/>
        <v>0</v>
      </c>
      <c r="U323" s="156">
        <f t="shared" si="21"/>
        <v>0</v>
      </c>
      <c r="V323" s="157"/>
      <c r="Y323" s="166"/>
      <c r="Z323" s="166"/>
      <c r="AA323" s="166"/>
      <c r="AB323" s="166"/>
      <c r="AC323" s="167"/>
    </row>
    <row r="324" spans="1:29" s="165" customFormat="1" x14ac:dyDescent="0.4">
      <c r="A324" s="116">
        <v>316</v>
      </c>
      <c r="B324" s="116" t="s">
        <v>176</v>
      </c>
      <c r="C324" s="117" t="s">
        <v>700</v>
      </c>
      <c r="D324" s="118" t="s">
        <v>700</v>
      </c>
      <c r="E324" s="119" t="s">
        <v>310</v>
      </c>
      <c r="F324" s="120" t="s">
        <v>715</v>
      </c>
      <c r="G324" s="121" t="s">
        <v>304</v>
      </c>
      <c r="H324" s="122">
        <v>2082.5</v>
      </c>
      <c r="I324" s="123">
        <v>28</v>
      </c>
      <c r="J324" s="123">
        <v>5</v>
      </c>
      <c r="K324" s="160">
        <v>1</v>
      </c>
      <c r="L324" s="155">
        <f t="shared" si="22"/>
        <v>140</v>
      </c>
      <c r="M324" s="156">
        <f t="shared" si="23"/>
        <v>291.55</v>
      </c>
      <c r="N324" s="155"/>
      <c r="O324" s="155"/>
      <c r="P324" s="155"/>
      <c r="Q324" s="155"/>
      <c r="R324" s="155"/>
      <c r="S324" s="156"/>
      <c r="T324" s="156">
        <f t="shared" si="20"/>
        <v>0</v>
      </c>
      <c r="U324" s="156">
        <f t="shared" si="21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2"/>
      <c r="I325" s="123"/>
      <c r="J325" s="123"/>
      <c r="K325" s="151"/>
      <c r="L325" s="155">
        <f t="shared" ref="L325" si="24">IFERROR(I325*J325*K325,"ー")</f>
        <v>0</v>
      </c>
      <c r="M325" s="156">
        <f t="shared" ref="M325" si="25">IFERROR(L325*H325/1000,"ー")</f>
        <v>0</v>
      </c>
      <c r="N325" s="155"/>
      <c r="O325" s="155"/>
      <c r="P325" s="155"/>
      <c r="Q325" s="155"/>
      <c r="R325" s="155"/>
      <c r="S325" s="156"/>
      <c r="T325" s="156">
        <f t="shared" si="20"/>
        <v>0</v>
      </c>
      <c r="U325" s="156">
        <f t="shared" si="21"/>
        <v>0</v>
      </c>
      <c r="V325" s="158"/>
      <c r="Y325" s="166"/>
      <c r="Z325" s="166"/>
      <c r="AA325" s="166"/>
      <c r="AB325" s="166"/>
      <c r="AC325" s="168"/>
    </row>
    <row r="326" spans="1:29" s="165" customFormat="1" ht="18.75" hidden="1" customHeight="1" x14ac:dyDescent="0.4">
      <c r="A326" s="116">
        <v>318</v>
      </c>
      <c r="B326" s="116"/>
      <c r="C326" s="117"/>
      <c r="D326" s="118"/>
      <c r="E326" s="119"/>
      <c r="F326" s="120"/>
      <c r="G326" s="121"/>
      <c r="H326" s="122"/>
      <c r="I326" s="123"/>
      <c r="J326" s="123"/>
      <c r="K326" s="151"/>
      <c r="L326" s="155">
        <f t="shared" ref="L326:L327" si="26">IFERROR(I326*J326*K326,"ー")</f>
        <v>0</v>
      </c>
      <c r="M326" s="156">
        <f t="shared" ref="M326:M327" si="27">IFERROR(L326*H326/1000,"ー")</f>
        <v>0</v>
      </c>
      <c r="N326" s="155"/>
      <c r="O326" s="155"/>
      <c r="P326" s="155"/>
      <c r="Q326" s="155"/>
      <c r="R326" s="155"/>
      <c r="S326" s="156"/>
      <c r="T326" s="156">
        <f t="shared" si="20"/>
        <v>0</v>
      </c>
      <c r="U326" s="156">
        <f t="shared" si="21"/>
        <v>0</v>
      </c>
      <c r="V326" s="159"/>
      <c r="Y326" s="166"/>
      <c r="Z326" s="166"/>
      <c r="AA326" s="166"/>
      <c r="AB326" s="166"/>
      <c r="AC326" s="170"/>
    </row>
    <row r="327" spans="1:29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2"/>
      <c r="I327" s="123"/>
      <c r="J327" s="123"/>
      <c r="K327" s="151"/>
      <c r="L327" s="155">
        <f t="shared" si="26"/>
        <v>0</v>
      </c>
      <c r="M327" s="156">
        <f t="shared" si="27"/>
        <v>0</v>
      </c>
      <c r="N327" s="155"/>
      <c r="O327" s="155"/>
      <c r="P327" s="155"/>
      <c r="Q327" s="155"/>
      <c r="R327" s="155"/>
      <c r="S327" s="156"/>
      <c r="T327" s="156">
        <f t="shared" si="20"/>
        <v>0</v>
      </c>
      <c r="U327" s="156">
        <f t="shared" si="21"/>
        <v>0</v>
      </c>
      <c r="V327" s="157"/>
      <c r="W327" s="165"/>
      <c r="X327" s="165"/>
      <c r="Y327" s="166"/>
      <c r="Z327" s="166"/>
      <c r="AA327" s="166"/>
      <c r="AB327" s="166"/>
      <c r="AC327" s="171"/>
    </row>
    <row r="328" spans="1:29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2"/>
      <c r="I328" s="123"/>
      <c r="J328" s="123"/>
      <c r="K328" s="151"/>
      <c r="L328" s="155">
        <f t="shared" ref="L328:L391" si="28">IFERROR(I328*J328*K328,"ー")</f>
        <v>0</v>
      </c>
      <c r="M328" s="156">
        <f t="shared" ref="M328:M391" si="29">IFERROR(L328*H328/1000,"ー")</f>
        <v>0</v>
      </c>
      <c r="N328" s="155"/>
      <c r="O328" s="155"/>
      <c r="P328" s="155"/>
      <c r="Q328" s="155"/>
      <c r="R328" s="155"/>
      <c r="S328" s="156"/>
      <c r="T328" s="156">
        <f t="shared" si="20"/>
        <v>0</v>
      </c>
      <c r="U328" s="156">
        <f t="shared" si="21"/>
        <v>0</v>
      </c>
      <c r="V328" s="157"/>
      <c r="W328" s="165"/>
      <c r="X328" s="165"/>
      <c r="Y328" s="166"/>
      <c r="Z328" s="166"/>
      <c r="AA328" s="166"/>
      <c r="AB328" s="166"/>
      <c r="AC328" s="171"/>
    </row>
    <row r="329" spans="1:29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2"/>
      <c r="I329" s="123"/>
      <c r="J329" s="123"/>
      <c r="K329" s="151"/>
      <c r="L329" s="155">
        <f t="shared" si="28"/>
        <v>0</v>
      </c>
      <c r="M329" s="156">
        <f t="shared" si="29"/>
        <v>0</v>
      </c>
      <c r="N329" s="155"/>
      <c r="O329" s="155"/>
      <c r="P329" s="155"/>
      <c r="Q329" s="155"/>
      <c r="R329" s="155"/>
      <c r="S329" s="156"/>
      <c r="T329" s="156">
        <f t="shared" si="20"/>
        <v>0</v>
      </c>
      <c r="U329" s="156">
        <f t="shared" si="21"/>
        <v>0</v>
      </c>
      <c r="V329" s="157"/>
      <c r="W329" s="165"/>
      <c r="X329" s="165"/>
      <c r="Y329" s="166"/>
      <c r="Z329" s="166"/>
      <c r="AA329" s="166"/>
      <c r="AB329" s="166"/>
      <c r="AC329" s="171"/>
    </row>
    <row r="330" spans="1:29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2"/>
      <c r="I330" s="123"/>
      <c r="J330" s="123"/>
      <c r="K330" s="151"/>
      <c r="L330" s="155">
        <f t="shared" si="28"/>
        <v>0</v>
      </c>
      <c r="M330" s="156">
        <f t="shared" si="29"/>
        <v>0</v>
      </c>
      <c r="N330" s="155"/>
      <c r="O330" s="155"/>
      <c r="P330" s="155"/>
      <c r="Q330" s="155"/>
      <c r="R330" s="155"/>
      <c r="S330" s="156"/>
      <c r="T330" s="156">
        <f t="shared" si="20"/>
        <v>0</v>
      </c>
      <c r="U330" s="156">
        <f t="shared" si="21"/>
        <v>0</v>
      </c>
      <c r="V330" s="157"/>
      <c r="W330" s="165"/>
      <c r="X330" s="165"/>
      <c r="Y330" s="166"/>
      <c r="Z330" s="166"/>
      <c r="AA330" s="166"/>
      <c r="AB330" s="166"/>
      <c r="AC330" s="171"/>
    </row>
    <row r="331" spans="1:29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2"/>
      <c r="I331" s="123"/>
      <c r="J331" s="123"/>
      <c r="K331" s="151"/>
      <c r="L331" s="155">
        <f t="shared" si="28"/>
        <v>0</v>
      </c>
      <c r="M331" s="156">
        <f t="shared" si="29"/>
        <v>0</v>
      </c>
      <c r="N331" s="155"/>
      <c r="O331" s="155"/>
      <c r="P331" s="155"/>
      <c r="Q331" s="155"/>
      <c r="R331" s="155"/>
      <c r="S331" s="156"/>
      <c r="T331" s="156">
        <f t="shared" si="20"/>
        <v>0</v>
      </c>
      <c r="U331" s="156">
        <f t="shared" si="21"/>
        <v>0</v>
      </c>
      <c r="V331" s="157"/>
      <c r="W331" s="165"/>
      <c r="X331" s="165"/>
      <c r="Y331" s="166"/>
      <c r="Z331" s="166"/>
      <c r="AA331" s="166"/>
      <c r="AB331" s="166"/>
      <c r="AC331" s="171"/>
    </row>
    <row r="332" spans="1:29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2"/>
      <c r="I332" s="123"/>
      <c r="J332" s="123"/>
      <c r="K332" s="151"/>
      <c r="L332" s="155">
        <f t="shared" si="28"/>
        <v>0</v>
      </c>
      <c r="M332" s="156">
        <f t="shared" si="29"/>
        <v>0</v>
      </c>
      <c r="N332" s="155"/>
      <c r="O332" s="155"/>
      <c r="P332" s="155"/>
      <c r="Q332" s="155"/>
      <c r="R332" s="155"/>
      <c r="S332" s="156"/>
      <c r="T332" s="156">
        <f t="shared" si="20"/>
        <v>0</v>
      </c>
      <c r="U332" s="156">
        <f t="shared" si="21"/>
        <v>0</v>
      </c>
      <c r="V332" s="157"/>
      <c r="W332" s="165"/>
      <c r="X332" s="165"/>
      <c r="Y332" s="166"/>
      <c r="Z332" s="166"/>
      <c r="AA332" s="166"/>
      <c r="AB332" s="166"/>
      <c r="AC332" s="171"/>
    </row>
    <row r="333" spans="1:29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2"/>
      <c r="I333" s="123"/>
      <c r="J333" s="123"/>
      <c r="K333" s="151"/>
      <c r="L333" s="155">
        <f t="shared" si="28"/>
        <v>0</v>
      </c>
      <c r="M333" s="156">
        <f t="shared" si="29"/>
        <v>0</v>
      </c>
      <c r="N333" s="155"/>
      <c r="O333" s="155"/>
      <c r="P333" s="155"/>
      <c r="Q333" s="155"/>
      <c r="R333" s="155"/>
      <c r="S333" s="156"/>
      <c r="T333" s="156">
        <f t="shared" si="20"/>
        <v>0</v>
      </c>
      <c r="U333" s="156">
        <f t="shared" si="21"/>
        <v>0</v>
      </c>
      <c r="V333" s="157"/>
      <c r="W333" s="165"/>
      <c r="X333" s="165"/>
      <c r="Y333" s="166"/>
      <c r="Z333" s="166"/>
      <c r="AA333" s="166"/>
      <c r="AB333" s="166"/>
      <c r="AC333" s="171"/>
    </row>
    <row r="334" spans="1:29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2"/>
      <c r="I334" s="123"/>
      <c r="J334" s="123"/>
      <c r="K334" s="151"/>
      <c r="L334" s="155">
        <f t="shared" si="28"/>
        <v>0</v>
      </c>
      <c r="M334" s="156">
        <f t="shared" si="29"/>
        <v>0</v>
      </c>
      <c r="N334" s="155"/>
      <c r="O334" s="155"/>
      <c r="P334" s="155"/>
      <c r="Q334" s="155"/>
      <c r="R334" s="155"/>
      <c r="S334" s="156"/>
      <c r="T334" s="156">
        <f t="shared" si="20"/>
        <v>0</v>
      </c>
      <c r="U334" s="156">
        <f t="shared" si="21"/>
        <v>0</v>
      </c>
      <c r="V334" s="157"/>
      <c r="W334" s="165"/>
      <c r="X334" s="165"/>
      <c r="Y334" s="166"/>
      <c r="Z334" s="166"/>
      <c r="AA334" s="166"/>
      <c r="AB334" s="166"/>
      <c r="AC334" s="171"/>
    </row>
    <row r="335" spans="1:29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2"/>
      <c r="I335" s="123"/>
      <c r="J335" s="123"/>
      <c r="K335" s="151"/>
      <c r="L335" s="155">
        <f t="shared" si="28"/>
        <v>0</v>
      </c>
      <c r="M335" s="156">
        <f t="shared" si="29"/>
        <v>0</v>
      </c>
      <c r="N335" s="155"/>
      <c r="O335" s="155"/>
      <c r="P335" s="155"/>
      <c r="Q335" s="155"/>
      <c r="R335" s="155"/>
      <c r="S335" s="156"/>
      <c r="T335" s="156">
        <f t="shared" si="20"/>
        <v>0</v>
      </c>
      <c r="U335" s="156">
        <f t="shared" si="21"/>
        <v>0</v>
      </c>
      <c r="V335" s="157"/>
      <c r="W335" s="165"/>
      <c r="X335" s="165"/>
      <c r="Y335" s="166"/>
      <c r="Z335" s="166"/>
      <c r="AA335" s="166"/>
      <c r="AB335" s="166"/>
      <c r="AC335" s="171"/>
    </row>
    <row r="336" spans="1:29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2"/>
      <c r="I336" s="123"/>
      <c r="J336" s="123"/>
      <c r="K336" s="151"/>
      <c r="L336" s="155">
        <f t="shared" si="28"/>
        <v>0</v>
      </c>
      <c r="M336" s="156">
        <f t="shared" si="29"/>
        <v>0</v>
      </c>
      <c r="N336" s="155"/>
      <c r="O336" s="155"/>
      <c r="P336" s="155"/>
      <c r="Q336" s="155"/>
      <c r="R336" s="155"/>
      <c r="S336" s="156"/>
      <c r="T336" s="156">
        <f t="shared" si="20"/>
        <v>0</v>
      </c>
      <c r="U336" s="156">
        <f t="shared" si="21"/>
        <v>0</v>
      </c>
      <c r="V336" s="157"/>
      <c r="W336" s="165"/>
      <c r="X336" s="165"/>
      <c r="Y336" s="166"/>
      <c r="Z336" s="166"/>
      <c r="AA336" s="166"/>
      <c r="AB336" s="166"/>
      <c r="AC336" s="171"/>
    </row>
    <row r="337" spans="1:29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2"/>
      <c r="I337" s="123"/>
      <c r="J337" s="123"/>
      <c r="K337" s="151"/>
      <c r="L337" s="155">
        <f t="shared" si="28"/>
        <v>0</v>
      </c>
      <c r="M337" s="156">
        <f t="shared" si="29"/>
        <v>0</v>
      </c>
      <c r="N337" s="155"/>
      <c r="O337" s="155"/>
      <c r="P337" s="155"/>
      <c r="Q337" s="155"/>
      <c r="R337" s="155"/>
      <c r="S337" s="156"/>
      <c r="T337" s="156">
        <f t="shared" si="20"/>
        <v>0</v>
      </c>
      <c r="U337" s="156">
        <f t="shared" si="21"/>
        <v>0</v>
      </c>
      <c r="V337" s="157"/>
      <c r="W337" s="165"/>
      <c r="X337" s="165"/>
      <c r="Y337" s="166"/>
      <c r="Z337" s="166"/>
      <c r="AA337" s="166"/>
      <c r="AB337" s="166"/>
      <c r="AC337" s="171"/>
    </row>
    <row r="338" spans="1:29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2"/>
      <c r="I338" s="123"/>
      <c r="J338" s="123"/>
      <c r="K338" s="151"/>
      <c r="L338" s="155">
        <f t="shared" si="28"/>
        <v>0</v>
      </c>
      <c r="M338" s="156">
        <f t="shared" si="29"/>
        <v>0</v>
      </c>
      <c r="N338" s="155"/>
      <c r="O338" s="155"/>
      <c r="P338" s="155"/>
      <c r="Q338" s="155"/>
      <c r="R338" s="155"/>
      <c r="S338" s="156"/>
      <c r="T338" s="156">
        <f t="shared" si="20"/>
        <v>0</v>
      </c>
      <c r="U338" s="156">
        <f t="shared" si="21"/>
        <v>0</v>
      </c>
      <c r="V338" s="157"/>
      <c r="W338" s="165"/>
      <c r="X338" s="165"/>
      <c r="Y338" s="166"/>
      <c r="Z338" s="166"/>
      <c r="AA338" s="166"/>
      <c r="AB338" s="166"/>
      <c r="AC338" s="171"/>
    </row>
    <row r="339" spans="1:29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2"/>
      <c r="I339" s="123"/>
      <c r="J339" s="123"/>
      <c r="K339" s="151"/>
      <c r="L339" s="155">
        <f t="shared" si="28"/>
        <v>0</v>
      </c>
      <c r="M339" s="156">
        <f t="shared" si="29"/>
        <v>0</v>
      </c>
      <c r="N339" s="155"/>
      <c r="O339" s="155"/>
      <c r="P339" s="155"/>
      <c r="Q339" s="155"/>
      <c r="R339" s="155"/>
      <c r="S339" s="156"/>
      <c r="T339" s="156">
        <f t="shared" si="20"/>
        <v>0</v>
      </c>
      <c r="U339" s="156">
        <f t="shared" si="21"/>
        <v>0</v>
      </c>
      <c r="V339" s="157"/>
      <c r="W339" s="165"/>
      <c r="X339" s="165"/>
      <c r="Y339" s="166"/>
      <c r="Z339" s="166"/>
      <c r="AA339" s="166"/>
      <c r="AB339" s="166"/>
      <c r="AC339" s="171"/>
    </row>
    <row r="340" spans="1:29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2"/>
      <c r="I340" s="123"/>
      <c r="J340" s="123"/>
      <c r="K340" s="151"/>
      <c r="L340" s="155">
        <f t="shared" si="28"/>
        <v>0</v>
      </c>
      <c r="M340" s="156">
        <f t="shared" si="29"/>
        <v>0</v>
      </c>
      <c r="N340" s="155"/>
      <c r="O340" s="155"/>
      <c r="P340" s="155"/>
      <c r="Q340" s="155"/>
      <c r="R340" s="155"/>
      <c r="S340" s="156"/>
      <c r="T340" s="156">
        <f t="shared" si="20"/>
        <v>0</v>
      </c>
      <c r="U340" s="156">
        <f t="shared" si="21"/>
        <v>0</v>
      </c>
      <c r="V340" s="157"/>
      <c r="W340" s="165"/>
      <c r="X340" s="165"/>
      <c r="Y340" s="166"/>
      <c r="Z340" s="166"/>
      <c r="AA340" s="166"/>
      <c r="AB340" s="166"/>
      <c r="AC340" s="171"/>
    </row>
    <row r="341" spans="1:29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2"/>
      <c r="I341" s="123"/>
      <c r="J341" s="123"/>
      <c r="K341" s="151"/>
      <c r="L341" s="155">
        <f t="shared" si="28"/>
        <v>0</v>
      </c>
      <c r="M341" s="156">
        <f t="shared" si="29"/>
        <v>0</v>
      </c>
      <c r="N341" s="155"/>
      <c r="O341" s="155"/>
      <c r="P341" s="155"/>
      <c r="Q341" s="155"/>
      <c r="R341" s="155"/>
      <c r="S341" s="156"/>
      <c r="T341" s="156">
        <f t="shared" si="20"/>
        <v>0</v>
      </c>
      <c r="U341" s="156">
        <f t="shared" si="21"/>
        <v>0</v>
      </c>
      <c r="V341" s="157"/>
      <c r="W341" s="165"/>
      <c r="X341" s="165"/>
      <c r="Y341" s="166"/>
      <c r="Z341" s="166"/>
      <c r="AA341" s="166"/>
      <c r="AB341" s="166"/>
      <c r="AC341" s="171"/>
    </row>
    <row r="342" spans="1:29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2"/>
      <c r="I342" s="123"/>
      <c r="J342" s="123"/>
      <c r="K342" s="151"/>
      <c r="L342" s="155">
        <f t="shared" si="28"/>
        <v>0</v>
      </c>
      <c r="M342" s="156">
        <f t="shared" si="29"/>
        <v>0</v>
      </c>
      <c r="N342" s="155"/>
      <c r="O342" s="155"/>
      <c r="P342" s="155"/>
      <c r="Q342" s="155"/>
      <c r="R342" s="155"/>
      <c r="S342" s="156"/>
      <c r="T342" s="156">
        <f t="shared" si="20"/>
        <v>0</v>
      </c>
      <c r="U342" s="156">
        <f t="shared" si="21"/>
        <v>0</v>
      </c>
      <c r="V342" s="157"/>
      <c r="W342" s="165"/>
      <c r="X342" s="165"/>
      <c r="Y342" s="166"/>
      <c r="Z342" s="166"/>
      <c r="AA342" s="166"/>
      <c r="AB342" s="166"/>
      <c r="AC342" s="171"/>
    </row>
    <row r="343" spans="1:29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2"/>
      <c r="I343" s="123"/>
      <c r="J343" s="123"/>
      <c r="K343" s="151"/>
      <c r="L343" s="155">
        <f t="shared" si="28"/>
        <v>0</v>
      </c>
      <c r="M343" s="156">
        <f t="shared" si="29"/>
        <v>0</v>
      </c>
      <c r="N343" s="155"/>
      <c r="O343" s="155"/>
      <c r="P343" s="155"/>
      <c r="Q343" s="155"/>
      <c r="R343" s="155"/>
      <c r="S343" s="156"/>
      <c r="T343" s="156">
        <f t="shared" si="20"/>
        <v>0</v>
      </c>
      <c r="U343" s="156">
        <f t="shared" si="21"/>
        <v>0</v>
      </c>
      <c r="V343" s="157"/>
      <c r="W343" s="165"/>
      <c r="X343" s="165"/>
      <c r="Y343" s="166"/>
      <c r="Z343" s="166"/>
      <c r="AA343" s="166"/>
      <c r="AB343" s="166"/>
      <c r="AC343" s="171"/>
    </row>
    <row r="344" spans="1:29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2"/>
      <c r="I344" s="123"/>
      <c r="J344" s="123"/>
      <c r="K344" s="151"/>
      <c r="L344" s="155">
        <f t="shared" si="28"/>
        <v>0</v>
      </c>
      <c r="M344" s="156">
        <f t="shared" si="29"/>
        <v>0</v>
      </c>
      <c r="N344" s="155"/>
      <c r="O344" s="155"/>
      <c r="P344" s="155"/>
      <c r="Q344" s="155"/>
      <c r="R344" s="155"/>
      <c r="S344" s="156"/>
      <c r="T344" s="156">
        <f t="shared" si="20"/>
        <v>0</v>
      </c>
      <c r="U344" s="156">
        <f t="shared" si="21"/>
        <v>0</v>
      </c>
      <c r="V344" s="157"/>
      <c r="W344" s="165"/>
      <c r="X344" s="165"/>
      <c r="Y344" s="166"/>
      <c r="Z344" s="166"/>
      <c r="AA344" s="166"/>
      <c r="AB344" s="166"/>
      <c r="AC344" s="171"/>
    </row>
    <row r="345" spans="1:29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2"/>
      <c r="I345" s="123"/>
      <c r="J345" s="123"/>
      <c r="K345" s="151"/>
      <c r="L345" s="155">
        <f t="shared" si="28"/>
        <v>0</v>
      </c>
      <c r="M345" s="156">
        <f t="shared" si="29"/>
        <v>0</v>
      </c>
      <c r="N345" s="155"/>
      <c r="O345" s="155"/>
      <c r="P345" s="155"/>
      <c r="Q345" s="155"/>
      <c r="R345" s="155"/>
      <c r="S345" s="156"/>
      <c r="T345" s="156">
        <f t="shared" si="20"/>
        <v>0</v>
      </c>
      <c r="U345" s="156">
        <f t="shared" si="21"/>
        <v>0</v>
      </c>
      <c r="V345" s="157"/>
      <c r="W345" s="165"/>
      <c r="X345" s="165"/>
      <c r="Y345" s="166"/>
      <c r="Z345" s="166"/>
      <c r="AA345" s="166"/>
      <c r="AB345" s="166"/>
      <c r="AC345" s="171"/>
    </row>
    <row r="346" spans="1:29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2"/>
      <c r="I346" s="123"/>
      <c r="J346" s="123"/>
      <c r="K346" s="151"/>
      <c r="L346" s="155">
        <f t="shared" si="28"/>
        <v>0</v>
      </c>
      <c r="M346" s="156">
        <f t="shared" si="29"/>
        <v>0</v>
      </c>
      <c r="N346" s="155"/>
      <c r="O346" s="155"/>
      <c r="P346" s="155"/>
      <c r="Q346" s="155"/>
      <c r="R346" s="155"/>
      <c r="S346" s="156"/>
      <c r="T346" s="156">
        <f t="shared" si="20"/>
        <v>0</v>
      </c>
      <c r="U346" s="156">
        <f t="shared" si="21"/>
        <v>0</v>
      </c>
      <c r="V346" s="157"/>
      <c r="W346" s="165"/>
      <c r="X346" s="165"/>
      <c r="Y346" s="166"/>
      <c r="Z346" s="166"/>
      <c r="AA346" s="166"/>
      <c r="AB346" s="166"/>
      <c r="AC346" s="171"/>
    </row>
    <row r="347" spans="1:29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2"/>
      <c r="I347" s="123"/>
      <c r="J347" s="123"/>
      <c r="K347" s="151"/>
      <c r="L347" s="155">
        <f t="shared" si="28"/>
        <v>0</v>
      </c>
      <c r="M347" s="156">
        <f t="shared" si="29"/>
        <v>0</v>
      </c>
      <c r="N347" s="155"/>
      <c r="O347" s="155"/>
      <c r="P347" s="155"/>
      <c r="Q347" s="155"/>
      <c r="R347" s="155"/>
      <c r="S347" s="156"/>
      <c r="T347" s="156">
        <f t="shared" si="20"/>
        <v>0</v>
      </c>
      <c r="U347" s="156">
        <f t="shared" si="21"/>
        <v>0</v>
      </c>
      <c r="V347" s="157"/>
      <c r="W347" s="165"/>
      <c r="X347" s="165"/>
      <c r="Y347" s="166"/>
      <c r="Z347" s="166"/>
      <c r="AA347" s="166"/>
      <c r="AB347" s="166"/>
      <c r="AC347" s="171"/>
    </row>
    <row r="348" spans="1:29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2"/>
      <c r="I348" s="123"/>
      <c r="J348" s="123"/>
      <c r="K348" s="151"/>
      <c r="L348" s="155">
        <f t="shared" si="28"/>
        <v>0</v>
      </c>
      <c r="M348" s="156">
        <f t="shared" si="29"/>
        <v>0</v>
      </c>
      <c r="N348" s="155"/>
      <c r="O348" s="155"/>
      <c r="P348" s="155"/>
      <c r="Q348" s="155"/>
      <c r="R348" s="155"/>
      <c r="S348" s="156"/>
      <c r="T348" s="156">
        <f t="shared" si="20"/>
        <v>0</v>
      </c>
      <c r="U348" s="156">
        <f t="shared" si="21"/>
        <v>0</v>
      </c>
      <c r="V348" s="157"/>
      <c r="W348" s="165"/>
      <c r="X348" s="165"/>
      <c r="Y348" s="166"/>
      <c r="Z348" s="166"/>
      <c r="AA348" s="166"/>
      <c r="AB348" s="166"/>
      <c r="AC348" s="171"/>
    </row>
    <row r="349" spans="1:29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2"/>
      <c r="I349" s="123"/>
      <c r="J349" s="123"/>
      <c r="K349" s="151"/>
      <c r="L349" s="155">
        <f t="shared" si="28"/>
        <v>0</v>
      </c>
      <c r="M349" s="156">
        <f t="shared" si="29"/>
        <v>0</v>
      </c>
      <c r="N349" s="155"/>
      <c r="O349" s="155"/>
      <c r="P349" s="155"/>
      <c r="Q349" s="155"/>
      <c r="R349" s="155"/>
      <c r="S349" s="156"/>
      <c r="T349" s="156">
        <f t="shared" si="20"/>
        <v>0</v>
      </c>
      <c r="U349" s="156">
        <f t="shared" si="21"/>
        <v>0</v>
      </c>
      <c r="V349" s="157"/>
      <c r="W349" s="165"/>
      <c r="X349" s="165"/>
      <c r="Y349" s="166"/>
      <c r="Z349" s="166"/>
      <c r="AA349" s="166"/>
      <c r="AB349" s="166"/>
      <c r="AC349" s="171"/>
    </row>
    <row r="350" spans="1:29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2"/>
      <c r="I350" s="123"/>
      <c r="J350" s="123"/>
      <c r="K350" s="151"/>
      <c r="L350" s="155">
        <f t="shared" si="28"/>
        <v>0</v>
      </c>
      <c r="M350" s="156">
        <f t="shared" si="29"/>
        <v>0</v>
      </c>
      <c r="N350" s="155"/>
      <c r="O350" s="155"/>
      <c r="P350" s="155"/>
      <c r="Q350" s="155"/>
      <c r="R350" s="155"/>
      <c r="S350" s="156"/>
      <c r="T350" s="156">
        <f t="shared" si="20"/>
        <v>0</v>
      </c>
      <c r="U350" s="156">
        <f t="shared" si="21"/>
        <v>0</v>
      </c>
      <c r="V350" s="157"/>
      <c r="W350" s="165"/>
      <c r="X350" s="165"/>
      <c r="Y350" s="166"/>
      <c r="Z350" s="166"/>
      <c r="AA350" s="166"/>
      <c r="AB350" s="166"/>
      <c r="AC350" s="171"/>
    </row>
    <row r="351" spans="1:29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2"/>
      <c r="I351" s="123"/>
      <c r="J351" s="123"/>
      <c r="K351" s="151"/>
      <c r="L351" s="155">
        <f t="shared" si="28"/>
        <v>0</v>
      </c>
      <c r="M351" s="156">
        <f t="shared" si="29"/>
        <v>0</v>
      </c>
      <c r="N351" s="155"/>
      <c r="O351" s="155"/>
      <c r="P351" s="155"/>
      <c r="Q351" s="155"/>
      <c r="R351" s="155"/>
      <c r="S351" s="156"/>
      <c r="T351" s="156">
        <f t="shared" si="20"/>
        <v>0</v>
      </c>
      <c r="U351" s="156">
        <f t="shared" si="21"/>
        <v>0</v>
      </c>
      <c r="V351" s="157"/>
      <c r="W351" s="165"/>
      <c r="X351" s="165"/>
      <c r="Y351" s="166"/>
      <c r="Z351" s="166"/>
      <c r="AA351" s="166"/>
      <c r="AB351" s="166"/>
      <c r="AC351" s="171"/>
    </row>
    <row r="352" spans="1:29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2"/>
      <c r="I352" s="123"/>
      <c r="J352" s="123"/>
      <c r="K352" s="151"/>
      <c r="L352" s="155">
        <f t="shared" si="28"/>
        <v>0</v>
      </c>
      <c r="M352" s="156">
        <f t="shared" si="29"/>
        <v>0</v>
      </c>
      <c r="N352" s="155"/>
      <c r="O352" s="155"/>
      <c r="P352" s="155"/>
      <c r="Q352" s="155"/>
      <c r="R352" s="155"/>
      <c r="S352" s="156"/>
      <c r="T352" s="156">
        <f t="shared" si="20"/>
        <v>0</v>
      </c>
      <c r="U352" s="156">
        <f t="shared" si="21"/>
        <v>0</v>
      </c>
      <c r="V352" s="157"/>
      <c r="W352" s="165"/>
      <c r="X352" s="165"/>
      <c r="Y352" s="166"/>
      <c r="Z352" s="166"/>
      <c r="AA352" s="166"/>
      <c r="AB352" s="166"/>
      <c r="AC352" s="171"/>
    </row>
    <row r="353" spans="1:29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2"/>
      <c r="I353" s="123"/>
      <c r="J353" s="123"/>
      <c r="K353" s="151"/>
      <c r="L353" s="155">
        <f t="shared" si="28"/>
        <v>0</v>
      </c>
      <c r="M353" s="156">
        <f t="shared" si="29"/>
        <v>0</v>
      </c>
      <c r="N353" s="155"/>
      <c r="O353" s="155"/>
      <c r="P353" s="155"/>
      <c r="Q353" s="155"/>
      <c r="R353" s="155"/>
      <c r="S353" s="156"/>
      <c r="T353" s="156">
        <f t="shared" si="20"/>
        <v>0</v>
      </c>
      <c r="U353" s="156">
        <f t="shared" si="21"/>
        <v>0</v>
      </c>
      <c r="V353" s="157"/>
      <c r="W353" s="165"/>
      <c r="X353" s="165"/>
      <c r="Y353" s="166"/>
      <c r="Z353" s="166"/>
      <c r="AA353" s="166"/>
      <c r="AB353" s="166"/>
      <c r="AC353" s="171"/>
    </row>
    <row r="354" spans="1:29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2"/>
      <c r="I354" s="123"/>
      <c r="J354" s="123"/>
      <c r="K354" s="151"/>
      <c r="L354" s="155">
        <f t="shared" si="28"/>
        <v>0</v>
      </c>
      <c r="M354" s="156">
        <f t="shared" si="29"/>
        <v>0</v>
      </c>
      <c r="N354" s="155"/>
      <c r="O354" s="155"/>
      <c r="P354" s="155"/>
      <c r="Q354" s="155"/>
      <c r="R354" s="155"/>
      <c r="S354" s="156"/>
      <c r="T354" s="156">
        <f t="shared" si="20"/>
        <v>0</v>
      </c>
      <c r="U354" s="156">
        <f t="shared" si="21"/>
        <v>0</v>
      </c>
      <c r="V354" s="157"/>
      <c r="W354" s="165"/>
      <c r="X354" s="165"/>
      <c r="Y354" s="166"/>
      <c r="Z354" s="166"/>
      <c r="AA354" s="166"/>
      <c r="AB354" s="166"/>
      <c r="AC354" s="171"/>
    </row>
    <row r="355" spans="1:29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2"/>
      <c r="I355" s="123"/>
      <c r="J355" s="123"/>
      <c r="K355" s="151"/>
      <c r="L355" s="155">
        <f t="shared" si="28"/>
        <v>0</v>
      </c>
      <c r="M355" s="156">
        <f t="shared" si="29"/>
        <v>0</v>
      </c>
      <c r="N355" s="155"/>
      <c r="O355" s="155"/>
      <c r="P355" s="155"/>
      <c r="Q355" s="155"/>
      <c r="R355" s="155"/>
      <c r="S355" s="156"/>
      <c r="T355" s="156">
        <f t="shared" si="20"/>
        <v>0</v>
      </c>
      <c r="U355" s="156">
        <f t="shared" si="21"/>
        <v>0</v>
      </c>
      <c r="V355" s="157"/>
      <c r="W355" s="165"/>
      <c r="X355" s="165"/>
      <c r="Y355" s="166"/>
      <c r="Z355" s="166"/>
      <c r="AA355" s="166"/>
      <c r="AB355" s="166"/>
      <c r="AC355" s="171"/>
    </row>
    <row r="356" spans="1:29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2"/>
      <c r="I356" s="123"/>
      <c r="J356" s="123"/>
      <c r="K356" s="151"/>
      <c r="L356" s="155">
        <f t="shared" si="28"/>
        <v>0</v>
      </c>
      <c r="M356" s="156">
        <f t="shared" si="29"/>
        <v>0</v>
      </c>
      <c r="N356" s="155"/>
      <c r="O356" s="155"/>
      <c r="P356" s="155"/>
      <c r="Q356" s="155"/>
      <c r="R356" s="155"/>
      <c r="S356" s="156"/>
      <c r="T356" s="156">
        <f t="shared" si="20"/>
        <v>0</v>
      </c>
      <c r="U356" s="156">
        <f t="shared" si="21"/>
        <v>0</v>
      </c>
      <c r="V356" s="157"/>
      <c r="W356" s="165"/>
      <c r="X356" s="165"/>
      <c r="Y356" s="166"/>
      <c r="Z356" s="166"/>
      <c r="AA356" s="166"/>
      <c r="AB356" s="166"/>
      <c r="AC356" s="171"/>
    </row>
    <row r="357" spans="1:29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2"/>
      <c r="I357" s="123"/>
      <c r="J357" s="123"/>
      <c r="K357" s="151"/>
      <c r="L357" s="155">
        <f t="shared" si="28"/>
        <v>0</v>
      </c>
      <c r="M357" s="156">
        <f t="shared" si="29"/>
        <v>0</v>
      </c>
      <c r="N357" s="155"/>
      <c r="O357" s="155"/>
      <c r="P357" s="155"/>
      <c r="Q357" s="155"/>
      <c r="R357" s="155"/>
      <c r="S357" s="156"/>
      <c r="T357" s="156">
        <f t="shared" si="20"/>
        <v>0</v>
      </c>
      <c r="U357" s="156">
        <f t="shared" si="21"/>
        <v>0</v>
      </c>
      <c r="V357" s="157"/>
      <c r="W357" s="165"/>
      <c r="X357" s="165"/>
      <c r="Y357" s="166"/>
      <c r="Z357" s="166"/>
      <c r="AA357" s="166"/>
      <c r="AB357" s="166"/>
      <c r="AC357" s="171"/>
    </row>
    <row r="358" spans="1:29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2"/>
      <c r="I358" s="123"/>
      <c r="J358" s="123"/>
      <c r="K358" s="151"/>
      <c r="L358" s="155">
        <f t="shared" si="28"/>
        <v>0</v>
      </c>
      <c r="M358" s="156">
        <f t="shared" si="29"/>
        <v>0</v>
      </c>
      <c r="N358" s="155"/>
      <c r="O358" s="155"/>
      <c r="P358" s="155"/>
      <c r="Q358" s="155"/>
      <c r="R358" s="155"/>
      <c r="S358" s="156"/>
      <c r="T358" s="156">
        <f t="shared" si="20"/>
        <v>0</v>
      </c>
      <c r="U358" s="156">
        <f t="shared" si="21"/>
        <v>0</v>
      </c>
      <c r="V358" s="157"/>
      <c r="W358" s="165"/>
      <c r="X358" s="165"/>
      <c r="Y358" s="166"/>
      <c r="Z358" s="166"/>
      <c r="AA358" s="166"/>
      <c r="AB358" s="166"/>
      <c r="AC358" s="171"/>
    </row>
    <row r="359" spans="1:29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2"/>
      <c r="I359" s="123"/>
      <c r="J359" s="123"/>
      <c r="K359" s="151"/>
      <c r="L359" s="155">
        <f t="shared" si="28"/>
        <v>0</v>
      </c>
      <c r="M359" s="156">
        <f t="shared" si="29"/>
        <v>0</v>
      </c>
      <c r="N359" s="155"/>
      <c r="O359" s="155"/>
      <c r="P359" s="155"/>
      <c r="Q359" s="155"/>
      <c r="R359" s="155"/>
      <c r="S359" s="156"/>
      <c r="T359" s="156">
        <f t="shared" si="20"/>
        <v>0</v>
      </c>
      <c r="U359" s="156">
        <f t="shared" si="21"/>
        <v>0</v>
      </c>
      <c r="V359" s="157"/>
      <c r="W359" s="165"/>
      <c r="X359" s="165"/>
      <c r="Y359" s="166"/>
      <c r="Z359" s="166"/>
      <c r="AA359" s="166"/>
      <c r="AB359" s="166"/>
      <c r="AC359" s="171"/>
    </row>
    <row r="360" spans="1:29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2"/>
      <c r="I360" s="123"/>
      <c r="J360" s="123"/>
      <c r="K360" s="151"/>
      <c r="L360" s="155">
        <f t="shared" si="28"/>
        <v>0</v>
      </c>
      <c r="M360" s="156">
        <f t="shared" si="29"/>
        <v>0</v>
      </c>
      <c r="N360" s="155"/>
      <c r="O360" s="155"/>
      <c r="P360" s="155"/>
      <c r="Q360" s="155"/>
      <c r="R360" s="155"/>
      <c r="S360" s="156"/>
      <c r="T360" s="156">
        <f t="shared" si="20"/>
        <v>0</v>
      </c>
      <c r="U360" s="156">
        <f t="shared" si="21"/>
        <v>0</v>
      </c>
      <c r="V360" s="157"/>
      <c r="W360" s="165"/>
      <c r="X360" s="165"/>
      <c r="Y360" s="166"/>
      <c r="Z360" s="166"/>
      <c r="AA360" s="166"/>
      <c r="AB360" s="166"/>
      <c r="AC360" s="171"/>
    </row>
    <row r="361" spans="1:29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2"/>
      <c r="I361" s="123"/>
      <c r="J361" s="123"/>
      <c r="K361" s="151"/>
      <c r="L361" s="155">
        <f t="shared" si="28"/>
        <v>0</v>
      </c>
      <c r="M361" s="156">
        <f t="shared" si="29"/>
        <v>0</v>
      </c>
      <c r="N361" s="155"/>
      <c r="O361" s="155"/>
      <c r="P361" s="155"/>
      <c r="Q361" s="155"/>
      <c r="R361" s="155"/>
      <c r="S361" s="156"/>
      <c r="T361" s="156">
        <f t="shared" si="20"/>
        <v>0</v>
      </c>
      <c r="U361" s="156">
        <f t="shared" si="21"/>
        <v>0</v>
      </c>
      <c r="V361" s="157"/>
      <c r="W361" s="165"/>
      <c r="X361" s="165"/>
      <c r="Y361" s="166"/>
      <c r="Z361" s="166"/>
      <c r="AA361" s="166"/>
      <c r="AB361" s="166"/>
      <c r="AC361" s="171"/>
    </row>
    <row r="362" spans="1:29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2"/>
      <c r="I362" s="123"/>
      <c r="J362" s="123"/>
      <c r="K362" s="151"/>
      <c r="L362" s="155">
        <f t="shared" si="28"/>
        <v>0</v>
      </c>
      <c r="M362" s="156">
        <f t="shared" si="29"/>
        <v>0</v>
      </c>
      <c r="N362" s="155"/>
      <c r="O362" s="155"/>
      <c r="P362" s="155"/>
      <c r="Q362" s="155"/>
      <c r="R362" s="155"/>
      <c r="S362" s="156"/>
      <c r="T362" s="156">
        <f t="shared" si="20"/>
        <v>0</v>
      </c>
      <c r="U362" s="156">
        <f t="shared" si="21"/>
        <v>0</v>
      </c>
      <c r="V362" s="157"/>
      <c r="W362" s="165"/>
      <c r="X362" s="165"/>
      <c r="Y362" s="166"/>
      <c r="Z362" s="166"/>
      <c r="AA362" s="166"/>
      <c r="AB362" s="166"/>
      <c r="AC362" s="171"/>
    </row>
    <row r="363" spans="1:29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2"/>
      <c r="I363" s="123"/>
      <c r="J363" s="123"/>
      <c r="K363" s="151"/>
      <c r="L363" s="155">
        <f t="shared" si="28"/>
        <v>0</v>
      </c>
      <c r="M363" s="156">
        <f t="shared" si="29"/>
        <v>0</v>
      </c>
      <c r="N363" s="155"/>
      <c r="O363" s="155"/>
      <c r="P363" s="155"/>
      <c r="Q363" s="155"/>
      <c r="R363" s="155"/>
      <c r="S363" s="156"/>
      <c r="T363" s="156">
        <f t="shared" si="20"/>
        <v>0</v>
      </c>
      <c r="U363" s="156">
        <f t="shared" si="21"/>
        <v>0</v>
      </c>
      <c r="V363" s="157"/>
      <c r="W363" s="165"/>
      <c r="X363" s="165"/>
      <c r="Y363" s="166"/>
      <c r="Z363" s="166"/>
      <c r="AA363" s="166"/>
      <c r="AB363" s="166"/>
      <c r="AC363" s="171"/>
    </row>
    <row r="364" spans="1:29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2"/>
      <c r="I364" s="123"/>
      <c r="J364" s="123"/>
      <c r="K364" s="151"/>
      <c r="L364" s="155">
        <f t="shared" si="28"/>
        <v>0</v>
      </c>
      <c r="M364" s="156">
        <f t="shared" si="29"/>
        <v>0</v>
      </c>
      <c r="N364" s="155"/>
      <c r="O364" s="155"/>
      <c r="P364" s="155"/>
      <c r="Q364" s="155"/>
      <c r="R364" s="155"/>
      <c r="S364" s="156"/>
      <c r="T364" s="156">
        <f t="shared" si="20"/>
        <v>0</v>
      </c>
      <c r="U364" s="156">
        <f t="shared" si="21"/>
        <v>0</v>
      </c>
      <c r="V364" s="157"/>
      <c r="W364" s="165"/>
      <c r="X364" s="165"/>
      <c r="Y364" s="166"/>
      <c r="Z364" s="166"/>
      <c r="AA364" s="166"/>
      <c r="AB364" s="166"/>
      <c r="AC364" s="171"/>
    </row>
    <row r="365" spans="1:29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2"/>
      <c r="I365" s="123"/>
      <c r="J365" s="123"/>
      <c r="K365" s="151"/>
      <c r="L365" s="155">
        <f t="shared" si="28"/>
        <v>0</v>
      </c>
      <c r="M365" s="156">
        <f t="shared" si="29"/>
        <v>0</v>
      </c>
      <c r="N365" s="155"/>
      <c r="O365" s="155"/>
      <c r="P365" s="155"/>
      <c r="Q365" s="155"/>
      <c r="R365" s="155"/>
      <c r="S365" s="156"/>
      <c r="T365" s="156">
        <f t="shared" si="20"/>
        <v>0</v>
      </c>
      <c r="U365" s="156">
        <f t="shared" si="21"/>
        <v>0</v>
      </c>
      <c r="V365" s="157"/>
      <c r="W365" s="165"/>
      <c r="X365" s="165"/>
      <c r="Y365" s="166"/>
      <c r="Z365" s="166"/>
      <c r="AA365" s="166"/>
      <c r="AB365" s="166"/>
      <c r="AC365" s="171"/>
    </row>
    <row r="366" spans="1:29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2"/>
      <c r="I366" s="123"/>
      <c r="J366" s="123"/>
      <c r="K366" s="151"/>
      <c r="L366" s="155">
        <f t="shared" si="28"/>
        <v>0</v>
      </c>
      <c r="M366" s="156">
        <f t="shared" si="29"/>
        <v>0</v>
      </c>
      <c r="N366" s="155"/>
      <c r="O366" s="155"/>
      <c r="P366" s="155"/>
      <c r="Q366" s="155"/>
      <c r="R366" s="155"/>
      <c r="S366" s="156"/>
      <c r="T366" s="156">
        <f t="shared" si="20"/>
        <v>0</v>
      </c>
      <c r="U366" s="156">
        <f t="shared" si="21"/>
        <v>0</v>
      </c>
      <c r="V366" s="157"/>
      <c r="W366" s="165"/>
      <c r="X366" s="165"/>
      <c r="Y366" s="166"/>
      <c r="Z366" s="166"/>
      <c r="AA366" s="166"/>
      <c r="AB366" s="166"/>
      <c r="AC366" s="171"/>
    </row>
    <row r="367" spans="1:29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2"/>
      <c r="I367" s="123"/>
      <c r="J367" s="123"/>
      <c r="K367" s="151"/>
      <c r="L367" s="155">
        <f t="shared" si="28"/>
        <v>0</v>
      </c>
      <c r="M367" s="156">
        <f t="shared" si="29"/>
        <v>0</v>
      </c>
      <c r="N367" s="155"/>
      <c r="O367" s="155"/>
      <c r="P367" s="155"/>
      <c r="Q367" s="155"/>
      <c r="R367" s="155"/>
      <c r="S367" s="156"/>
      <c r="T367" s="156">
        <f t="shared" si="20"/>
        <v>0</v>
      </c>
      <c r="U367" s="156">
        <f t="shared" si="21"/>
        <v>0</v>
      </c>
      <c r="V367" s="157"/>
      <c r="W367" s="165"/>
      <c r="X367" s="165"/>
      <c r="Y367" s="166"/>
      <c r="Z367" s="166"/>
      <c r="AA367" s="166"/>
      <c r="AB367" s="166"/>
      <c r="AC367" s="171"/>
    </row>
    <row r="368" spans="1:29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2"/>
      <c r="I368" s="123"/>
      <c r="J368" s="123"/>
      <c r="K368" s="151"/>
      <c r="L368" s="155">
        <f t="shared" si="28"/>
        <v>0</v>
      </c>
      <c r="M368" s="156">
        <f t="shared" si="29"/>
        <v>0</v>
      </c>
      <c r="N368" s="155"/>
      <c r="O368" s="155"/>
      <c r="P368" s="155"/>
      <c r="Q368" s="155"/>
      <c r="R368" s="155"/>
      <c r="S368" s="156"/>
      <c r="T368" s="156">
        <f t="shared" si="20"/>
        <v>0</v>
      </c>
      <c r="U368" s="156">
        <f t="shared" si="21"/>
        <v>0</v>
      </c>
      <c r="V368" s="157"/>
      <c r="W368" s="165"/>
      <c r="X368" s="165"/>
      <c r="Y368" s="166"/>
      <c r="Z368" s="166"/>
      <c r="AA368" s="166"/>
      <c r="AB368" s="166"/>
      <c r="AC368" s="171"/>
    </row>
    <row r="369" spans="1:29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2"/>
      <c r="I369" s="123"/>
      <c r="J369" s="123"/>
      <c r="K369" s="151"/>
      <c r="L369" s="155">
        <f t="shared" si="28"/>
        <v>0</v>
      </c>
      <c r="M369" s="156">
        <f t="shared" si="29"/>
        <v>0</v>
      </c>
      <c r="N369" s="155"/>
      <c r="O369" s="155"/>
      <c r="P369" s="155"/>
      <c r="Q369" s="155"/>
      <c r="R369" s="155"/>
      <c r="S369" s="156"/>
      <c r="T369" s="156">
        <f t="shared" si="20"/>
        <v>0</v>
      </c>
      <c r="U369" s="156">
        <f t="shared" si="21"/>
        <v>0</v>
      </c>
      <c r="V369" s="157"/>
      <c r="W369" s="165"/>
      <c r="X369" s="165"/>
      <c r="Y369" s="166"/>
      <c r="Z369" s="166"/>
      <c r="AA369" s="166"/>
      <c r="AB369" s="166"/>
      <c r="AC369" s="171"/>
    </row>
    <row r="370" spans="1:29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2"/>
      <c r="I370" s="123"/>
      <c r="J370" s="123"/>
      <c r="K370" s="151"/>
      <c r="L370" s="155">
        <f t="shared" si="28"/>
        <v>0</v>
      </c>
      <c r="M370" s="156">
        <f t="shared" si="29"/>
        <v>0</v>
      </c>
      <c r="N370" s="155"/>
      <c r="O370" s="155"/>
      <c r="P370" s="155"/>
      <c r="Q370" s="155"/>
      <c r="R370" s="155"/>
      <c r="S370" s="156"/>
      <c r="T370" s="156">
        <f t="shared" si="20"/>
        <v>0</v>
      </c>
      <c r="U370" s="156">
        <f t="shared" si="21"/>
        <v>0</v>
      </c>
      <c r="V370" s="157"/>
      <c r="W370" s="165"/>
      <c r="X370" s="165"/>
      <c r="Y370" s="166"/>
      <c r="Z370" s="166"/>
      <c r="AA370" s="166"/>
      <c r="AB370" s="166"/>
      <c r="AC370" s="171"/>
    </row>
    <row r="371" spans="1:29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2"/>
      <c r="I371" s="123"/>
      <c r="J371" s="123"/>
      <c r="K371" s="151"/>
      <c r="L371" s="155">
        <f t="shared" si="28"/>
        <v>0</v>
      </c>
      <c r="M371" s="156">
        <f t="shared" si="29"/>
        <v>0</v>
      </c>
      <c r="N371" s="155"/>
      <c r="O371" s="155"/>
      <c r="P371" s="155"/>
      <c r="Q371" s="155"/>
      <c r="R371" s="155"/>
      <c r="S371" s="156"/>
      <c r="T371" s="156">
        <f t="shared" si="20"/>
        <v>0</v>
      </c>
      <c r="U371" s="156">
        <f t="shared" si="21"/>
        <v>0</v>
      </c>
      <c r="V371" s="157"/>
      <c r="W371" s="165"/>
      <c r="X371" s="165"/>
      <c r="Y371" s="166"/>
      <c r="Z371" s="166"/>
      <c r="AA371" s="166"/>
      <c r="AB371" s="166"/>
      <c r="AC371" s="171"/>
    </row>
    <row r="372" spans="1:29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2"/>
      <c r="I372" s="123"/>
      <c r="J372" s="123"/>
      <c r="K372" s="151"/>
      <c r="L372" s="155">
        <f t="shared" si="28"/>
        <v>0</v>
      </c>
      <c r="M372" s="156">
        <f t="shared" si="29"/>
        <v>0</v>
      </c>
      <c r="N372" s="155"/>
      <c r="O372" s="155"/>
      <c r="P372" s="155"/>
      <c r="Q372" s="155"/>
      <c r="R372" s="155"/>
      <c r="S372" s="156"/>
      <c r="T372" s="156">
        <f t="shared" si="20"/>
        <v>0</v>
      </c>
      <c r="U372" s="156">
        <f t="shared" si="21"/>
        <v>0</v>
      </c>
      <c r="V372" s="157"/>
      <c r="W372" s="165"/>
      <c r="X372" s="165"/>
      <c r="Y372" s="166"/>
      <c r="Z372" s="166"/>
      <c r="AA372" s="166"/>
      <c r="AB372" s="166"/>
      <c r="AC372" s="171"/>
    </row>
    <row r="373" spans="1:29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2"/>
      <c r="I373" s="123"/>
      <c r="J373" s="123"/>
      <c r="K373" s="151"/>
      <c r="L373" s="155">
        <f t="shared" si="28"/>
        <v>0</v>
      </c>
      <c r="M373" s="156">
        <f t="shared" si="29"/>
        <v>0</v>
      </c>
      <c r="N373" s="155"/>
      <c r="O373" s="155"/>
      <c r="P373" s="155"/>
      <c r="Q373" s="155"/>
      <c r="R373" s="155"/>
      <c r="S373" s="156"/>
      <c r="T373" s="156">
        <f t="shared" si="20"/>
        <v>0</v>
      </c>
      <c r="U373" s="156">
        <f t="shared" si="21"/>
        <v>0</v>
      </c>
      <c r="V373" s="157"/>
      <c r="W373" s="165"/>
      <c r="X373" s="165"/>
      <c r="Y373" s="166"/>
      <c r="Z373" s="166"/>
      <c r="AA373" s="166"/>
      <c r="AB373" s="166"/>
      <c r="AC373" s="171"/>
    </row>
    <row r="374" spans="1:29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2"/>
      <c r="I374" s="123"/>
      <c r="J374" s="123"/>
      <c r="K374" s="151"/>
      <c r="L374" s="155">
        <f t="shared" si="28"/>
        <v>0</v>
      </c>
      <c r="M374" s="156">
        <f t="shared" si="29"/>
        <v>0</v>
      </c>
      <c r="N374" s="155"/>
      <c r="O374" s="155"/>
      <c r="P374" s="155"/>
      <c r="Q374" s="155"/>
      <c r="R374" s="155"/>
      <c r="S374" s="156"/>
      <c r="T374" s="156">
        <f t="shared" si="20"/>
        <v>0</v>
      </c>
      <c r="U374" s="156">
        <f t="shared" si="21"/>
        <v>0</v>
      </c>
      <c r="V374" s="157"/>
      <c r="W374" s="165"/>
      <c r="X374" s="165"/>
      <c r="Y374" s="166"/>
      <c r="Z374" s="166"/>
      <c r="AA374" s="166"/>
      <c r="AB374" s="166"/>
      <c r="AC374" s="171"/>
    </row>
    <row r="375" spans="1:29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2"/>
      <c r="I375" s="123"/>
      <c r="J375" s="123"/>
      <c r="K375" s="151"/>
      <c r="L375" s="155">
        <f t="shared" si="28"/>
        <v>0</v>
      </c>
      <c r="M375" s="156">
        <f t="shared" si="29"/>
        <v>0</v>
      </c>
      <c r="N375" s="155"/>
      <c r="O375" s="155"/>
      <c r="P375" s="155"/>
      <c r="Q375" s="155"/>
      <c r="R375" s="155"/>
      <c r="S375" s="156"/>
      <c r="T375" s="156">
        <f t="shared" si="20"/>
        <v>0</v>
      </c>
      <c r="U375" s="156">
        <f t="shared" si="21"/>
        <v>0</v>
      </c>
      <c r="V375" s="157"/>
      <c r="W375" s="165"/>
      <c r="X375" s="165"/>
      <c r="Y375" s="166"/>
      <c r="Z375" s="166"/>
      <c r="AA375" s="166"/>
      <c r="AB375" s="166"/>
      <c r="AC375" s="171"/>
    </row>
    <row r="376" spans="1:29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2"/>
      <c r="I376" s="123"/>
      <c r="J376" s="123"/>
      <c r="K376" s="151"/>
      <c r="L376" s="155">
        <f t="shared" si="28"/>
        <v>0</v>
      </c>
      <c r="M376" s="156">
        <f t="shared" si="29"/>
        <v>0</v>
      </c>
      <c r="N376" s="155"/>
      <c r="O376" s="155"/>
      <c r="P376" s="155"/>
      <c r="Q376" s="155"/>
      <c r="R376" s="155"/>
      <c r="S376" s="156"/>
      <c r="T376" s="156">
        <f t="shared" si="20"/>
        <v>0</v>
      </c>
      <c r="U376" s="156">
        <f t="shared" si="21"/>
        <v>0</v>
      </c>
      <c r="V376" s="157"/>
      <c r="W376" s="165"/>
      <c r="X376" s="165"/>
      <c r="Y376" s="166"/>
      <c r="Z376" s="166"/>
      <c r="AA376" s="166"/>
      <c r="AB376" s="166"/>
      <c r="AC376" s="171"/>
    </row>
    <row r="377" spans="1:29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2"/>
      <c r="I377" s="123"/>
      <c r="J377" s="123"/>
      <c r="K377" s="151"/>
      <c r="L377" s="155">
        <f t="shared" si="28"/>
        <v>0</v>
      </c>
      <c r="M377" s="156">
        <f t="shared" si="29"/>
        <v>0</v>
      </c>
      <c r="N377" s="155"/>
      <c r="O377" s="155"/>
      <c r="P377" s="155"/>
      <c r="Q377" s="155"/>
      <c r="R377" s="155"/>
      <c r="S377" s="156"/>
      <c r="T377" s="156">
        <f t="shared" si="20"/>
        <v>0</v>
      </c>
      <c r="U377" s="156">
        <f t="shared" si="21"/>
        <v>0</v>
      </c>
      <c r="V377" s="157"/>
      <c r="W377" s="165"/>
      <c r="X377" s="165"/>
      <c r="Y377" s="166"/>
      <c r="Z377" s="166"/>
      <c r="AA377" s="166"/>
      <c r="AB377" s="166"/>
      <c r="AC377" s="171"/>
    </row>
    <row r="378" spans="1:29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2"/>
      <c r="I378" s="123"/>
      <c r="J378" s="123"/>
      <c r="K378" s="151"/>
      <c r="L378" s="155">
        <f t="shared" si="28"/>
        <v>0</v>
      </c>
      <c r="M378" s="156">
        <f t="shared" si="29"/>
        <v>0</v>
      </c>
      <c r="N378" s="155"/>
      <c r="O378" s="155"/>
      <c r="P378" s="155"/>
      <c r="Q378" s="155"/>
      <c r="R378" s="155"/>
      <c r="S378" s="156"/>
      <c r="T378" s="156">
        <f t="shared" ref="T378:T441" si="30">IFERROR(S378*R378,"－")</f>
        <v>0</v>
      </c>
      <c r="U378" s="156">
        <f t="shared" ref="U378:U441" si="31">IFERROR(T378*H378/1000,"－")</f>
        <v>0</v>
      </c>
      <c r="V378" s="157"/>
      <c r="W378" s="165"/>
      <c r="X378" s="165"/>
      <c r="Y378" s="166"/>
      <c r="Z378" s="166"/>
      <c r="AA378" s="166"/>
      <c r="AB378" s="166"/>
      <c r="AC378" s="171"/>
    </row>
    <row r="379" spans="1:29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2"/>
      <c r="I379" s="123"/>
      <c r="J379" s="123"/>
      <c r="K379" s="151"/>
      <c r="L379" s="155">
        <f t="shared" si="28"/>
        <v>0</v>
      </c>
      <c r="M379" s="156">
        <f t="shared" si="29"/>
        <v>0</v>
      </c>
      <c r="N379" s="155"/>
      <c r="O379" s="155"/>
      <c r="P379" s="155"/>
      <c r="Q379" s="155"/>
      <c r="R379" s="155"/>
      <c r="S379" s="156"/>
      <c r="T379" s="156">
        <f t="shared" si="30"/>
        <v>0</v>
      </c>
      <c r="U379" s="156">
        <f t="shared" si="31"/>
        <v>0</v>
      </c>
      <c r="V379" s="157"/>
      <c r="W379" s="165"/>
      <c r="X379" s="165"/>
      <c r="Y379" s="166"/>
      <c r="Z379" s="166"/>
      <c r="AA379" s="166"/>
      <c r="AB379" s="166"/>
      <c r="AC379" s="171"/>
    </row>
    <row r="380" spans="1:29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2"/>
      <c r="I380" s="123"/>
      <c r="J380" s="123"/>
      <c r="K380" s="151"/>
      <c r="L380" s="155">
        <f t="shared" si="28"/>
        <v>0</v>
      </c>
      <c r="M380" s="156">
        <f t="shared" si="29"/>
        <v>0</v>
      </c>
      <c r="N380" s="155"/>
      <c r="O380" s="155"/>
      <c r="P380" s="155"/>
      <c r="Q380" s="155"/>
      <c r="R380" s="155"/>
      <c r="S380" s="156"/>
      <c r="T380" s="156">
        <f t="shared" si="30"/>
        <v>0</v>
      </c>
      <c r="U380" s="156">
        <f t="shared" si="31"/>
        <v>0</v>
      </c>
      <c r="V380" s="157"/>
      <c r="W380" s="165"/>
      <c r="X380" s="165"/>
      <c r="Y380" s="166"/>
      <c r="Z380" s="166"/>
      <c r="AA380" s="166"/>
      <c r="AB380" s="166"/>
      <c r="AC380" s="171"/>
    </row>
    <row r="381" spans="1:29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2"/>
      <c r="I381" s="123"/>
      <c r="J381" s="123"/>
      <c r="K381" s="151"/>
      <c r="L381" s="155">
        <f t="shared" si="28"/>
        <v>0</v>
      </c>
      <c r="M381" s="156">
        <f t="shared" si="29"/>
        <v>0</v>
      </c>
      <c r="N381" s="155"/>
      <c r="O381" s="155"/>
      <c r="P381" s="155"/>
      <c r="Q381" s="155"/>
      <c r="R381" s="155"/>
      <c r="S381" s="156"/>
      <c r="T381" s="156">
        <f t="shared" si="30"/>
        <v>0</v>
      </c>
      <c r="U381" s="156">
        <f t="shared" si="31"/>
        <v>0</v>
      </c>
      <c r="V381" s="157"/>
      <c r="W381" s="165"/>
      <c r="X381" s="165"/>
      <c r="Y381" s="166"/>
      <c r="Z381" s="166"/>
      <c r="AA381" s="166"/>
      <c r="AB381" s="166"/>
      <c r="AC381" s="171"/>
    </row>
    <row r="382" spans="1:29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2"/>
      <c r="I382" s="123"/>
      <c r="J382" s="123"/>
      <c r="K382" s="151"/>
      <c r="L382" s="155">
        <f t="shared" si="28"/>
        <v>0</v>
      </c>
      <c r="M382" s="156">
        <f t="shared" si="29"/>
        <v>0</v>
      </c>
      <c r="N382" s="155"/>
      <c r="O382" s="155"/>
      <c r="P382" s="155"/>
      <c r="Q382" s="155"/>
      <c r="R382" s="155"/>
      <c r="S382" s="156"/>
      <c r="T382" s="156">
        <f t="shared" si="30"/>
        <v>0</v>
      </c>
      <c r="U382" s="156">
        <f t="shared" si="31"/>
        <v>0</v>
      </c>
      <c r="V382" s="157"/>
      <c r="W382" s="165"/>
      <c r="X382" s="165"/>
      <c r="Y382" s="166"/>
      <c r="Z382" s="166"/>
      <c r="AA382" s="166"/>
      <c r="AB382" s="166"/>
      <c r="AC382" s="171"/>
    </row>
    <row r="383" spans="1:29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2"/>
      <c r="I383" s="123"/>
      <c r="J383" s="123"/>
      <c r="K383" s="151"/>
      <c r="L383" s="155">
        <f t="shared" si="28"/>
        <v>0</v>
      </c>
      <c r="M383" s="156">
        <f t="shared" si="29"/>
        <v>0</v>
      </c>
      <c r="N383" s="155"/>
      <c r="O383" s="155"/>
      <c r="P383" s="155"/>
      <c r="Q383" s="155"/>
      <c r="R383" s="155"/>
      <c r="S383" s="156"/>
      <c r="T383" s="156">
        <f t="shared" si="30"/>
        <v>0</v>
      </c>
      <c r="U383" s="156">
        <f t="shared" si="31"/>
        <v>0</v>
      </c>
      <c r="V383" s="157"/>
      <c r="W383" s="165"/>
      <c r="X383" s="165"/>
      <c r="Y383" s="166"/>
      <c r="Z383" s="166"/>
      <c r="AA383" s="166"/>
      <c r="AB383" s="166"/>
      <c r="AC383" s="171"/>
    </row>
    <row r="384" spans="1:29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2"/>
      <c r="I384" s="123"/>
      <c r="J384" s="123"/>
      <c r="K384" s="151"/>
      <c r="L384" s="155">
        <f t="shared" si="28"/>
        <v>0</v>
      </c>
      <c r="M384" s="156">
        <f t="shared" si="29"/>
        <v>0</v>
      </c>
      <c r="N384" s="155"/>
      <c r="O384" s="155"/>
      <c r="P384" s="155"/>
      <c r="Q384" s="155"/>
      <c r="R384" s="155"/>
      <c r="S384" s="156"/>
      <c r="T384" s="156">
        <f t="shared" si="30"/>
        <v>0</v>
      </c>
      <c r="U384" s="156">
        <f t="shared" si="31"/>
        <v>0</v>
      </c>
      <c r="V384" s="157"/>
      <c r="W384" s="165"/>
      <c r="X384" s="165"/>
      <c r="Y384" s="166"/>
      <c r="Z384" s="166"/>
      <c r="AA384" s="166"/>
      <c r="AB384" s="166"/>
      <c r="AC384" s="171"/>
    </row>
    <row r="385" spans="1:29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2"/>
      <c r="I385" s="123"/>
      <c r="J385" s="123"/>
      <c r="K385" s="151"/>
      <c r="L385" s="155">
        <f t="shared" si="28"/>
        <v>0</v>
      </c>
      <c r="M385" s="156">
        <f t="shared" si="29"/>
        <v>0</v>
      </c>
      <c r="N385" s="155"/>
      <c r="O385" s="155"/>
      <c r="P385" s="155"/>
      <c r="Q385" s="155"/>
      <c r="R385" s="155"/>
      <c r="S385" s="156"/>
      <c r="T385" s="156">
        <f t="shared" si="30"/>
        <v>0</v>
      </c>
      <c r="U385" s="156">
        <f t="shared" si="31"/>
        <v>0</v>
      </c>
      <c r="V385" s="157"/>
      <c r="W385" s="165"/>
      <c r="X385" s="165"/>
      <c r="Y385" s="166"/>
      <c r="Z385" s="166"/>
      <c r="AA385" s="166"/>
      <c r="AB385" s="166"/>
      <c r="AC385" s="171"/>
    </row>
    <row r="386" spans="1:29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2"/>
      <c r="I386" s="123"/>
      <c r="J386" s="123"/>
      <c r="K386" s="151"/>
      <c r="L386" s="155">
        <f t="shared" si="28"/>
        <v>0</v>
      </c>
      <c r="M386" s="156">
        <f t="shared" si="29"/>
        <v>0</v>
      </c>
      <c r="N386" s="155"/>
      <c r="O386" s="155"/>
      <c r="P386" s="155"/>
      <c r="Q386" s="155"/>
      <c r="R386" s="155"/>
      <c r="S386" s="156"/>
      <c r="T386" s="156">
        <f t="shared" si="30"/>
        <v>0</v>
      </c>
      <c r="U386" s="156">
        <f t="shared" si="31"/>
        <v>0</v>
      </c>
      <c r="V386" s="157"/>
      <c r="W386" s="165"/>
      <c r="X386" s="165"/>
      <c r="Y386" s="166"/>
      <c r="Z386" s="166"/>
      <c r="AA386" s="166"/>
      <c r="AB386" s="166"/>
      <c r="AC386" s="171"/>
    </row>
    <row r="387" spans="1:29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2"/>
      <c r="I387" s="123"/>
      <c r="J387" s="123"/>
      <c r="K387" s="151"/>
      <c r="L387" s="155">
        <f t="shared" si="28"/>
        <v>0</v>
      </c>
      <c r="M387" s="156">
        <f t="shared" si="29"/>
        <v>0</v>
      </c>
      <c r="N387" s="155"/>
      <c r="O387" s="155"/>
      <c r="P387" s="155"/>
      <c r="Q387" s="155"/>
      <c r="R387" s="155"/>
      <c r="S387" s="156"/>
      <c r="T387" s="156">
        <f t="shared" si="30"/>
        <v>0</v>
      </c>
      <c r="U387" s="156">
        <f t="shared" si="31"/>
        <v>0</v>
      </c>
      <c r="V387" s="157"/>
      <c r="W387" s="165"/>
      <c r="X387" s="165"/>
      <c r="Y387" s="166"/>
      <c r="Z387" s="166"/>
      <c r="AA387" s="166"/>
      <c r="AB387" s="166"/>
      <c r="AC387" s="171"/>
    </row>
    <row r="388" spans="1:29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2"/>
      <c r="I388" s="123"/>
      <c r="J388" s="123"/>
      <c r="K388" s="151"/>
      <c r="L388" s="155">
        <f t="shared" si="28"/>
        <v>0</v>
      </c>
      <c r="M388" s="156">
        <f t="shared" si="29"/>
        <v>0</v>
      </c>
      <c r="N388" s="155"/>
      <c r="O388" s="155"/>
      <c r="P388" s="155"/>
      <c r="Q388" s="155"/>
      <c r="R388" s="155"/>
      <c r="S388" s="156"/>
      <c r="T388" s="156">
        <f t="shared" si="30"/>
        <v>0</v>
      </c>
      <c r="U388" s="156">
        <f t="shared" si="31"/>
        <v>0</v>
      </c>
      <c r="V388" s="157"/>
      <c r="W388" s="165"/>
      <c r="X388" s="165"/>
      <c r="Y388" s="166"/>
      <c r="Z388" s="166"/>
      <c r="AA388" s="166"/>
      <c r="AB388" s="166"/>
      <c r="AC388" s="171"/>
    </row>
    <row r="389" spans="1:29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2"/>
      <c r="I389" s="123"/>
      <c r="J389" s="123"/>
      <c r="K389" s="151"/>
      <c r="L389" s="155">
        <f t="shared" si="28"/>
        <v>0</v>
      </c>
      <c r="M389" s="156">
        <f t="shared" si="29"/>
        <v>0</v>
      </c>
      <c r="N389" s="155"/>
      <c r="O389" s="155"/>
      <c r="P389" s="155"/>
      <c r="Q389" s="155"/>
      <c r="R389" s="155"/>
      <c r="S389" s="156"/>
      <c r="T389" s="156">
        <f t="shared" si="30"/>
        <v>0</v>
      </c>
      <c r="U389" s="156">
        <f t="shared" si="31"/>
        <v>0</v>
      </c>
      <c r="V389" s="157"/>
      <c r="W389" s="165"/>
      <c r="X389" s="165"/>
      <c r="Y389" s="166"/>
      <c r="Z389" s="166"/>
      <c r="AA389" s="166"/>
      <c r="AB389" s="166"/>
      <c r="AC389" s="171"/>
    </row>
    <row r="390" spans="1:29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2"/>
      <c r="I390" s="123"/>
      <c r="J390" s="123"/>
      <c r="K390" s="151"/>
      <c r="L390" s="155">
        <f t="shared" si="28"/>
        <v>0</v>
      </c>
      <c r="M390" s="156">
        <f t="shared" si="29"/>
        <v>0</v>
      </c>
      <c r="N390" s="155"/>
      <c r="O390" s="155"/>
      <c r="P390" s="155"/>
      <c r="Q390" s="155"/>
      <c r="R390" s="155"/>
      <c r="S390" s="156"/>
      <c r="T390" s="156">
        <f t="shared" si="30"/>
        <v>0</v>
      </c>
      <c r="U390" s="156">
        <f t="shared" si="31"/>
        <v>0</v>
      </c>
      <c r="V390" s="157"/>
      <c r="W390" s="165"/>
      <c r="X390" s="165"/>
      <c r="Y390" s="166"/>
      <c r="Z390" s="166"/>
      <c r="AA390" s="166"/>
      <c r="AB390" s="166"/>
      <c r="AC390" s="171"/>
    </row>
    <row r="391" spans="1:29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2"/>
      <c r="I391" s="123"/>
      <c r="J391" s="123"/>
      <c r="K391" s="151"/>
      <c r="L391" s="155">
        <f t="shared" si="28"/>
        <v>0</v>
      </c>
      <c r="M391" s="156">
        <f t="shared" si="29"/>
        <v>0</v>
      </c>
      <c r="N391" s="155"/>
      <c r="O391" s="155"/>
      <c r="P391" s="155"/>
      <c r="Q391" s="155"/>
      <c r="R391" s="155"/>
      <c r="S391" s="156"/>
      <c r="T391" s="156">
        <f t="shared" si="30"/>
        <v>0</v>
      </c>
      <c r="U391" s="156">
        <f t="shared" si="31"/>
        <v>0</v>
      </c>
      <c r="V391" s="157"/>
      <c r="W391" s="165"/>
      <c r="X391" s="165"/>
      <c r="Y391" s="166"/>
      <c r="Z391" s="166"/>
      <c r="AA391" s="166"/>
      <c r="AB391" s="166"/>
      <c r="AC391" s="171"/>
    </row>
    <row r="392" spans="1:29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2"/>
      <c r="I392" s="123"/>
      <c r="J392" s="123"/>
      <c r="K392" s="151"/>
      <c r="L392" s="155">
        <f t="shared" ref="L392:L455" si="32">IFERROR(I392*J392*K392,"ー")</f>
        <v>0</v>
      </c>
      <c r="M392" s="156">
        <f t="shared" ref="M392:M455" si="33">IFERROR(L392*H392/1000,"ー")</f>
        <v>0</v>
      </c>
      <c r="N392" s="155"/>
      <c r="O392" s="155"/>
      <c r="P392" s="155"/>
      <c r="Q392" s="155"/>
      <c r="R392" s="155"/>
      <c r="S392" s="156"/>
      <c r="T392" s="156">
        <f t="shared" si="30"/>
        <v>0</v>
      </c>
      <c r="U392" s="156">
        <f t="shared" si="31"/>
        <v>0</v>
      </c>
      <c r="V392" s="157"/>
      <c r="W392" s="165"/>
      <c r="X392" s="165"/>
      <c r="Y392" s="166"/>
      <c r="Z392" s="166"/>
      <c r="AA392" s="166"/>
      <c r="AB392" s="166"/>
      <c r="AC392" s="171"/>
    </row>
    <row r="393" spans="1:29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2"/>
      <c r="I393" s="123"/>
      <c r="J393" s="123"/>
      <c r="K393" s="151"/>
      <c r="L393" s="155">
        <f t="shared" si="32"/>
        <v>0</v>
      </c>
      <c r="M393" s="156">
        <f t="shared" si="33"/>
        <v>0</v>
      </c>
      <c r="N393" s="155"/>
      <c r="O393" s="155"/>
      <c r="P393" s="155"/>
      <c r="Q393" s="155"/>
      <c r="R393" s="155"/>
      <c r="S393" s="156"/>
      <c r="T393" s="156">
        <f t="shared" si="30"/>
        <v>0</v>
      </c>
      <c r="U393" s="156">
        <f t="shared" si="31"/>
        <v>0</v>
      </c>
      <c r="V393" s="157"/>
      <c r="W393" s="165"/>
      <c r="X393" s="165"/>
      <c r="Y393" s="166"/>
      <c r="Z393" s="166"/>
      <c r="AA393" s="166"/>
      <c r="AB393" s="166"/>
      <c r="AC393" s="171"/>
    </row>
    <row r="394" spans="1:29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2"/>
      <c r="I394" s="123"/>
      <c r="J394" s="123"/>
      <c r="K394" s="151"/>
      <c r="L394" s="155">
        <f t="shared" si="32"/>
        <v>0</v>
      </c>
      <c r="M394" s="156">
        <f t="shared" si="33"/>
        <v>0</v>
      </c>
      <c r="N394" s="155"/>
      <c r="O394" s="155"/>
      <c r="P394" s="155"/>
      <c r="Q394" s="155"/>
      <c r="R394" s="155"/>
      <c r="S394" s="156"/>
      <c r="T394" s="156">
        <f t="shared" si="30"/>
        <v>0</v>
      </c>
      <c r="U394" s="156">
        <f t="shared" si="31"/>
        <v>0</v>
      </c>
      <c r="V394" s="157"/>
      <c r="W394" s="165"/>
      <c r="X394" s="165"/>
      <c r="Y394" s="166"/>
      <c r="Z394" s="166"/>
      <c r="AA394" s="166"/>
      <c r="AB394" s="166"/>
      <c r="AC394" s="171"/>
    </row>
    <row r="395" spans="1:29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2"/>
      <c r="I395" s="123"/>
      <c r="J395" s="123"/>
      <c r="K395" s="151"/>
      <c r="L395" s="155">
        <f t="shared" si="32"/>
        <v>0</v>
      </c>
      <c r="M395" s="156">
        <f t="shared" si="33"/>
        <v>0</v>
      </c>
      <c r="N395" s="155"/>
      <c r="O395" s="155"/>
      <c r="P395" s="155"/>
      <c r="Q395" s="155"/>
      <c r="R395" s="155"/>
      <c r="S395" s="156"/>
      <c r="T395" s="156">
        <f t="shared" si="30"/>
        <v>0</v>
      </c>
      <c r="U395" s="156">
        <f t="shared" si="31"/>
        <v>0</v>
      </c>
      <c r="V395" s="157"/>
      <c r="W395" s="165"/>
      <c r="X395" s="165"/>
      <c r="Y395" s="166"/>
      <c r="Z395" s="166"/>
      <c r="AA395" s="166"/>
      <c r="AB395" s="166"/>
      <c r="AC395" s="171"/>
    </row>
    <row r="396" spans="1:29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2"/>
      <c r="I396" s="123"/>
      <c r="J396" s="123"/>
      <c r="K396" s="151"/>
      <c r="L396" s="155">
        <f t="shared" si="32"/>
        <v>0</v>
      </c>
      <c r="M396" s="156">
        <f t="shared" si="33"/>
        <v>0</v>
      </c>
      <c r="N396" s="155"/>
      <c r="O396" s="155"/>
      <c r="P396" s="155"/>
      <c r="Q396" s="155"/>
      <c r="R396" s="155"/>
      <c r="S396" s="156"/>
      <c r="T396" s="156">
        <f t="shared" si="30"/>
        <v>0</v>
      </c>
      <c r="U396" s="156">
        <f t="shared" si="31"/>
        <v>0</v>
      </c>
      <c r="V396" s="157"/>
      <c r="W396" s="165"/>
      <c r="X396" s="165"/>
      <c r="Y396" s="166"/>
      <c r="Z396" s="166"/>
      <c r="AA396" s="166"/>
      <c r="AB396" s="166"/>
      <c r="AC396" s="171"/>
    </row>
    <row r="397" spans="1:29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2"/>
      <c r="I397" s="123"/>
      <c r="J397" s="123"/>
      <c r="K397" s="151"/>
      <c r="L397" s="155">
        <f t="shared" si="32"/>
        <v>0</v>
      </c>
      <c r="M397" s="156">
        <f t="shared" si="33"/>
        <v>0</v>
      </c>
      <c r="N397" s="155"/>
      <c r="O397" s="155"/>
      <c r="P397" s="155"/>
      <c r="Q397" s="155"/>
      <c r="R397" s="155"/>
      <c r="S397" s="156"/>
      <c r="T397" s="156">
        <f t="shared" si="30"/>
        <v>0</v>
      </c>
      <c r="U397" s="156">
        <f t="shared" si="31"/>
        <v>0</v>
      </c>
      <c r="V397" s="157"/>
      <c r="W397" s="165"/>
      <c r="X397" s="165"/>
      <c r="Y397" s="166"/>
      <c r="Z397" s="166"/>
      <c r="AA397" s="166"/>
      <c r="AB397" s="166"/>
      <c r="AC397" s="171"/>
    </row>
    <row r="398" spans="1:29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2"/>
      <c r="I398" s="123"/>
      <c r="J398" s="123"/>
      <c r="K398" s="151"/>
      <c r="L398" s="155">
        <f t="shared" si="32"/>
        <v>0</v>
      </c>
      <c r="M398" s="156">
        <f t="shared" si="33"/>
        <v>0</v>
      </c>
      <c r="N398" s="155"/>
      <c r="O398" s="155"/>
      <c r="P398" s="155"/>
      <c r="Q398" s="155"/>
      <c r="R398" s="155"/>
      <c r="S398" s="156"/>
      <c r="T398" s="156">
        <f t="shared" si="30"/>
        <v>0</v>
      </c>
      <c r="U398" s="156">
        <f t="shared" si="31"/>
        <v>0</v>
      </c>
      <c r="V398" s="157"/>
      <c r="W398" s="165"/>
      <c r="X398" s="165"/>
      <c r="Y398" s="166"/>
      <c r="Z398" s="166"/>
      <c r="AA398" s="166"/>
      <c r="AB398" s="166"/>
      <c r="AC398" s="171"/>
    </row>
    <row r="399" spans="1:29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2"/>
      <c r="I399" s="123"/>
      <c r="J399" s="123"/>
      <c r="K399" s="151"/>
      <c r="L399" s="155">
        <f t="shared" si="32"/>
        <v>0</v>
      </c>
      <c r="M399" s="156">
        <f t="shared" si="33"/>
        <v>0</v>
      </c>
      <c r="N399" s="155"/>
      <c r="O399" s="155"/>
      <c r="P399" s="155"/>
      <c r="Q399" s="155"/>
      <c r="R399" s="155"/>
      <c r="S399" s="156"/>
      <c r="T399" s="156">
        <f t="shared" si="30"/>
        <v>0</v>
      </c>
      <c r="U399" s="156">
        <f t="shared" si="31"/>
        <v>0</v>
      </c>
      <c r="V399" s="157"/>
      <c r="W399" s="165"/>
      <c r="X399" s="165"/>
      <c r="Y399" s="166"/>
      <c r="Z399" s="166"/>
      <c r="AA399" s="166"/>
      <c r="AB399" s="166"/>
      <c r="AC399" s="171"/>
    </row>
    <row r="400" spans="1:29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2"/>
      <c r="I400" s="123"/>
      <c r="J400" s="123"/>
      <c r="K400" s="151"/>
      <c r="L400" s="155">
        <f t="shared" si="32"/>
        <v>0</v>
      </c>
      <c r="M400" s="156">
        <f t="shared" si="33"/>
        <v>0</v>
      </c>
      <c r="N400" s="155"/>
      <c r="O400" s="155"/>
      <c r="P400" s="155"/>
      <c r="Q400" s="155"/>
      <c r="R400" s="155"/>
      <c r="S400" s="156"/>
      <c r="T400" s="156">
        <f t="shared" si="30"/>
        <v>0</v>
      </c>
      <c r="U400" s="156">
        <f t="shared" si="31"/>
        <v>0</v>
      </c>
      <c r="V400" s="157"/>
      <c r="W400" s="165"/>
      <c r="X400" s="165"/>
      <c r="Y400" s="166"/>
      <c r="Z400" s="166"/>
      <c r="AA400" s="166"/>
      <c r="AB400" s="166"/>
      <c r="AC400" s="171"/>
    </row>
    <row r="401" spans="1:29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2"/>
      <c r="I401" s="123"/>
      <c r="J401" s="123"/>
      <c r="K401" s="151"/>
      <c r="L401" s="155">
        <f t="shared" si="32"/>
        <v>0</v>
      </c>
      <c r="M401" s="156">
        <f t="shared" si="33"/>
        <v>0</v>
      </c>
      <c r="N401" s="155"/>
      <c r="O401" s="155"/>
      <c r="P401" s="155"/>
      <c r="Q401" s="155"/>
      <c r="R401" s="155"/>
      <c r="S401" s="156"/>
      <c r="T401" s="156">
        <f t="shared" si="30"/>
        <v>0</v>
      </c>
      <c r="U401" s="156">
        <f t="shared" si="31"/>
        <v>0</v>
      </c>
      <c r="V401" s="157"/>
      <c r="W401" s="165"/>
      <c r="X401" s="165"/>
      <c r="Y401" s="166"/>
      <c r="Z401" s="166"/>
      <c r="AA401" s="166"/>
      <c r="AB401" s="166"/>
      <c r="AC401" s="171"/>
    </row>
    <row r="402" spans="1:29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2"/>
      <c r="I402" s="123"/>
      <c r="J402" s="123"/>
      <c r="K402" s="151"/>
      <c r="L402" s="155">
        <f t="shared" si="32"/>
        <v>0</v>
      </c>
      <c r="M402" s="156">
        <f t="shared" si="33"/>
        <v>0</v>
      </c>
      <c r="N402" s="155"/>
      <c r="O402" s="155"/>
      <c r="P402" s="155"/>
      <c r="Q402" s="155"/>
      <c r="R402" s="155"/>
      <c r="S402" s="156"/>
      <c r="T402" s="156">
        <f t="shared" si="30"/>
        <v>0</v>
      </c>
      <c r="U402" s="156">
        <f t="shared" si="31"/>
        <v>0</v>
      </c>
      <c r="V402" s="157"/>
      <c r="W402" s="165"/>
      <c r="X402" s="165"/>
      <c r="Y402" s="166"/>
      <c r="Z402" s="166"/>
      <c r="AA402" s="166"/>
      <c r="AB402" s="166"/>
      <c r="AC402" s="171"/>
    </row>
    <row r="403" spans="1:29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2"/>
      <c r="I403" s="123"/>
      <c r="J403" s="123"/>
      <c r="K403" s="151"/>
      <c r="L403" s="155">
        <f t="shared" si="32"/>
        <v>0</v>
      </c>
      <c r="M403" s="156">
        <f t="shared" si="33"/>
        <v>0</v>
      </c>
      <c r="N403" s="155"/>
      <c r="O403" s="155"/>
      <c r="P403" s="155"/>
      <c r="Q403" s="155"/>
      <c r="R403" s="155"/>
      <c r="S403" s="156"/>
      <c r="T403" s="156">
        <f t="shared" si="30"/>
        <v>0</v>
      </c>
      <c r="U403" s="156">
        <f t="shared" si="31"/>
        <v>0</v>
      </c>
      <c r="V403" s="157"/>
      <c r="W403" s="165"/>
      <c r="X403" s="165"/>
      <c r="Y403" s="166"/>
      <c r="Z403" s="166"/>
      <c r="AA403" s="166"/>
      <c r="AB403" s="166"/>
      <c r="AC403" s="171"/>
    </row>
    <row r="404" spans="1:29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2"/>
      <c r="I404" s="123"/>
      <c r="J404" s="123"/>
      <c r="K404" s="151"/>
      <c r="L404" s="155">
        <f t="shared" si="32"/>
        <v>0</v>
      </c>
      <c r="M404" s="156">
        <f t="shared" si="33"/>
        <v>0</v>
      </c>
      <c r="N404" s="155"/>
      <c r="O404" s="155"/>
      <c r="P404" s="155"/>
      <c r="Q404" s="155"/>
      <c r="R404" s="155"/>
      <c r="S404" s="156"/>
      <c r="T404" s="156">
        <f t="shared" si="30"/>
        <v>0</v>
      </c>
      <c r="U404" s="156">
        <f t="shared" si="31"/>
        <v>0</v>
      </c>
      <c r="V404" s="157"/>
      <c r="W404" s="165"/>
      <c r="X404" s="165"/>
      <c r="Y404" s="166"/>
      <c r="Z404" s="166"/>
      <c r="AA404" s="166"/>
      <c r="AB404" s="166"/>
      <c r="AC404" s="171"/>
    </row>
    <row r="405" spans="1:29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2"/>
      <c r="I405" s="123"/>
      <c r="J405" s="123"/>
      <c r="K405" s="151"/>
      <c r="L405" s="155">
        <f t="shared" si="32"/>
        <v>0</v>
      </c>
      <c r="M405" s="156">
        <f t="shared" si="33"/>
        <v>0</v>
      </c>
      <c r="N405" s="155"/>
      <c r="O405" s="155"/>
      <c r="P405" s="155"/>
      <c r="Q405" s="155"/>
      <c r="R405" s="155"/>
      <c r="S405" s="156"/>
      <c r="T405" s="156">
        <f t="shared" si="30"/>
        <v>0</v>
      </c>
      <c r="U405" s="156">
        <f t="shared" si="31"/>
        <v>0</v>
      </c>
      <c r="V405" s="157"/>
      <c r="W405" s="165"/>
      <c r="X405" s="165"/>
      <c r="Y405" s="166"/>
      <c r="Z405" s="166"/>
      <c r="AA405" s="166"/>
      <c r="AB405" s="166"/>
      <c r="AC405" s="171"/>
    </row>
    <row r="406" spans="1:29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2"/>
      <c r="I406" s="123"/>
      <c r="J406" s="123"/>
      <c r="K406" s="151"/>
      <c r="L406" s="155">
        <f t="shared" si="32"/>
        <v>0</v>
      </c>
      <c r="M406" s="156">
        <f t="shared" si="33"/>
        <v>0</v>
      </c>
      <c r="N406" s="155"/>
      <c r="O406" s="155"/>
      <c r="P406" s="155"/>
      <c r="Q406" s="155"/>
      <c r="R406" s="155"/>
      <c r="S406" s="156"/>
      <c r="T406" s="156">
        <f t="shared" si="30"/>
        <v>0</v>
      </c>
      <c r="U406" s="156">
        <f t="shared" si="31"/>
        <v>0</v>
      </c>
      <c r="V406" s="157"/>
      <c r="W406" s="165"/>
      <c r="X406" s="165"/>
      <c r="Y406" s="166"/>
      <c r="Z406" s="166"/>
      <c r="AA406" s="166"/>
      <c r="AB406" s="166"/>
      <c r="AC406" s="171"/>
    </row>
    <row r="407" spans="1:29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2"/>
      <c r="I407" s="123"/>
      <c r="J407" s="123"/>
      <c r="K407" s="151"/>
      <c r="L407" s="155">
        <f t="shared" si="32"/>
        <v>0</v>
      </c>
      <c r="M407" s="156">
        <f t="shared" si="33"/>
        <v>0</v>
      </c>
      <c r="N407" s="155"/>
      <c r="O407" s="155"/>
      <c r="P407" s="155"/>
      <c r="Q407" s="155"/>
      <c r="R407" s="155"/>
      <c r="S407" s="156"/>
      <c r="T407" s="156">
        <f t="shared" si="30"/>
        <v>0</v>
      </c>
      <c r="U407" s="156">
        <f t="shared" si="31"/>
        <v>0</v>
      </c>
      <c r="V407" s="157"/>
      <c r="W407" s="165"/>
      <c r="X407" s="165"/>
      <c r="Y407" s="166"/>
      <c r="Z407" s="166"/>
      <c r="AA407" s="166"/>
      <c r="AB407" s="166"/>
      <c r="AC407" s="171"/>
    </row>
    <row r="408" spans="1:29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2"/>
      <c r="I408" s="123"/>
      <c r="J408" s="123"/>
      <c r="K408" s="151"/>
      <c r="L408" s="155">
        <f t="shared" si="32"/>
        <v>0</v>
      </c>
      <c r="M408" s="156">
        <f t="shared" si="33"/>
        <v>0</v>
      </c>
      <c r="N408" s="155"/>
      <c r="O408" s="155"/>
      <c r="P408" s="155"/>
      <c r="Q408" s="155"/>
      <c r="R408" s="155"/>
      <c r="S408" s="156"/>
      <c r="T408" s="156">
        <f t="shared" si="30"/>
        <v>0</v>
      </c>
      <c r="U408" s="156">
        <f t="shared" si="31"/>
        <v>0</v>
      </c>
      <c r="V408" s="157"/>
      <c r="W408" s="165"/>
      <c r="X408" s="165"/>
      <c r="Y408" s="166"/>
      <c r="Z408" s="166"/>
      <c r="AA408" s="166"/>
      <c r="AB408" s="166"/>
      <c r="AC408" s="171"/>
    </row>
    <row r="409" spans="1:29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2"/>
      <c r="I409" s="123"/>
      <c r="J409" s="123"/>
      <c r="K409" s="151"/>
      <c r="L409" s="155">
        <f t="shared" si="32"/>
        <v>0</v>
      </c>
      <c r="M409" s="156">
        <f t="shared" si="33"/>
        <v>0</v>
      </c>
      <c r="N409" s="155"/>
      <c r="O409" s="155"/>
      <c r="P409" s="155"/>
      <c r="Q409" s="155"/>
      <c r="R409" s="155"/>
      <c r="S409" s="156"/>
      <c r="T409" s="156">
        <f t="shared" si="30"/>
        <v>0</v>
      </c>
      <c r="U409" s="156">
        <f t="shared" si="31"/>
        <v>0</v>
      </c>
      <c r="V409" s="157"/>
      <c r="W409" s="165"/>
      <c r="X409" s="165"/>
      <c r="Y409" s="166"/>
      <c r="Z409" s="166"/>
      <c r="AA409" s="166"/>
      <c r="AB409" s="166"/>
      <c r="AC409" s="171"/>
    </row>
    <row r="410" spans="1:29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2"/>
      <c r="I410" s="123"/>
      <c r="J410" s="123"/>
      <c r="K410" s="151"/>
      <c r="L410" s="155">
        <f t="shared" si="32"/>
        <v>0</v>
      </c>
      <c r="M410" s="156">
        <f t="shared" si="33"/>
        <v>0</v>
      </c>
      <c r="N410" s="155"/>
      <c r="O410" s="155"/>
      <c r="P410" s="155"/>
      <c r="Q410" s="155"/>
      <c r="R410" s="155"/>
      <c r="S410" s="156"/>
      <c r="T410" s="156">
        <f t="shared" si="30"/>
        <v>0</v>
      </c>
      <c r="U410" s="156">
        <f t="shared" si="31"/>
        <v>0</v>
      </c>
      <c r="V410" s="157"/>
      <c r="W410" s="165"/>
      <c r="X410" s="165"/>
      <c r="Y410" s="166"/>
      <c r="Z410" s="166"/>
      <c r="AA410" s="166"/>
      <c r="AB410" s="166"/>
      <c r="AC410" s="171"/>
    </row>
    <row r="411" spans="1:29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2"/>
      <c r="I411" s="123"/>
      <c r="J411" s="123"/>
      <c r="K411" s="151"/>
      <c r="L411" s="155">
        <f t="shared" si="32"/>
        <v>0</v>
      </c>
      <c r="M411" s="156">
        <f t="shared" si="33"/>
        <v>0</v>
      </c>
      <c r="N411" s="155"/>
      <c r="O411" s="155"/>
      <c r="P411" s="155"/>
      <c r="Q411" s="155"/>
      <c r="R411" s="155"/>
      <c r="S411" s="156"/>
      <c r="T411" s="156">
        <f t="shared" si="30"/>
        <v>0</v>
      </c>
      <c r="U411" s="156">
        <f t="shared" si="31"/>
        <v>0</v>
      </c>
      <c r="V411" s="157"/>
      <c r="W411" s="165"/>
      <c r="X411" s="165"/>
      <c r="Y411" s="166"/>
      <c r="Z411" s="166"/>
      <c r="AA411" s="166"/>
      <c r="AB411" s="166"/>
      <c r="AC411" s="171"/>
    </row>
    <row r="412" spans="1:29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2"/>
      <c r="I412" s="123"/>
      <c r="J412" s="123"/>
      <c r="K412" s="151"/>
      <c r="L412" s="155">
        <f t="shared" si="32"/>
        <v>0</v>
      </c>
      <c r="M412" s="156">
        <f t="shared" si="33"/>
        <v>0</v>
      </c>
      <c r="N412" s="155"/>
      <c r="O412" s="155"/>
      <c r="P412" s="155"/>
      <c r="Q412" s="155"/>
      <c r="R412" s="155"/>
      <c r="S412" s="156"/>
      <c r="T412" s="156">
        <f t="shared" si="30"/>
        <v>0</v>
      </c>
      <c r="U412" s="156">
        <f t="shared" si="31"/>
        <v>0</v>
      </c>
      <c r="V412" s="157"/>
      <c r="W412" s="165"/>
      <c r="X412" s="165"/>
      <c r="Y412" s="166"/>
      <c r="Z412" s="166"/>
      <c r="AA412" s="166"/>
      <c r="AB412" s="166"/>
      <c r="AC412" s="171"/>
    </row>
    <row r="413" spans="1:29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2"/>
      <c r="I413" s="123"/>
      <c r="J413" s="123"/>
      <c r="K413" s="151"/>
      <c r="L413" s="155">
        <f t="shared" si="32"/>
        <v>0</v>
      </c>
      <c r="M413" s="156">
        <f t="shared" si="33"/>
        <v>0</v>
      </c>
      <c r="N413" s="155"/>
      <c r="O413" s="155"/>
      <c r="P413" s="155"/>
      <c r="Q413" s="155"/>
      <c r="R413" s="155"/>
      <c r="S413" s="156"/>
      <c r="T413" s="156">
        <f t="shared" si="30"/>
        <v>0</v>
      </c>
      <c r="U413" s="156">
        <f t="shared" si="31"/>
        <v>0</v>
      </c>
      <c r="V413" s="157"/>
      <c r="W413" s="165"/>
      <c r="X413" s="165"/>
      <c r="Y413" s="166"/>
      <c r="Z413" s="166"/>
      <c r="AA413" s="166"/>
      <c r="AB413" s="166"/>
      <c r="AC413" s="171"/>
    </row>
    <row r="414" spans="1:29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2"/>
      <c r="I414" s="123"/>
      <c r="J414" s="123"/>
      <c r="K414" s="151"/>
      <c r="L414" s="155">
        <f t="shared" si="32"/>
        <v>0</v>
      </c>
      <c r="M414" s="156">
        <f t="shared" si="33"/>
        <v>0</v>
      </c>
      <c r="N414" s="155"/>
      <c r="O414" s="155"/>
      <c r="P414" s="155"/>
      <c r="Q414" s="155"/>
      <c r="R414" s="155"/>
      <c r="S414" s="156"/>
      <c r="T414" s="156">
        <f t="shared" si="30"/>
        <v>0</v>
      </c>
      <c r="U414" s="156">
        <f t="shared" si="31"/>
        <v>0</v>
      </c>
      <c r="V414" s="157"/>
      <c r="W414" s="165"/>
      <c r="X414" s="165"/>
      <c r="Y414" s="166"/>
      <c r="Z414" s="166"/>
      <c r="AA414" s="166"/>
      <c r="AB414" s="166"/>
      <c r="AC414" s="171"/>
    </row>
    <row r="415" spans="1:29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2"/>
      <c r="I415" s="123"/>
      <c r="J415" s="123"/>
      <c r="K415" s="151"/>
      <c r="L415" s="155">
        <f t="shared" si="32"/>
        <v>0</v>
      </c>
      <c r="M415" s="156">
        <f t="shared" si="33"/>
        <v>0</v>
      </c>
      <c r="N415" s="155"/>
      <c r="O415" s="155"/>
      <c r="P415" s="155"/>
      <c r="Q415" s="155"/>
      <c r="R415" s="155"/>
      <c r="S415" s="156"/>
      <c r="T415" s="156">
        <f t="shared" si="30"/>
        <v>0</v>
      </c>
      <c r="U415" s="156">
        <f t="shared" si="31"/>
        <v>0</v>
      </c>
      <c r="V415" s="157"/>
      <c r="W415" s="165"/>
      <c r="X415" s="165"/>
      <c r="Y415" s="166"/>
      <c r="Z415" s="166"/>
      <c r="AA415" s="166"/>
      <c r="AB415" s="166"/>
      <c r="AC415" s="171"/>
    </row>
    <row r="416" spans="1:29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2"/>
      <c r="I416" s="123"/>
      <c r="J416" s="123"/>
      <c r="K416" s="151"/>
      <c r="L416" s="155">
        <f t="shared" si="32"/>
        <v>0</v>
      </c>
      <c r="M416" s="156">
        <f t="shared" si="33"/>
        <v>0</v>
      </c>
      <c r="N416" s="155"/>
      <c r="O416" s="155"/>
      <c r="P416" s="155"/>
      <c r="Q416" s="155"/>
      <c r="R416" s="155"/>
      <c r="S416" s="156"/>
      <c r="T416" s="156">
        <f t="shared" si="30"/>
        <v>0</v>
      </c>
      <c r="U416" s="156">
        <f t="shared" si="31"/>
        <v>0</v>
      </c>
      <c r="V416" s="157"/>
      <c r="W416" s="165"/>
      <c r="X416" s="165"/>
      <c r="Y416" s="166"/>
      <c r="Z416" s="166"/>
      <c r="AA416" s="166"/>
      <c r="AB416" s="166"/>
      <c r="AC416" s="171"/>
    </row>
    <row r="417" spans="1:29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2"/>
      <c r="I417" s="123"/>
      <c r="J417" s="123"/>
      <c r="K417" s="151"/>
      <c r="L417" s="155">
        <f t="shared" si="32"/>
        <v>0</v>
      </c>
      <c r="M417" s="156">
        <f t="shared" si="33"/>
        <v>0</v>
      </c>
      <c r="N417" s="155"/>
      <c r="O417" s="155"/>
      <c r="P417" s="155"/>
      <c r="Q417" s="155"/>
      <c r="R417" s="155"/>
      <c r="S417" s="156"/>
      <c r="T417" s="156">
        <f t="shared" si="30"/>
        <v>0</v>
      </c>
      <c r="U417" s="156">
        <f t="shared" si="31"/>
        <v>0</v>
      </c>
      <c r="V417" s="157"/>
      <c r="W417" s="165"/>
      <c r="X417" s="165"/>
      <c r="Y417" s="166"/>
      <c r="Z417" s="166"/>
      <c r="AA417" s="166"/>
      <c r="AB417" s="166"/>
      <c r="AC417" s="171"/>
    </row>
    <row r="418" spans="1:29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2"/>
      <c r="I418" s="123"/>
      <c r="J418" s="123"/>
      <c r="K418" s="151"/>
      <c r="L418" s="155">
        <f t="shared" si="32"/>
        <v>0</v>
      </c>
      <c r="M418" s="156">
        <f t="shared" si="33"/>
        <v>0</v>
      </c>
      <c r="N418" s="155"/>
      <c r="O418" s="155"/>
      <c r="P418" s="155"/>
      <c r="Q418" s="155"/>
      <c r="R418" s="155"/>
      <c r="S418" s="156"/>
      <c r="T418" s="156">
        <f t="shared" si="30"/>
        <v>0</v>
      </c>
      <c r="U418" s="156">
        <f t="shared" si="31"/>
        <v>0</v>
      </c>
      <c r="V418" s="157"/>
      <c r="W418" s="165"/>
      <c r="X418" s="165"/>
      <c r="Y418" s="166"/>
      <c r="Z418" s="166"/>
      <c r="AA418" s="166"/>
      <c r="AB418" s="166"/>
      <c r="AC418" s="171"/>
    </row>
    <row r="419" spans="1:29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2"/>
      <c r="I419" s="123"/>
      <c r="J419" s="123"/>
      <c r="K419" s="151"/>
      <c r="L419" s="155">
        <f t="shared" si="32"/>
        <v>0</v>
      </c>
      <c r="M419" s="156">
        <f t="shared" si="33"/>
        <v>0</v>
      </c>
      <c r="N419" s="155"/>
      <c r="O419" s="155"/>
      <c r="P419" s="155"/>
      <c r="Q419" s="155"/>
      <c r="R419" s="155"/>
      <c r="S419" s="156"/>
      <c r="T419" s="156">
        <f t="shared" si="30"/>
        <v>0</v>
      </c>
      <c r="U419" s="156">
        <f t="shared" si="31"/>
        <v>0</v>
      </c>
      <c r="V419" s="157"/>
      <c r="W419" s="165"/>
      <c r="X419" s="165"/>
      <c r="Y419" s="166"/>
      <c r="Z419" s="166"/>
      <c r="AA419" s="166"/>
      <c r="AB419" s="166"/>
      <c r="AC419" s="171"/>
    </row>
    <row r="420" spans="1:29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2"/>
      <c r="I420" s="123"/>
      <c r="J420" s="123"/>
      <c r="K420" s="151"/>
      <c r="L420" s="155">
        <f t="shared" si="32"/>
        <v>0</v>
      </c>
      <c r="M420" s="156">
        <f t="shared" si="33"/>
        <v>0</v>
      </c>
      <c r="N420" s="155"/>
      <c r="O420" s="155"/>
      <c r="P420" s="155"/>
      <c r="Q420" s="155"/>
      <c r="R420" s="155"/>
      <c r="S420" s="156"/>
      <c r="T420" s="156">
        <f t="shared" si="30"/>
        <v>0</v>
      </c>
      <c r="U420" s="156">
        <f t="shared" si="31"/>
        <v>0</v>
      </c>
      <c r="V420" s="157"/>
      <c r="W420" s="165"/>
      <c r="X420" s="165"/>
      <c r="Y420" s="166"/>
      <c r="Z420" s="166"/>
      <c r="AA420" s="166"/>
      <c r="AB420" s="166"/>
      <c r="AC420" s="171"/>
    </row>
    <row r="421" spans="1:29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2"/>
      <c r="I421" s="123"/>
      <c r="J421" s="123"/>
      <c r="K421" s="151"/>
      <c r="L421" s="155">
        <f t="shared" si="32"/>
        <v>0</v>
      </c>
      <c r="M421" s="156">
        <f t="shared" si="33"/>
        <v>0</v>
      </c>
      <c r="N421" s="155"/>
      <c r="O421" s="155"/>
      <c r="P421" s="155"/>
      <c r="Q421" s="155"/>
      <c r="R421" s="155"/>
      <c r="S421" s="156"/>
      <c r="T421" s="156">
        <f t="shared" si="30"/>
        <v>0</v>
      </c>
      <c r="U421" s="156">
        <f t="shared" si="31"/>
        <v>0</v>
      </c>
      <c r="V421" s="157"/>
      <c r="W421" s="165"/>
      <c r="X421" s="165"/>
      <c r="Y421" s="166"/>
      <c r="Z421" s="166"/>
      <c r="AA421" s="166"/>
      <c r="AB421" s="166"/>
      <c r="AC421" s="171"/>
    </row>
    <row r="422" spans="1:29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2"/>
      <c r="I422" s="123"/>
      <c r="J422" s="123"/>
      <c r="K422" s="151"/>
      <c r="L422" s="155">
        <f t="shared" si="32"/>
        <v>0</v>
      </c>
      <c r="M422" s="156">
        <f t="shared" si="33"/>
        <v>0</v>
      </c>
      <c r="N422" s="155"/>
      <c r="O422" s="155"/>
      <c r="P422" s="155"/>
      <c r="Q422" s="155"/>
      <c r="R422" s="155"/>
      <c r="S422" s="156"/>
      <c r="T422" s="156">
        <f t="shared" si="30"/>
        <v>0</v>
      </c>
      <c r="U422" s="156">
        <f t="shared" si="31"/>
        <v>0</v>
      </c>
      <c r="V422" s="157"/>
      <c r="W422" s="165"/>
      <c r="X422" s="165"/>
      <c r="Y422" s="166"/>
      <c r="Z422" s="166"/>
      <c r="AA422" s="166"/>
      <c r="AB422" s="166"/>
      <c r="AC422" s="171"/>
    </row>
    <row r="423" spans="1:29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2"/>
      <c r="I423" s="123"/>
      <c r="J423" s="123"/>
      <c r="K423" s="151"/>
      <c r="L423" s="155">
        <f t="shared" si="32"/>
        <v>0</v>
      </c>
      <c r="M423" s="156">
        <f t="shared" si="33"/>
        <v>0</v>
      </c>
      <c r="N423" s="155"/>
      <c r="O423" s="155"/>
      <c r="P423" s="155"/>
      <c r="Q423" s="155"/>
      <c r="R423" s="155"/>
      <c r="S423" s="156"/>
      <c r="T423" s="156">
        <f t="shared" si="30"/>
        <v>0</v>
      </c>
      <c r="U423" s="156">
        <f t="shared" si="31"/>
        <v>0</v>
      </c>
      <c r="V423" s="157"/>
      <c r="W423" s="165"/>
      <c r="X423" s="165"/>
      <c r="Y423" s="166"/>
      <c r="Z423" s="166"/>
      <c r="AA423" s="166"/>
      <c r="AB423" s="166"/>
      <c r="AC423" s="171"/>
    </row>
    <row r="424" spans="1:29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2"/>
      <c r="I424" s="123"/>
      <c r="J424" s="123"/>
      <c r="K424" s="151"/>
      <c r="L424" s="155">
        <f t="shared" si="32"/>
        <v>0</v>
      </c>
      <c r="M424" s="156">
        <f t="shared" si="33"/>
        <v>0</v>
      </c>
      <c r="N424" s="155"/>
      <c r="O424" s="155"/>
      <c r="P424" s="155"/>
      <c r="Q424" s="155"/>
      <c r="R424" s="155"/>
      <c r="S424" s="156"/>
      <c r="T424" s="156">
        <f t="shared" si="30"/>
        <v>0</v>
      </c>
      <c r="U424" s="156">
        <f t="shared" si="31"/>
        <v>0</v>
      </c>
      <c r="V424" s="157"/>
      <c r="W424" s="165"/>
      <c r="X424" s="165"/>
      <c r="Y424" s="166"/>
      <c r="Z424" s="166"/>
      <c r="AA424" s="166"/>
      <c r="AB424" s="166"/>
      <c r="AC424" s="171"/>
    </row>
    <row r="425" spans="1:29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2"/>
      <c r="I425" s="123"/>
      <c r="J425" s="123"/>
      <c r="K425" s="151"/>
      <c r="L425" s="155">
        <f t="shared" si="32"/>
        <v>0</v>
      </c>
      <c r="M425" s="156">
        <f t="shared" si="33"/>
        <v>0</v>
      </c>
      <c r="N425" s="155"/>
      <c r="O425" s="155"/>
      <c r="P425" s="155"/>
      <c r="Q425" s="155"/>
      <c r="R425" s="155"/>
      <c r="S425" s="156"/>
      <c r="T425" s="156">
        <f t="shared" si="30"/>
        <v>0</v>
      </c>
      <c r="U425" s="156">
        <f t="shared" si="31"/>
        <v>0</v>
      </c>
      <c r="V425" s="157"/>
      <c r="W425" s="165"/>
      <c r="X425" s="165"/>
      <c r="Y425" s="166"/>
      <c r="Z425" s="166"/>
      <c r="AA425" s="166"/>
      <c r="AB425" s="166"/>
      <c r="AC425" s="171"/>
    </row>
    <row r="426" spans="1:29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2"/>
      <c r="I426" s="123"/>
      <c r="J426" s="123"/>
      <c r="K426" s="151"/>
      <c r="L426" s="155">
        <f t="shared" si="32"/>
        <v>0</v>
      </c>
      <c r="M426" s="156">
        <f t="shared" si="33"/>
        <v>0</v>
      </c>
      <c r="N426" s="155"/>
      <c r="O426" s="155"/>
      <c r="P426" s="155"/>
      <c r="Q426" s="155"/>
      <c r="R426" s="155"/>
      <c r="S426" s="156"/>
      <c r="T426" s="156">
        <f t="shared" si="30"/>
        <v>0</v>
      </c>
      <c r="U426" s="156">
        <f t="shared" si="31"/>
        <v>0</v>
      </c>
      <c r="V426" s="157"/>
      <c r="W426" s="165"/>
      <c r="X426" s="165"/>
      <c r="Y426" s="166"/>
      <c r="Z426" s="166"/>
      <c r="AA426" s="166"/>
      <c r="AB426" s="166"/>
      <c r="AC426" s="171"/>
    </row>
    <row r="427" spans="1:29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2"/>
      <c r="I427" s="123"/>
      <c r="J427" s="123"/>
      <c r="K427" s="151"/>
      <c r="L427" s="155">
        <f t="shared" si="32"/>
        <v>0</v>
      </c>
      <c r="M427" s="156">
        <f t="shared" si="33"/>
        <v>0</v>
      </c>
      <c r="N427" s="155"/>
      <c r="O427" s="155"/>
      <c r="P427" s="155"/>
      <c r="Q427" s="155"/>
      <c r="R427" s="155"/>
      <c r="S427" s="156"/>
      <c r="T427" s="156">
        <f t="shared" si="30"/>
        <v>0</v>
      </c>
      <c r="U427" s="156">
        <f t="shared" si="31"/>
        <v>0</v>
      </c>
      <c r="V427" s="157"/>
      <c r="W427" s="165"/>
      <c r="X427" s="165"/>
      <c r="Y427" s="166"/>
      <c r="Z427" s="166"/>
      <c r="AA427" s="166"/>
      <c r="AB427" s="166"/>
      <c r="AC427" s="171"/>
    </row>
    <row r="428" spans="1:29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2"/>
      <c r="I428" s="123"/>
      <c r="J428" s="123"/>
      <c r="K428" s="151"/>
      <c r="L428" s="155">
        <f t="shared" si="32"/>
        <v>0</v>
      </c>
      <c r="M428" s="156">
        <f t="shared" si="33"/>
        <v>0</v>
      </c>
      <c r="N428" s="155"/>
      <c r="O428" s="155"/>
      <c r="P428" s="155"/>
      <c r="Q428" s="155"/>
      <c r="R428" s="155"/>
      <c r="S428" s="156"/>
      <c r="T428" s="156">
        <f t="shared" si="30"/>
        <v>0</v>
      </c>
      <c r="U428" s="156">
        <f t="shared" si="31"/>
        <v>0</v>
      </c>
      <c r="V428" s="157"/>
      <c r="W428" s="165"/>
      <c r="X428" s="165"/>
      <c r="Y428" s="166"/>
      <c r="Z428" s="166"/>
      <c r="AA428" s="166"/>
      <c r="AB428" s="166"/>
      <c r="AC428" s="171"/>
    </row>
    <row r="429" spans="1:29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2"/>
      <c r="I429" s="123"/>
      <c r="J429" s="123"/>
      <c r="K429" s="151"/>
      <c r="L429" s="155">
        <f t="shared" si="32"/>
        <v>0</v>
      </c>
      <c r="M429" s="156">
        <f t="shared" si="33"/>
        <v>0</v>
      </c>
      <c r="N429" s="155"/>
      <c r="O429" s="155"/>
      <c r="P429" s="155"/>
      <c r="Q429" s="155"/>
      <c r="R429" s="155"/>
      <c r="S429" s="156"/>
      <c r="T429" s="156">
        <f t="shared" si="30"/>
        <v>0</v>
      </c>
      <c r="U429" s="156">
        <f t="shared" si="31"/>
        <v>0</v>
      </c>
      <c r="V429" s="157"/>
      <c r="W429" s="165"/>
      <c r="X429" s="165"/>
      <c r="Y429" s="166"/>
      <c r="Z429" s="166"/>
      <c r="AA429" s="166"/>
      <c r="AB429" s="166"/>
      <c r="AC429" s="171"/>
    </row>
    <row r="430" spans="1:29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2"/>
      <c r="I430" s="123"/>
      <c r="J430" s="123"/>
      <c r="K430" s="151"/>
      <c r="L430" s="155">
        <f t="shared" si="32"/>
        <v>0</v>
      </c>
      <c r="M430" s="156">
        <f t="shared" si="33"/>
        <v>0</v>
      </c>
      <c r="N430" s="155"/>
      <c r="O430" s="155"/>
      <c r="P430" s="155"/>
      <c r="Q430" s="155"/>
      <c r="R430" s="155"/>
      <c r="S430" s="156"/>
      <c r="T430" s="156">
        <f t="shared" si="30"/>
        <v>0</v>
      </c>
      <c r="U430" s="156">
        <f t="shared" si="31"/>
        <v>0</v>
      </c>
      <c r="V430" s="157"/>
      <c r="W430" s="165"/>
      <c r="X430" s="165"/>
      <c r="Y430" s="166"/>
      <c r="Z430" s="166"/>
      <c r="AA430" s="166"/>
      <c r="AB430" s="166"/>
      <c r="AC430" s="171"/>
    </row>
    <row r="431" spans="1:29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2"/>
      <c r="I431" s="123"/>
      <c r="J431" s="123"/>
      <c r="K431" s="151"/>
      <c r="L431" s="155">
        <f t="shared" si="32"/>
        <v>0</v>
      </c>
      <c r="M431" s="156">
        <f t="shared" si="33"/>
        <v>0</v>
      </c>
      <c r="N431" s="155"/>
      <c r="O431" s="155"/>
      <c r="P431" s="155"/>
      <c r="Q431" s="155"/>
      <c r="R431" s="155"/>
      <c r="S431" s="156"/>
      <c r="T431" s="156">
        <f t="shared" si="30"/>
        <v>0</v>
      </c>
      <c r="U431" s="156">
        <f t="shared" si="31"/>
        <v>0</v>
      </c>
      <c r="V431" s="157"/>
      <c r="W431" s="165"/>
      <c r="X431" s="165"/>
      <c r="Y431" s="166"/>
      <c r="Z431" s="166"/>
      <c r="AA431" s="166"/>
      <c r="AB431" s="166"/>
      <c r="AC431" s="171"/>
    </row>
    <row r="432" spans="1:29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2"/>
      <c r="I432" s="123"/>
      <c r="J432" s="123"/>
      <c r="K432" s="151"/>
      <c r="L432" s="155">
        <f t="shared" si="32"/>
        <v>0</v>
      </c>
      <c r="M432" s="156">
        <f t="shared" si="33"/>
        <v>0</v>
      </c>
      <c r="N432" s="155"/>
      <c r="O432" s="155"/>
      <c r="P432" s="155"/>
      <c r="Q432" s="155"/>
      <c r="R432" s="155"/>
      <c r="S432" s="156"/>
      <c r="T432" s="156">
        <f t="shared" si="30"/>
        <v>0</v>
      </c>
      <c r="U432" s="156">
        <f t="shared" si="31"/>
        <v>0</v>
      </c>
      <c r="V432" s="157"/>
      <c r="W432" s="165"/>
      <c r="X432" s="165"/>
      <c r="Y432" s="166"/>
      <c r="Z432" s="166"/>
      <c r="AA432" s="166"/>
      <c r="AB432" s="166"/>
      <c r="AC432" s="171"/>
    </row>
    <row r="433" spans="1:29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2"/>
      <c r="I433" s="123"/>
      <c r="J433" s="123"/>
      <c r="K433" s="151"/>
      <c r="L433" s="155">
        <f t="shared" si="32"/>
        <v>0</v>
      </c>
      <c r="M433" s="156">
        <f t="shared" si="33"/>
        <v>0</v>
      </c>
      <c r="N433" s="155"/>
      <c r="O433" s="155"/>
      <c r="P433" s="155"/>
      <c r="Q433" s="155"/>
      <c r="R433" s="155"/>
      <c r="S433" s="156"/>
      <c r="T433" s="156">
        <f t="shared" si="30"/>
        <v>0</v>
      </c>
      <c r="U433" s="156">
        <f t="shared" si="31"/>
        <v>0</v>
      </c>
      <c r="V433" s="157"/>
      <c r="W433" s="165"/>
      <c r="X433" s="165"/>
      <c r="Y433" s="166"/>
      <c r="Z433" s="166"/>
      <c r="AA433" s="166"/>
      <c r="AB433" s="166"/>
      <c r="AC433" s="171"/>
    </row>
    <row r="434" spans="1:29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2"/>
      <c r="I434" s="123"/>
      <c r="J434" s="123"/>
      <c r="K434" s="151"/>
      <c r="L434" s="155">
        <f t="shared" si="32"/>
        <v>0</v>
      </c>
      <c r="M434" s="156">
        <f t="shared" si="33"/>
        <v>0</v>
      </c>
      <c r="N434" s="155"/>
      <c r="O434" s="155"/>
      <c r="P434" s="155"/>
      <c r="Q434" s="155"/>
      <c r="R434" s="155"/>
      <c r="S434" s="156"/>
      <c r="T434" s="156">
        <f t="shared" si="30"/>
        <v>0</v>
      </c>
      <c r="U434" s="156">
        <f t="shared" si="31"/>
        <v>0</v>
      </c>
      <c r="V434" s="157"/>
      <c r="W434" s="165"/>
      <c r="X434" s="165"/>
      <c r="Y434" s="166"/>
      <c r="Z434" s="166"/>
      <c r="AA434" s="166"/>
      <c r="AB434" s="166"/>
      <c r="AC434" s="171"/>
    </row>
    <row r="435" spans="1:29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2"/>
      <c r="I435" s="123"/>
      <c r="J435" s="123"/>
      <c r="K435" s="151"/>
      <c r="L435" s="155">
        <f t="shared" si="32"/>
        <v>0</v>
      </c>
      <c r="M435" s="156">
        <f t="shared" si="33"/>
        <v>0</v>
      </c>
      <c r="N435" s="155"/>
      <c r="O435" s="155"/>
      <c r="P435" s="155"/>
      <c r="Q435" s="155"/>
      <c r="R435" s="155"/>
      <c r="S435" s="156"/>
      <c r="T435" s="156">
        <f t="shared" si="30"/>
        <v>0</v>
      </c>
      <c r="U435" s="156">
        <f t="shared" si="31"/>
        <v>0</v>
      </c>
      <c r="V435" s="157"/>
      <c r="W435" s="165"/>
      <c r="X435" s="165"/>
      <c r="Y435" s="166"/>
      <c r="Z435" s="166"/>
      <c r="AA435" s="166"/>
      <c r="AB435" s="166"/>
      <c r="AC435" s="171"/>
    </row>
    <row r="436" spans="1:29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2"/>
      <c r="I436" s="123"/>
      <c r="J436" s="123"/>
      <c r="K436" s="151"/>
      <c r="L436" s="155">
        <f t="shared" si="32"/>
        <v>0</v>
      </c>
      <c r="M436" s="156">
        <f t="shared" si="33"/>
        <v>0</v>
      </c>
      <c r="N436" s="155"/>
      <c r="O436" s="155"/>
      <c r="P436" s="155"/>
      <c r="Q436" s="155"/>
      <c r="R436" s="155"/>
      <c r="S436" s="156"/>
      <c r="T436" s="156">
        <f t="shared" si="30"/>
        <v>0</v>
      </c>
      <c r="U436" s="156">
        <f t="shared" si="31"/>
        <v>0</v>
      </c>
      <c r="V436" s="157"/>
      <c r="W436" s="165"/>
      <c r="X436" s="165"/>
      <c r="Y436" s="166"/>
      <c r="Z436" s="166"/>
      <c r="AA436" s="166"/>
      <c r="AB436" s="166"/>
      <c r="AC436" s="171"/>
    </row>
    <row r="437" spans="1:29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2"/>
      <c r="I437" s="123"/>
      <c r="J437" s="123"/>
      <c r="K437" s="151"/>
      <c r="L437" s="155">
        <f t="shared" si="32"/>
        <v>0</v>
      </c>
      <c r="M437" s="156">
        <f t="shared" si="33"/>
        <v>0</v>
      </c>
      <c r="N437" s="155"/>
      <c r="O437" s="155"/>
      <c r="P437" s="155"/>
      <c r="Q437" s="155"/>
      <c r="R437" s="155"/>
      <c r="S437" s="156"/>
      <c r="T437" s="156">
        <f t="shared" si="30"/>
        <v>0</v>
      </c>
      <c r="U437" s="156">
        <f t="shared" si="31"/>
        <v>0</v>
      </c>
      <c r="V437" s="157"/>
      <c r="W437" s="165"/>
      <c r="X437" s="165"/>
      <c r="Y437" s="166"/>
      <c r="Z437" s="166"/>
      <c r="AA437" s="166"/>
      <c r="AB437" s="166"/>
      <c r="AC437" s="171"/>
    </row>
    <row r="438" spans="1:29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2"/>
      <c r="I438" s="123"/>
      <c r="J438" s="123"/>
      <c r="K438" s="151"/>
      <c r="L438" s="155">
        <f t="shared" si="32"/>
        <v>0</v>
      </c>
      <c r="M438" s="156">
        <f t="shared" si="33"/>
        <v>0</v>
      </c>
      <c r="N438" s="155"/>
      <c r="O438" s="155"/>
      <c r="P438" s="155"/>
      <c r="Q438" s="155"/>
      <c r="R438" s="155"/>
      <c r="S438" s="156"/>
      <c r="T438" s="156">
        <f t="shared" si="30"/>
        <v>0</v>
      </c>
      <c r="U438" s="156">
        <f t="shared" si="31"/>
        <v>0</v>
      </c>
      <c r="V438" s="157"/>
      <c r="W438" s="165"/>
      <c r="X438" s="165"/>
      <c r="Y438" s="166"/>
      <c r="Z438" s="166"/>
      <c r="AA438" s="166"/>
      <c r="AB438" s="166"/>
      <c r="AC438" s="171"/>
    </row>
    <row r="439" spans="1:29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2"/>
      <c r="I439" s="123"/>
      <c r="J439" s="123"/>
      <c r="K439" s="151"/>
      <c r="L439" s="155">
        <f t="shared" si="32"/>
        <v>0</v>
      </c>
      <c r="M439" s="156">
        <f t="shared" si="33"/>
        <v>0</v>
      </c>
      <c r="N439" s="155"/>
      <c r="O439" s="155"/>
      <c r="P439" s="155"/>
      <c r="Q439" s="155"/>
      <c r="R439" s="155"/>
      <c r="S439" s="156"/>
      <c r="T439" s="156">
        <f t="shared" si="30"/>
        <v>0</v>
      </c>
      <c r="U439" s="156">
        <f t="shared" si="31"/>
        <v>0</v>
      </c>
      <c r="V439" s="157"/>
      <c r="W439" s="165"/>
      <c r="X439" s="165"/>
      <c r="Y439" s="166"/>
      <c r="Z439" s="166"/>
      <c r="AA439" s="166"/>
      <c r="AB439" s="166"/>
      <c r="AC439" s="171"/>
    </row>
    <row r="440" spans="1:29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2"/>
      <c r="I440" s="123"/>
      <c r="J440" s="123"/>
      <c r="K440" s="151"/>
      <c r="L440" s="155">
        <f t="shared" si="32"/>
        <v>0</v>
      </c>
      <c r="M440" s="156">
        <f t="shared" si="33"/>
        <v>0</v>
      </c>
      <c r="N440" s="155"/>
      <c r="O440" s="155"/>
      <c r="P440" s="155"/>
      <c r="Q440" s="155"/>
      <c r="R440" s="155"/>
      <c r="S440" s="156"/>
      <c r="T440" s="156">
        <f t="shared" si="30"/>
        <v>0</v>
      </c>
      <c r="U440" s="156">
        <f t="shared" si="31"/>
        <v>0</v>
      </c>
      <c r="V440" s="157"/>
      <c r="W440" s="165"/>
      <c r="X440" s="165"/>
      <c r="Y440" s="166"/>
      <c r="Z440" s="166"/>
      <c r="AA440" s="166"/>
      <c r="AB440" s="166"/>
      <c r="AC440" s="171"/>
    </row>
    <row r="441" spans="1:29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2"/>
      <c r="I441" s="123"/>
      <c r="J441" s="123"/>
      <c r="K441" s="151"/>
      <c r="L441" s="155">
        <f t="shared" si="32"/>
        <v>0</v>
      </c>
      <c r="M441" s="156">
        <f t="shared" si="33"/>
        <v>0</v>
      </c>
      <c r="N441" s="155"/>
      <c r="O441" s="155"/>
      <c r="P441" s="155"/>
      <c r="Q441" s="155"/>
      <c r="R441" s="155"/>
      <c r="S441" s="156"/>
      <c r="T441" s="156">
        <f t="shared" si="30"/>
        <v>0</v>
      </c>
      <c r="U441" s="156">
        <f t="shared" si="31"/>
        <v>0</v>
      </c>
      <c r="V441" s="157"/>
      <c r="W441" s="165"/>
      <c r="X441" s="165"/>
      <c r="Y441" s="166"/>
      <c r="Z441" s="166"/>
      <c r="AA441" s="166"/>
      <c r="AB441" s="166"/>
      <c r="AC441" s="171"/>
    </row>
    <row r="442" spans="1:29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2"/>
      <c r="I442" s="123"/>
      <c r="J442" s="123"/>
      <c r="K442" s="151"/>
      <c r="L442" s="155">
        <f t="shared" si="32"/>
        <v>0</v>
      </c>
      <c r="M442" s="156">
        <f t="shared" si="33"/>
        <v>0</v>
      </c>
      <c r="N442" s="155"/>
      <c r="O442" s="155"/>
      <c r="P442" s="155"/>
      <c r="Q442" s="155"/>
      <c r="R442" s="155"/>
      <c r="S442" s="156"/>
      <c r="T442" s="156">
        <f t="shared" ref="T442:T508" si="34">IFERROR(S442*R442,"－")</f>
        <v>0</v>
      </c>
      <c r="U442" s="156">
        <f t="shared" ref="U442:U508" si="35">IFERROR(T442*H442/1000,"－")</f>
        <v>0</v>
      </c>
      <c r="V442" s="157"/>
      <c r="W442" s="165"/>
      <c r="X442" s="165"/>
      <c r="Y442" s="166"/>
      <c r="Z442" s="166"/>
      <c r="AA442" s="166"/>
      <c r="AB442" s="166"/>
      <c r="AC442" s="171"/>
    </row>
    <row r="443" spans="1:29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2"/>
      <c r="I443" s="123"/>
      <c r="J443" s="123"/>
      <c r="K443" s="151"/>
      <c r="L443" s="155">
        <f t="shared" si="32"/>
        <v>0</v>
      </c>
      <c r="M443" s="156">
        <f t="shared" si="33"/>
        <v>0</v>
      </c>
      <c r="N443" s="155"/>
      <c r="O443" s="155"/>
      <c r="P443" s="155"/>
      <c r="Q443" s="155"/>
      <c r="R443" s="155"/>
      <c r="S443" s="156"/>
      <c r="T443" s="156">
        <f t="shared" si="34"/>
        <v>0</v>
      </c>
      <c r="U443" s="156">
        <f t="shared" si="35"/>
        <v>0</v>
      </c>
      <c r="V443" s="157"/>
      <c r="W443" s="165"/>
      <c r="X443" s="165"/>
      <c r="Y443" s="166"/>
      <c r="Z443" s="166"/>
      <c r="AA443" s="166"/>
      <c r="AB443" s="166"/>
      <c r="AC443" s="171"/>
    </row>
    <row r="444" spans="1:29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2"/>
      <c r="I444" s="123"/>
      <c r="J444" s="123"/>
      <c r="K444" s="151"/>
      <c r="L444" s="155">
        <f t="shared" si="32"/>
        <v>0</v>
      </c>
      <c r="M444" s="156">
        <f t="shared" si="33"/>
        <v>0</v>
      </c>
      <c r="N444" s="155"/>
      <c r="O444" s="155"/>
      <c r="P444" s="155"/>
      <c r="Q444" s="155"/>
      <c r="R444" s="155"/>
      <c r="S444" s="156"/>
      <c r="T444" s="156">
        <f t="shared" si="34"/>
        <v>0</v>
      </c>
      <c r="U444" s="156">
        <f t="shared" si="35"/>
        <v>0</v>
      </c>
      <c r="V444" s="157"/>
      <c r="W444" s="165"/>
      <c r="X444" s="165"/>
      <c r="Y444" s="166"/>
      <c r="Z444" s="166"/>
      <c r="AA444" s="166"/>
      <c r="AB444" s="166"/>
      <c r="AC444" s="171"/>
    </row>
    <row r="445" spans="1:29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2"/>
      <c r="I445" s="123"/>
      <c r="J445" s="123"/>
      <c r="K445" s="151"/>
      <c r="L445" s="155">
        <f t="shared" si="32"/>
        <v>0</v>
      </c>
      <c r="M445" s="156">
        <f t="shared" si="33"/>
        <v>0</v>
      </c>
      <c r="N445" s="155"/>
      <c r="O445" s="155"/>
      <c r="P445" s="155"/>
      <c r="Q445" s="155"/>
      <c r="R445" s="155"/>
      <c r="S445" s="156"/>
      <c r="T445" s="156">
        <f t="shared" si="34"/>
        <v>0</v>
      </c>
      <c r="U445" s="156">
        <f t="shared" si="35"/>
        <v>0</v>
      </c>
      <c r="V445" s="157"/>
      <c r="W445" s="165"/>
      <c r="X445" s="165"/>
      <c r="Y445" s="166"/>
      <c r="Z445" s="166"/>
      <c r="AA445" s="166"/>
      <c r="AB445" s="166"/>
      <c r="AC445" s="171"/>
    </row>
    <row r="446" spans="1:29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2"/>
      <c r="I446" s="123"/>
      <c r="J446" s="123"/>
      <c r="K446" s="151"/>
      <c r="L446" s="155">
        <f t="shared" si="32"/>
        <v>0</v>
      </c>
      <c r="M446" s="156">
        <f t="shared" si="33"/>
        <v>0</v>
      </c>
      <c r="N446" s="155"/>
      <c r="O446" s="155"/>
      <c r="P446" s="155"/>
      <c r="Q446" s="155"/>
      <c r="R446" s="155"/>
      <c r="S446" s="156"/>
      <c r="T446" s="156">
        <f t="shared" si="34"/>
        <v>0</v>
      </c>
      <c r="U446" s="156">
        <f t="shared" si="35"/>
        <v>0</v>
      </c>
      <c r="V446" s="157"/>
      <c r="W446" s="165"/>
      <c r="X446" s="165"/>
      <c r="Y446" s="166"/>
      <c r="Z446" s="166"/>
      <c r="AA446" s="166"/>
      <c r="AB446" s="166"/>
      <c r="AC446" s="171"/>
    </row>
    <row r="447" spans="1:29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2"/>
      <c r="I447" s="123"/>
      <c r="J447" s="123"/>
      <c r="K447" s="151"/>
      <c r="L447" s="155">
        <f t="shared" si="32"/>
        <v>0</v>
      </c>
      <c r="M447" s="156">
        <f t="shared" si="33"/>
        <v>0</v>
      </c>
      <c r="N447" s="155"/>
      <c r="O447" s="155"/>
      <c r="P447" s="155"/>
      <c r="Q447" s="155"/>
      <c r="R447" s="155"/>
      <c r="S447" s="156"/>
      <c r="T447" s="156">
        <f t="shared" si="34"/>
        <v>0</v>
      </c>
      <c r="U447" s="156">
        <f t="shared" si="35"/>
        <v>0</v>
      </c>
      <c r="V447" s="157"/>
      <c r="W447" s="165"/>
      <c r="X447" s="165"/>
      <c r="Y447" s="166"/>
      <c r="Z447" s="166"/>
      <c r="AA447" s="166"/>
      <c r="AB447" s="166"/>
      <c r="AC447" s="171"/>
    </row>
    <row r="448" spans="1:29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2"/>
      <c r="I448" s="123"/>
      <c r="J448" s="123"/>
      <c r="K448" s="151"/>
      <c r="L448" s="155">
        <f t="shared" si="32"/>
        <v>0</v>
      </c>
      <c r="M448" s="156">
        <f t="shared" si="33"/>
        <v>0</v>
      </c>
      <c r="N448" s="155"/>
      <c r="O448" s="155"/>
      <c r="P448" s="155"/>
      <c r="Q448" s="155"/>
      <c r="R448" s="155"/>
      <c r="S448" s="156"/>
      <c r="T448" s="156">
        <f t="shared" si="34"/>
        <v>0</v>
      </c>
      <c r="U448" s="156">
        <f t="shared" si="35"/>
        <v>0</v>
      </c>
      <c r="V448" s="157"/>
      <c r="W448" s="165"/>
      <c r="X448" s="165"/>
      <c r="Y448" s="166"/>
      <c r="Z448" s="166"/>
      <c r="AA448" s="166"/>
      <c r="AB448" s="166"/>
      <c r="AC448" s="171"/>
    </row>
    <row r="449" spans="1:29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2"/>
      <c r="I449" s="123"/>
      <c r="J449" s="123"/>
      <c r="K449" s="151"/>
      <c r="L449" s="155">
        <f t="shared" si="32"/>
        <v>0</v>
      </c>
      <c r="M449" s="156">
        <f t="shared" si="33"/>
        <v>0</v>
      </c>
      <c r="N449" s="155"/>
      <c r="O449" s="155"/>
      <c r="P449" s="155"/>
      <c r="Q449" s="155"/>
      <c r="R449" s="155"/>
      <c r="S449" s="156"/>
      <c r="T449" s="156">
        <f t="shared" si="34"/>
        <v>0</v>
      </c>
      <c r="U449" s="156">
        <f t="shared" si="35"/>
        <v>0</v>
      </c>
      <c r="V449" s="157"/>
      <c r="W449" s="165"/>
      <c r="X449" s="165"/>
      <c r="Y449" s="166"/>
      <c r="Z449" s="166"/>
      <c r="AA449" s="166"/>
      <c r="AB449" s="166"/>
      <c r="AC449" s="171"/>
    </row>
    <row r="450" spans="1:29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2"/>
      <c r="I450" s="123"/>
      <c r="J450" s="123"/>
      <c r="K450" s="151"/>
      <c r="L450" s="155">
        <f t="shared" si="32"/>
        <v>0</v>
      </c>
      <c r="M450" s="156">
        <f t="shared" si="33"/>
        <v>0</v>
      </c>
      <c r="N450" s="155"/>
      <c r="O450" s="155"/>
      <c r="P450" s="155"/>
      <c r="Q450" s="155"/>
      <c r="R450" s="155"/>
      <c r="S450" s="156"/>
      <c r="T450" s="156">
        <f t="shared" si="34"/>
        <v>0</v>
      </c>
      <c r="U450" s="156">
        <f t="shared" si="35"/>
        <v>0</v>
      </c>
      <c r="V450" s="157"/>
      <c r="W450" s="165"/>
      <c r="X450" s="165"/>
      <c r="Y450" s="166"/>
      <c r="Z450" s="166"/>
      <c r="AA450" s="166"/>
      <c r="AB450" s="166"/>
      <c r="AC450" s="171"/>
    </row>
    <row r="451" spans="1:29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2"/>
      <c r="I451" s="123"/>
      <c r="J451" s="123"/>
      <c r="K451" s="151"/>
      <c r="L451" s="155">
        <f t="shared" si="32"/>
        <v>0</v>
      </c>
      <c r="M451" s="156">
        <f t="shared" si="33"/>
        <v>0</v>
      </c>
      <c r="N451" s="155"/>
      <c r="O451" s="155"/>
      <c r="P451" s="155"/>
      <c r="Q451" s="155"/>
      <c r="R451" s="155"/>
      <c r="S451" s="156"/>
      <c r="T451" s="156">
        <f t="shared" si="34"/>
        <v>0</v>
      </c>
      <c r="U451" s="156">
        <f t="shared" si="35"/>
        <v>0</v>
      </c>
      <c r="V451" s="157"/>
      <c r="W451" s="165"/>
      <c r="X451" s="165"/>
      <c r="Y451" s="166"/>
      <c r="Z451" s="166"/>
      <c r="AA451" s="166"/>
      <c r="AB451" s="166"/>
      <c r="AC451" s="171"/>
    </row>
    <row r="452" spans="1:29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2"/>
      <c r="I452" s="123"/>
      <c r="J452" s="123"/>
      <c r="K452" s="151"/>
      <c r="L452" s="155">
        <f t="shared" si="32"/>
        <v>0</v>
      </c>
      <c r="M452" s="156">
        <f t="shared" si="33"/>
        <v>0</v>
      </c>
      <c r="N452" s="155"/>
      <c r="O452" s="155"/>
      <c r="P452" s="155"/>
      <c r="Q452" s="155"/>
      <c r="R452" s="155"/>
      <c r="S452" s="156"/>
      <c r="T452" s="156">
        <f t="shared" si="34"/>
        <v>0</v>
      </c>
      <c r="U452" s="156">
        <f t="shared" si="35"/>
        <v>0</v>
      </c>
      <c r="V452" s="157"/>
      <c r="W452" s="165"/>
      <c r="X452" s="165"/>
      <c r="Y452" s="166"/>
      <c r="Z452" s="166"/>
      <c r="AA452" s="166"/>
      <c r="AB452" s="166"/>
      <c r="AC452" s="171"/>
    </row>
    <row r="453" spans="1:29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2"/>
      <c r="I453" s="123"/>
      <c r="J453" s="123"/>
      <c r="K453" s="151"/>
      <c r="L453" s="155">
        <f t="shared" si="32"/>
        <v>0</v>
      </c>
      <c r="M453" s="156">
        <f t="shared" si="33"/>
        <v>0</v>
      </c>
      <c r="N453" s="155"/>
      <c r="O453" s="155"/>
      <c r="P453" s="155"/>
      <c r="Q453" s="155"/>
      <c r="R453" s="155"/>
      <c r="S453" s="156"/>
      <c r="T453" s="156">
        <f t="shared" si="34"/>
        <v>0</v>
      </c>
      <c r="U453" s="156">
        <f t="shared" si="35"/>
        <v>0</v>
      </c>
      <c r="V453" s="157"/>
      <c r="W453" s="165"/>
      <c r="X453" s="165"/>
      <c r="Y453" s="166"/>
      <c r="Z453" s="166"/>
      <c r="AA453" s="166"/>
      <c r="AB453" s="166"/>
      <c r="AC453" s="171"/>
    </row>
    <row r="454" spans="1:29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2"/>
      <c r="I454" s="123"/>
      <c r="J454" s="123"/>
      <c r="K454" s="151"/>
      <c r="L454" s="155">
        <f t="shared" si="32"/>
        <v>0</v>
      </c>
      <c r="M454" s="156">
        <f t="shared" si="33"/>
        <v>0</v>
      </c>
      <c r="N454" s="155"/>
      <c r="O454" s="155"/>
      <c r="P454" s="155"/>
      <c r="Q454" s="155"/>
      <c r="R454" s="155"/>
      <c r="S454" s="156"/>
      <c r="T454" s="156">
        <f t="shared" si="34"/>
        <v>0</v>
      </c>
      <c r="U454" s="156">
        <f t="shared" si="35"/>
        <v>0</v>
      </c>
      <c r="V454" s="157"/>
      <c r="W454" s="165"/>
      <c r="X454" s="165"/>
      <c r="Y454" s="166"/>
      <c r="Z454" s="166"/>
      <c r="AA454" s="166"/>
      <c r="AB454" s="166"/>
      <c r="AC454" s="171"/>
    </row>
    <row r="455" spans="1:29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2"/>
      <c r="I455" s="123"/>
      <c r="J455" s="123"/>
      <c r="K455" s="151"/>
      <c r="L455" s="155">
        <f t="shared" si="32"/>
        <v>0</v>
      </c>
      <c r="M455" s="156">
        <f t="shared" si="33"/>
        <v>0</v>
      </c>
      <c r="N455" s="155"/>
      <c r="O455" s="155"/>
      <c r="P455" s="155"/>
      <c r="Q455" s="155"/>
      <c r="R455" s="155"/>
      <c r="S455" s="156"/>
      <c r="T455" s="156">
        <f t="shared" si="34"/>
        <v>0</v>
      </c>
      <c r="U455" s="156">
        <f t="shared" si="35"/>
        <v>0</v>
      </c>
      <c r="V455" s="157"/>
      <c r="W455" s="165"/>
      <c r="X455" s="165"/>
      <c r="Y455" s="166"/>
      <c r="Z455" s="166"/>
      <c r="AA455" s="166"/>
      <c r="AB455" s="166"/>
      <c r="AC455" s="171"/>
    </row>
    <row r="456" spans="1:29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2"/>
      <c r="I456" s="123"/>
      <c r="J456" s="123"/>
      <c r="K456" s="151"/>
      <c r="L456" s="155">
        <f t="shared" ref="L456:L508" si="36">IFERROR(I456*J456*K456,"ー")</f>
        <v>0</v>
      </c>
      <c r="M456" s="156">
        <f t="shared" ref="M456:M508" si="37">IFERROR(L456*H456/1000,"ー")</f>
        <v>0</v>
      </c>
      <c r="N456" s="155"/>
      <c r="O456" s="155"/>
      <c r="P456" s="155"/>
      <c r="Q456" s="155"/>
      <c r="R456" s="155"/>
      <c r="S456" s="156"/>
      <c r="T456" s="156">
        <f t="shared" si="34"/>
        <v>0</v>
      </c>
      <c r="U456" s="156">
        <f t="shared" si="35"/>
        <v>0</v>
      </c>
      <c r="V456" s="157"/>
      <c r="W456" s="165"/>
      <c r="X456" s="165"/>
      <c r="Y456" s="166"/>
      <c r="Z456" s="166"/>
      <c r="AA456" s="166"/>
      <c r="AB456" s="166"/>
      <c r="AC456" s="171"/>
    </row>
    <row r="457" spans="1:29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2"/>
      <c r="I457" s="123"/>
      <c r="J457" s="123"/>
      <c r="K457" s="151"/>
      <c r="L457" s="155">
        <f t="shared" si="36"/>
        <v>0</v>
      </c>
      <c r="M457" s="156">
        <f t="shared" si="37"/>
        <v>0</v>
      </c>
      <c r="N457" s="155"/>
      <c r="O457" s="155"/>
      <c r="P457" s="155"/>
      <c r="Q457" s="155"/>
      <c r="R457" s="155"/>
      <c r="S457" s="156"/>
      <c r="T457" s="156">
        <f t="shared" si="34"/>
        <v>0</v>
      </c>
      <c r="U457" s="156">
        <f t="shared" si="35"/>
        <v>0</v>
      </c>
      <c r="V457" s="157"/>
      <c r="W457" s="165"/>
      <c r="X457" s="165"/>
      <c r="Y457" s="166"/>
      <c r="Z457" s="166"/>
      <c r="AA457" s="166"/>
      <c r="AB457" s="166"/>
      <c r="AC457" s="171"/>
    </row>
    <row r="458" spans="1:29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2"/>
      <c r="I458" s="123"/>
      <c r="J458" s="123"/>
      <c r="K458" s="151"/>
      <c r="L458" s="155">
        <f t="shared" si="36"/>
        <v>0</v>
      </c>
      <c r="M458" s="156">
        <f t="shared" si="37"/>
        <v>0</v>
      </c>
      <c r="N458" s="155"/>
      <c r="O458" s="155"/>
      <c r="P458" s="155"/>
      <c r="Q458" s="155"/>
      <c r="R458" s="155"/>
      <c r="S458" s="156"/>
      <c r="T458" s="156">
        <f t="shared" si="34"/>
        <v>0</v>
      </c>
      <c r="U458" s="156">
        <f t="shared" si="35"/>
        <v>0</v>
      </c>
      <c r="V458" s="157"/>
      <c r="W458" s="165"/>
      <c r="X458" s="165"/>
      <c r="Y458" s="166"/>
      <c r="Z458" s="166"/>
      <c r="AA458" s="166"/>
      <c r="AB458" s="166"/>
      <c r="AC458" s="171"/>
    </row>
    <row r="459" spans="1:29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2"/>
      <c r="I459" s="123"/>
      <c r="J459" s="123"/>
      <c r="K459" s="151"/>
      <c r="L459" s="155">
        <f t="shared" si="36"/>
        <v>0</v>
      </c>
      <c r="M459" s="156">
        <f t="shared" si="37"/>
        <v>0</v>
      </c>
      <c r="N459" s="155"/>
      <c r="O459" s="155"/>
      <c r="P459" s="155"/>
      <c r="Q459" s="155"/>
      <c r="R459" s="155"/>
      <c r="S459" s="156"/>
      <c r="T459" s="156">
        <f t="shared" si="34"/>
        <v>0</v>
      </c>
      <c r="U459" s="156">
        <f t="shared" si="35"/>
        <v>0</v>
      </c>
      <c r="V459" s="157"/>
      <c r="W459" s="165"/>
      <c r="X459" s="165"/>
      <c r="Y459" s="166"/>
      <c r="Z459" s="166"/>
      <c r="AA459" s="166"/>
      <c r="AB459" s="166"/>
      <c r="AC459" s="171"/>
    </row>
    <row r="460" spans="1:29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2"/>
      <c r="I460" s="123"/>
      <c r="J460" s="123"/>
      <c r="K460" s="151"/>
      <c r="L460" s="155">
        <f t="shared" si="36"/>
        <v>0</v>
      </c>
      <c r="M460" s="156">
        <f t="shared" si="37"/>
        <v>0</v>
      </c>
      <c r="N460" s="155"/>
      <c r="O460" s="155"/>
      <c r="P460" s="155"/>
      <c r="Q460" s="155"/>
      <c r="R460" s="155"/>
      <c r="S460" s="156"/>
      <c r="T460" s="156">
        <f t="shared" si="34"/>
        <v>0</v>
      </c>
      <c r="U460" s="156">
        <f t="shared" si="35"/>
        <v>0</v>
      </c>
      <c r="V460" s="157"/>
      <c r="W460" s="165"/>
      <c r="X460" s="165"/>
      <c r="Y460" s="166"/>
      <c r="Z460" s="166"/>
      <c r="AA460" s="166"/>
      <c r="AB460" s="166"/>
      <c r="AC460" s="171"/>
    </row>
    <row r="461" spans="1:29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2"/>
      <c r="I461" s="123"/>
      <c r="J461" s="123"/>
      <c r="K461" s="151"/>
      <c r="L461" s="155">
        <f t="shared" si="36"/>
        <v>0</v>
      </c>
      <c r="M461" s="156">
        <f t="shared" si="37"/>
        <v>0</v>
      </c>
      <c r="N461" s="155"/>
      <c r="O461" s="155"/>
      <c r="P461" s="155"/>
      <c r="Q461" s="155"/>
      <c r="R461" s="155"/>
      <c r="S461" s="156"/>
      <c r="T461" s="156">
        <f t="shared" si="34"/>
        <v>0</v>
      </c>
      <c r="U461" s="156">
        <f t="shared" si="35"/>
        <v>0</v>
      </c>
      <c r="V461" s="157"/>
      <c r="W461" s="165"/>
      <c r="X461" s="165"/>
      <c r="Y461" s="166"/>
      <c r="Z461" s="166"/>
      <c r="AA461" s="166"/>
      <c r="AB461" s="166"/>
      <c r="AC461" s="171"/>
    </row>
    <row r="462" spans="1:29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2"/>
      <c r="I462" s="123"/>
      <c r="J462" s="123"/>
      <c r="K462" s="151"/>
      <c r="L462" s="155">
        <f t="shared" si="36"/>
        <v>0</v>
      </c>
      <c r="M462" s="156">
        <f t="shared" si="37"/>
        <v>0</v>
      </c>
      <c r="N462" s="155"/>
      <c r="O462" s="155"/>
      <c r="P462" s="155"/>
      <c r="Q462" s="155"/>
      <c r="R462" s="155"/>
      <c r="S462" s="156"/>
      <c r="T462" s="156">
        <f t="shared" si="34"/>
        <v>0</v>
      </c>
      <c r="U462" s="156">
        <f t="shared" si="35"/>
        <v>0</v>
      </c>
      <c r="V462" s="157"/>
      <c r="W462" s="165"/>
      <c r="X462" s="165"/>
      <c r="Y462" s="166"/>
      <c r="Z462" s="166"/>
      <c r="AA462" s="166"/>
      <c r="AB462" s="166"/>
      <c r="AC462" s="171"/>
    </row>
    <row r="463" spans="1:29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2"/>
      <c r="I463" s="123"/>
      <c r="J463" s="123"/>
      <c r="K463" s="151"/>
      <c r="L463" s="155">
        <f t="shared" si="36"/>
        <v>0</v>
      </c>
      <c r="M463" s="156">
        <f t="shared" si="37"/>
        <v>0</v>
      </c>
      <c r="N463" s="155"/>
      <c r="O463" s="155"/>
      <c r="P463" s="155"/>
      <c r="Q463" s="155"/>
      <c r="R463" s="155"/>
      <c r="S463" s="156"/>
      <c r="T463" s="156">
        <f t="shared" si="34"/>
        <v>0</v>
      </c>
      <c r="U463" s="156">
        <f t="shared" si="35"/>
        <v>0</v>
      </c>
      <c r="V463" s="157"/>
      <c r="W463" s="165"/>
      <c r="X463" s="165"/>
      <c r="Y463" s="166"/>
      <c r="Z463" s="166"/>
      <c r="AA463" s="166"/>
      <c r="AB463" s="166"/>
      <c r="AC463" s="171"/>
    </row>
    <row r="464" spans="1:29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2"/>
      <c r="I464" s="123"/>
      <c r="J464" s="123"/>
      <c r="K464" s="151"/>
      <c r="L464" s="155">
        <f t="shared" si="36"/>
        <v>0</v>
      </c>
      <c r="M464" s="156">
        <f t="shared" si="37"/>
        <v>0</v>
      </c>
      <c r="N464" s="155"/>
      <c r="O464" s="155"/>
      <c r="P464" s="155"/>
      <c r="Q464" s="155"/>
      <c r="R464" s="155"/>
      <c r="S464" s="156"/>
      <c r="T464" s="156">
        <f t="shared" si="34"/>
        <v>0</v>
      </c>
      <c r="U464" s="156">
        <f t="shared" si="35"/>
        <v>0</v>
      </c>
      <c r="V464" s="157"/>
      <c r="W464" s="165"/>
      <c r="X464" s="165"/>
      <c r="Y464" s="166"/>
      <c r="Z464" s="166"/>
      <c r="AA464" s="166"/>
      <c r="AB464" s="166"/>
      <c r="AC464" s="171"/>
    </row>
    <row r="465" spans="1:29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2"/>
      <c r="I465" s="123"/>
      <c r="J465" s="123"/>
      <c r="K465" s="151"/>
      <c r="L465" s="155">
        <f t="shared" si="36"/>
        <v>0</v>
      </c>
      <c r="M465" s="156">
        <f t="shared" si="37"/>
        <v>0</v>
      </c>
      <c r="N465" s="155"/>
      <c r="O465" s="155"/>
      <c r="P465" s="155"/>
      <c r="Q465" s="155"/>
      <c r="R465" s="155"/>
      <c r="S465" s="156"/>
      <c r="T465" s="156">
        <f t="shared" si="34"/>
        <v>0</v>
      </c>
      <c r="U465" s="156">
        <f t="shared" si="35"/>
        <v>0</v>
      </c>
      <c r="V465" s="157"/>
      <c r="W465" s="165"/>
      <c r="X465" s="165"/>
      <c r="Y465" s="166"/>
      <c r="Z465" s="166"/>
      <c r="AA465" s="166"/>
      <c r="AB465" s="166"/>
      <c r="AC465" s="171"/>
    </row>
    <row r="466" spans="1:29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2"/>
      <c r="I466" s="123"/>
      <c r="J466" s="123"/>
      <c r="K466" s="151"/>
      <c r="L466" s="155">
        <f t="shared" si="36"/>
        <v>0</v>
      </c>
      <c r="M466" s="156">
        <f t="shared" si="37"/>
        <v>0</v>
      </c>
      <c r="N466" s="155"/>
      <c r="O466" s="155"/>
      <c r="P466" s="155"/>
      <c r="Q466" s="155"/>
      <c r="R466" s="155"/>
      <c r="S466" s="156"/>
      <c r="T466" s="156">
        <f t="shared" si="34"/>
        <v>0</v>
      </c>
      <c r="U466" s="156">
        <f t="shared" si="35"/>
        <v>0</v>
      </c>
      <c r="V466" s="157"/>
      <c r="W466" s="165"/>
      <c r="X466" s="165"/>
      <c r="Y466" s="166"/>
      <c r="Z466" s="166"/>
      <c r="AA466" s="166"/>
      <c r="AB466" s="166"/>
      <c r="AC466" s="171"/>
    </row>
    <row r="467" spans="1:29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2"/>
      <c r="I467" s="123"/>
      <c r="J467" s="123"/>
      <c r="K467" s="151"/>
      <c r="L467" s="155">
        <f t="shared" si="36"/>
        <v>0</v>
      </c>
      <c r="M467" s="156">
        <f t="shared" si="37"/>
        <v>0</v>
      </c>
      <c r="N467" s="155"/>
      <c r="O467" s="155"/>
      <c r="P467" s="155"/>
      <c r="Q467" s="155"/>
      <c r="R467" s="155"/>
      <c r="S467" s="156"/>
      <c r="T467" s="156">
        <f t="shared" si="34"/>
        <v>0</v>
      </c>
      <c r="U467" s="156">
        <f t="shared" si="35"/>
        <v>0</v>
      </c>
      <c r="V467" s="157"/>
      <c r="W467" s="165"/>
      <c r="X467" s="165"/>
      <c r="Y467" s="166"/>
      <c r="Z467" s="166"/>
      <c r="AA467" s="166"/>
      <c r="AB467" s="166"/>
      <c r="AC467" s="171"/>
    </row>
    <row r="468" spans="1:29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2"/>
      <c r="I468" s="123"/>
      <c r="J468" s="123"/>
      <c r="K468" s="151"/>
      <c r="L468" s="155">
        <f t="shared" si="36"/>
        <v>0</v>
      </c>
      <c r="M468" s="156">
        <f t="shared" si="37"/>
        <v>0</v>
      </c>
      <c r="N468" s="155"/>
      <c r="O468" s="155"/>
      <c r="P468" s="155"/>
      <c r="Q468" s="155"/>
      <c r="R468" s="155"/>
      <c r="S468" s="156"/>
      <c r="T468" s="156">
        <f t="shared" si="34"/>
        <v>0</v>
      </c>
      <c r="U468" s="156">
        <f t="shared" si="35"/>
        <v>0</v>
      </c>
      <c r="V468" s="157"/>
      <c r="W468" s="165"/>
      <c r="X468" s="165"/>
      <c r="Y468" s="166"/>
      <c r="Z468" s="166"/>
      <c r="AA468" s="166"/>
      <c r="AB468" s="166"/>
      <c r="AC468" s="171"/>
    </row>
    <row r="469" spans="1:29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2"/>
      <c r="I469" s="123"/>
      <c r="J469" s="123"/>
      <c r="K469" s="151"/>
      <c r="L469" s="155">
        <f t="shared" si="36"/>
        <v>0</v>
      </c>
      <c r="M469" s="156">
        <f t="shared" si="37"/>
        <v>0</v>
      </c>
      <c r="N469" s="155"/>
      <c r="O469" s="155"/>
      <c r="P469" s="155"/>
      <c r="Q469" s="155"/>
      <c r="R469" s="155"/>
      <c r="S469" s="156"/>
      <c r="T469" s="156">
        <f t="shared" si="34"/>
        <v>0</v>
      </c>
      <c r="U469" s="156">
        <f t="shared" si="35"/>
        <v>0</v>
      </c>
      <c r="V469" s="157"/>
      <c r="W469" s="165"/>
      <c r="X469" s="165"/>
      <c r="Y469" s="166"/>
      <c r="Z469" s="166"/>
      <c r="AA469" s="166"/>
      <c r="AB469" s="166"/>
      <c r="AC469" s="171"/>
    </row>
    <row r="470" spans="1:29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2"/>
      <c r="I470" s="123"/>
      <c r="J470" s="123"/>
      <c r="K470" s="151"/>
      <c r="L470" s="155">
        <f t="shared" si="36"/>
        <v>0</v>
      </c>
      <c r="M470" s="156">
        <f t="shared" si="37"/>
        <v>0</v>
      </c>
      <c r="N470" s="155"/>
      <c r="O470" s="155"/>
      <c r="P470" s="155"/>
      <c r="Q470" s="155"/>
      <c r="R470" s="155"/>
      <c r="S470" s="156"/>
      <c r="T470" s="156">
        <f t="shared" si="34"/>
        <v>0</v>
      </c>
      <c r="U470" s="156">
        <f t="shared" si="35"/>
        <v>0</v>
      </c>
      <c r="V470" s="157"/>
      <c r="W470" s="165"/>
      <c r="X470" s="165"/>
      <c r="Y470" s="166"/>
      <c r="Z470" s="166"/>
      <c r="AA470" s="166"/>
      <c r="AB470" s="166"/>
      <c r="AC470" s="171"/>
    </row>
    <row r="471" spans="1:29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2"/>
      <c r="I471" s="123"/>
      <c r="J471" s="123"/>
      <c r="K471" s="151"/>
      <c r="L471" s="155">
        <f t="shared" si="36"/>
        <v>0</v>
      </c>
      <c r="M471" s="156">
        <f t="shared" si="37"/>
        <v>0</v>
      </c>
      <c r="N471" s="155"/>
      <c r="O471" s="155"/>
      <c r="P471" s="155"/>
      <c r="Q471" s="155"/>
      <c r="R471" s="155"/>
      <c r="S471" s="156"/>
      <c r="T471" s="156">
        <f t="shared" si="34"/>
        <v>0</v>
      </c>
      <c r="U471" s="156">
        <f t="shared" si="35"/>
        <v>0</v>
      </c>
      <c r="V471" s="157"/>
      <c r="W471" s="165"/>
      <c r="X471" s="165"/>
      <c r="Y471" s="166"/>
      <c r="Z471" s="166"/>
      <c r="AA471" s="166"/>
      <c r="AB471" s="166"/>
      <c r="AC471" s="171"/>
    </row>
    <row r="472" spans="1:29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2"/>
      <c r="I472" s="123"/>
      <c r="J472" s="123"/>
      <c r="K472" s="151"/>
      <c r="L472" s="155">
        <f t="shared" si="36"/>
        <v>0</v>
      </c>
      <c r="M472" s="156">
        <f t="shared" si="37"/>
        <v>0</v>
      </c>
      <c r="N472" s="155"/>
      <c r="O472" s="155"/>
      <c r="P472" s="155"/>
      <c r="Q472" s="155"/>
      <c r="R472" s="155"/>
      <c r="S472" s="156"/>
      <c r="T472" s="156">
        <f t="shared" si="34"/>
        <v>0</v>
      </c>
      <c r="U472" s="156">
        <f t="shared" si="35"/>
        <v>0</v>
      </c>
      <c r="V472" s="157"/>
      <c r="W472" s="165"/>
      <c r="X472" s="165"/>
      <c r="Y472" s="166"/>
      <c r="Z472" s="166"/>
      <c r="AA472" s="166"/>
      <c r="AB472" s="166"/>
      <c r="AC472" s="171"/>
    </row>
    <row r="473" spans="1:29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2"/>
      <c r="I473" s="123"/>
      <c r="J473" s="123"/>
      <c r="K473" s="151"/>
      <c r="L473" s="155">
        <f t="shared" si="36"/>
        <v>0</v>
      </c>
      <c r="M473" s="156">
        <f t="shared" si="37"/>
        <v>0</v>
      </c>
      <c r="N473" s="155"/>
      <c r="O473" s="155"/>
      <c r="P473" s="155"/>
      <c r="Q473" s="155"/>
      <c r="R473" s="155"/>
      <c r="S473" s="156"/>
      <c r="T473" s="156">
        <f t="shared" si="34"/>
        <v>0</v>
      </c>
      <c r="U473" s="156">
        <f t="shared" si="35"/>
        <v>0</v>
      </c>
      <c r="V473" s="157"/>
      <c r="W473" s="165"/>
      <c r="X473" s="165"/>
      <c r="Y473" s="166"/>
      <c r="Z473" s="166"/>
      <c r="AA473" s="166"/>
      <c r="AB473" s="166"/>
      <c r="AC473" s="171"/>
    </row>
    <row r="474" spans="1:29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2"/>
      <c r="I474" s="123"/>
      <c r="J474" s="123"/>
      <c r="K474" s="151"/>
      <c r="L474" s="155">
        <f t="shared" si="36"/>
        <v>0</v>
      </c>
      <c r="M474" s="156">
        <f t="shared" si="37"/>
        <v>0</v>
      </c>
      <c r="N474" s="155"/>
      <c r="O474" s="155"/>
      <c r="P474" s="155"/>
      <c r="Q474" s="155"/>
      <c r="R474" s="155"/>
      <c r="S474" s="156"/>
      <c r="T474" s="156">
        <f t="shared" si="34"/>
        <v>0</v>
      </c>
      <c r="U474" s="156">
        <f t="shared" si="35"/>
        <v>0</v>
      </c>
      <c r="V474" s="157"/>
      <c r="W474" s="165"/>
      <c r="X474" s="165"/>
      <c r="Y474" s="166"/>
      <c r="Z474" s="166"/>
      <c r="AA474" s="166"/>
      <c r="AB474" s="166"/>
      <c r="AC474" s="171"/>
    </row>
    <row r="475" spans="1:29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2"/>
      <c r="I475" s="123"/>
      <c r="J475" s="123"/>
      <c r="K475" s="151"/>
      <c r="L475" s="155">
        <f t="shared" si="36"/>
        <v>0</v>
      </c>
      <c r="M475" s="156">
        <f t="shared" si="37"/>
        <v>0</v>
      </c>
      <c r="N475" s="155"/>
      <c r="O475" s="155"/>
      <c r="P475" s="155"/>
      <c r="Q475" s="155"/>
      <c r="R475" s="155"/>
      <c r="S475" s="156"/>
      <c r="T475" s="156">
        <f t="shared" si="34"/>
        <v>0</v>
      </c>
      <c r="U475" s="156">
        <f t="shared" si="35"/>
        <v>0</v>
      </c>
      <c r="V475" s="157"/>
      <c r="W475" s="165"/>
      <c r="X475" s="165"/>
      <c r="Y475" s="166"/>
      <c r="Z475" s="166"/>
      <c r="AA475" s="166"/>
      <c r="AB475" s="166"/>
      <c r="AC475" s="171"/>
    </row>
    <row r="476" spans="1:29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2"/>
      <c r="I476" s="123"/>
      <c r="J476" s="123"/>
      <c r="K476" s="151"/>
      <c r="L476" s="155">
        <f t="shared" si="36"/>
        <v>0</v>
      </c>
      <c r="M476" s="156">
        <f t="shared" si="37"/>
        <v>0</v>
      </c>
      <c r="N476" s="155"/>
      <c r="O476" s="155"/>
      <c r="P476" s="155"/>
      <c r="Q476" s="155"/>
      <c r="R476" s="155"/>
      <c r="S476" s="156"/>
      <c r="T476" s="156">
        <f t="shared" si="34"/>
        <v>0</v>
      </c>
      <c r="U476" s="156">
        <f t="shared" si="35"/>
        <v>0</v>
      </c>
      <c r="V476" s="157"/>
      <c r="W476" s="165"/>
      <c r="X476" s="165"/>
      <c r="Y476" s="166"/>
      <c r="Z476" s="166"/>
      <c r="AA476" s="166"/>
      <c r="AB476" s="166"/>
      <c r="AC476" s="171"/>
    </row>
    <row r="477" spans="1:29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2"/>
      <c r="I477" s="123"/>
      <c r="J477" s="123"/>
      <c r="K477" s="151"/>
      <c r="L477" s="155">
        <f t="shared" si="36"/>
        <v>0</v>
      </c>
      <c r="M477" s="156">
        <f t="shared" si="37"/>
        <v>0</v>
      </c>
      <c r="N477" s="155"/>
      <c r="O477" s="155"/>
      <c r="P477" s="155"/>
      <c r="Q477" s="155"/>
      <c r="R477" s="155"/>
      <c r="S477" s="156"/>
      <c r="T477" s="156">
        <f t="shared" si="34"/>
        <v>0</v>
      </c>
      <c r="U477" s="156">
        <f t="shared" si="35"/>
        <v>0</v>
      </c>
      <c r="V477" s="157"/>
      <c r="W477" s="165"/>
      <c r="X477" s="165"/>
      <c r="Y477" s="166"/>
      <c r="Z477" s="166"/>
      <c r="AA477" s="166"/>
      <c r="AB477" s="166"/>
      <c r="AC477" s="171"/>
    </row>
    <row r="478" spans="1:29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2"/>
      <c r="I478" s="123"/>
      <c r="J478" s="123"/>
      <c r="K478" s="151"/>
      <c r="L478" s="155">
        <f t="shared" si="36"/>
        <v>0</v>
      </c>
      <c r="M478" s="156">
        <f t="shared" si="37"/>
        <v>0</v>
      </c>
      <c r="N478" s="155"/>
      <c r="O478" s="155"/>
      <c r="P478" s="155"/>
      <c r="Q478" s="155"/>
      <c r="R478" s="155"/>
      <c r="S478" s="156"/>
      <c r="T478" s="156">
        <f t="shared" si="34"/>
        <v>0</v>
      </c>
      <c r="U478" s="156">
        <f t="shared" si="35"/>
        <v>0</v>
      </c>
      <c r="V478" s="157"/>
      <c r="W478" s="165"/>
      <c r="X478" s="165"/>
      <c r="Y478" s="166"/>
      <c r="Z478" s="166"/>
      <c r="AA478" s="166"/>
      <c r="AB478" s="166"/>
      <c r="AC478" s="171"/>
    </row>
    <row r="479" spans="1:29" hidden="1" x14ac:dyDescent="0.4">
      <c r="A479" s="116">
        <v>471</v>
      </c>
      <c r="B479" s="116"/>
      <c r="C479" s="291"/>
      <c r="D479" s="118"/>
      <c r="E479" s="119"/>
      <c r="F479" s="120"/>
      <c r="G479" s="121"/>
      <c r="H479" s="122"/>
      <c r="I479" s="123"/>
      <c r="J479" s="123"/>
      <c r="K479" s="151"/>
      <c r="L479" s="155"/>
      <c r="M479" s="156"/>
      <c r="N479" s="155"/>
      <c r="O479" s="155"/>
      <c r="P479" s="155"/>
      <c r="Q479" s="155"/>
      <c r="R479" s="155"/>
      <c r="S479" s="156"/>
      <c r="T479" s="156"/>
      <c r="U479" s="156"/>
      <c r="V479" s="157"/>
      <c r="W479" s="165"/>
      <c r="X479" s="165"/>
      <c r="Y479" s="166"/>
      <c r="Z479" s="166"/>
      <c r="AA479" s="166"/>
      <c r="AB479" s="166"/>
      <c r="AC479" s="171"/>
    </row>
    <row r="480" spans="1:29" hidden="1" x14ac:dyDescent="0.4">
      <c r="A480" s="116">
        <v>472</v>
      </c>
      <c r="B480" s="116"/>
      <c r="C480" s="291"/>
      <c r="D480" s="118"/>
      <c r="E480" s="119"/>
      <c r="F480" s="120"/>
      <c r="G480" s="121"/>
      <c r="H480" s="122"/>
      <c r="I480" s="123"/>
      <c r="J480" s="123"/>
      <c r="K480" s="151"/>
      <c r="L480" s="155"/>
      <c r="M480" s="156"/>
      <c r="N480" s="155"/>
      <c r="O480" s="155"/>
      <c r="P480" s="155"/>
      <c r="Q480" s="155"/>
      <c r="R480" s="155"/>
      <c r="S480" s="156"/>
      <c r="T480" s="156"/>
      <c r="U480" s="156"/>
      <c r="V480" s="157"/>
      <c r="W480" s="165"/>
      <c r="X480" s="165"/>
      <c r="Y480" s="166"/>
      <c r="Z480" s="166"/>
      <c r="AA480" s="166"/>
      <c r="AB480" s="166"/>
      <c r="AC480" s="171"/>
    </row>
    <row r="481" spans="1:29" hidden="1" x14ac:dyDescent="0.4">
      <c r="A481" s="116">
        <v>473</v>
      </c>
      <c r="B481" s="116"/>
      <c r="C481" s="291"/>
      <c r="D481" s="118"/>
      <c r="E481" s="119"/>
      <c r="F481" s="120"/>
      <c r="G481" s="121"/>
      <c r="H481" s="122"/>
      <c r="I481" s="123"/>
      <c r="J481" s="123"/>
      <c r="K481" s="151"/>
      <c r="L481" s="155"/>
      <c r="M481" s="156"/>
      <c r="N481" s="155"/>
      <c r="O481" s="155"/>
      <c r="P481" s="155"/>
      <c r="Q481" s="155"/>
      <c r="R481" s="155"/>
      <c r="S481" s="156"/>
      <c r="T481" s="156"/>
      <c r="U481" s="156"/>
      <c r="V481" s="157"/>
      <c r="W481" s="165"/>
      <c r="X481" s="165"/>
      <c r="Y481" s="166"/>
      <c r="Z481" s="166"/>
      <c r="AA481" s="166"/>
      <c r="AB481" s="166"/>
      <c r="AC481" s="171"/>
    </row>
    <row r="482" spans="1:29" hidden="1" x14ac:dyDescent="0.4">
      <c r="A482" s="116">
        <v>474</v>
      </c>
      <c r="B482" s="116"/>
      <c r="C482" s="291"/>
      <c r="D482" s="118"/>
      <c r="E482" s="119"/>
      <c r="F482" s="120"/>
      <c r="G482" s="121"/>
      <c r="H482" s="122"/>
      <c r="I482" s="123"/>
      <c r="J482" s="123"/>
      <c r="K482" s="151"/>
      <c r="L482" s="155"/>
      <c r="M482" s="156"/>
      <c r="N482" s="155"/>
      <c r="O482" s="155"/>
      <c r="P482" s="155"/>
      <c r="Q482" s="155"/>
      <c r="R482" s="155"/>
      <c r="S482" s="156"/>
      <c r="T482" s="156"/>
      <c r="U482" s="156"/>
      <c r="V482" s="157"/>
      <c r="W482" s="165"/>
      <c r="X482" s="165"/>
      <c r="Y482" s="166"/>
      <c r="Z482" s="166"/>
      <c r="AA482" s="166"/>
      <c r="AB482" s="166"/>
      <c r="AC482" s="171"/>
    </row>
    <row r="483" spans="1:29" hidden="1" x14ac:dyDescent="0.4">
      <c r="A483" s="116">
        <v>475</v>
      </c>
      <c r="B483" s="116"/>
      <c r="C483" s="291"/>
      <c r="D483" s="118"/>
      <c r="E483" s="119"/>
      <c r="F483" s="120"/>
      <c r="G483" s="121"/>
      <c r="H483" s="122"/>
      <c r="I483" s="123"/>
      <c r="J483" s="123"/>
      <c r="K483" s="151"/>
      <c r="L483" s="155"/>
      <c r="M483" s="156"/>
      <c r="N483" s="155"/>
      <c r="O483" s="155"/>
      <c r="P483" s="155"/>
      <c r="Q483" s="155"/>
      <c r="R483" s="155"/>
      <c r="S483" s="156"/>
      <c r="T483" s="156"/>
      <c r="U483" s="156"/>
      <c r="V483" s="157"/>
      <c r="W483" s="165"/>
      <c r="X483" s="165"/>
      <c r="Y483" s="166"/>
      <c r="Z483" s="166"/>
      <c r="AA483" s="166"/>
      <c r="AB483" s="166"/>
      <c r="AC483" s="171"/>
    </row>
    <row r="484" spans="1:29" hidden="1" x14ac:dyDescent="0.4">
      <c r="A484" s="116">
        <v>476</v>
      </c>
      <c r="B484" s="116"/>
      <c r="C484" s="291"/>
      <c r="D484" s="118"/>
      <c r="E484" s="119"/>
      <c r="F484" s="120"/>
      <c r="G484" s="121"/>
      <c r="H484" s="122"/>
      <c r="I484" s="123"/>
      <c r="J484" s="123"/>
      <c r="K484" s="151"/>
      <c r="L484" s="155"/>
      <c r="M484" s="156"/>
      <c r="N484" s="155"/>
      <c r="O484" s="155"/>
      <c r="P484" s="155"/>
      <c r="Q484" s="155"/>
      <c r="R484" s="155"/>
      <c r="S484" s="156"/>
      <c r="T484" s="156"/>
      <c r="U484" s="156"/>
      <c r="V484" s="157"/>
      <c r="W484" s="165"/>
      <c r="X484" s="165"/>
      <c r="Y484" s="166"/>
      <c r="Z484" s="166"/>
      <c r="AA484" s="166"/>
      <c r="AB484" s="166"/>
      <c r="AC484" s="171"/>
    </row>
    <row r="485" spans="1:29" hidden="1" x14ac:dyDescent="0.4">
      <c r="A485" s="116">
        <v>477</v>
      </c>
      <c r="B485" s="116"/>
      <c r="C485" s="291"/>
      <c r="D485" s="118"/>
      <c r="E485" s="119"/>
      <c r="F485" s="120"/>
      <c r="G485" s="121"/>
      <c r="H485" s="122"/>
      <c r="I485" s="123"/>
      <c r="J485" s="123"/>
      <c r="K485" s="151"/>
      <c r="L485" s="155"/>
      <c r="M485" s="156"/>
      <c r="N485" s="155"/>
      <c r="O485" s="155"/>
      <c r="P485" s="155"/>
      <c r="Q485" s="155"/>
      <c r="R485" s="155"/>
      <c r="S485" s="156"/>
      <c r="T485" s="156"/>
      <c r="U485" s="156"/>
      <c r="V485" s="157"/>
      <c r="W485" s="165"/>
      <c r="X485" s="165"/>
      <c r="Y485" s="166"/>
      <c r="Z485" s="166"/>
      <c r="AA485" s="166"/>
      <c r="AB485" s="166"/>
      <c r="AC485" s="171"/>
    </row>
    <row r="486" spans="1:29" hidden="1" x14ac:dyDescent="0.4">
      <c r="A486" s="116">
        <v>478</v>
      </c>
      <c r="B486" s="116"/>
      <c r="C486" s="291"/>
      <c r="D486" s="118"/>
      <c r="E486" s="119"/>
      <c r="F486" s="120"/>
      <c r="G486" s="121"/>
      <c r="H486" s="122"/>
      <c r="I486" s="123"/>
      <c r="J486" s="123"/>
      <c r="K486" s="151"/>
      <c r="L486" s="155"/>
      <c r="M486" s="156"/>
      <c r="N486" s="155"/>
      <c r="O486" s="155"/>
      <c r="P486" s="155"/>
      <c r="Q486" s="155"/>
      <c r="R486" s="155"/>
      <c r="S486" s="156"/>
      <c r="T486" s="156"/>
      <c r="U486" s="156"/>
      <c r="V486" s="157"/>
      <c r="W486" s="165"/>
      <c r="X486" s="165"/>
      <c r="Y486" s="166"/>
      <c r="Z486" s="166"/>
      <c r="AA486" s="166"/>
      <c r="AB486" s="166"/>
      <c r="AC486" s="171"/>
    </row>
    <row r="487" spans="1:29" hidden="1" x14ac:dyDescent="0.4">
      <c r="A487" s="116">
        <v>479</v>
      </c>
      <c r="B487" s="116"/>
      <c r="C487" s="291"/>
      <c r="D487" s="118"/>
      <c r="E487" s="119"/>
      <c r="F487" s="120"/>
      <c r="G487" s="121"/>
      <c r="H487" s="122"/>
      <c r="I487" s="123"/>
      <c r="J487" s="123"/>
      <c r="K487" s="151"/>
      <c r="L487" s="155"/>
      <c r="M487" s="156"/>
      <c r="N487" s="155"/>
      <c r="O487" s="155"/>
      <c r="P487" s="155"/>
      <c r="Q487" s="155"/>
      <c r="R487" s="155"/>
      <c r="S487" s="156"/>
      <c r="T487" s="156"/>
      <c r="U487" s="156"/>
      <c r="V487" s="157"/>
      <c r="W487" s="165"/>
      <c r="X487" s="165"/>
      <c r="Y487" s="166"/>
      <c r="Z487" s="166"/>
      <c r="AA487" s="166"/>
      <c r="AB487" s="166"/>
      <c r="AC487" s="171"/>
    </row>
    <row r="488" spans="1:29" hidden="1" x14ac:dyDescent="0.4">
      <c r="A488" s="116">
        <v>480</v>
      </c>
      <c r="B488" s="116"/>
      <c r="C488" s="291"/>
      <c r="D488" s="118"/>
      <c r="E488" s="119"/>
      <c r="F488" s="120"/>
      <c r="G488" s="121"/>
      <c r="H488" s="122"/>
      <c r="I488" s="123"/>
      <c r="J488" s="123"/>
      <c r="K488" s="151"/>
      <c r="L488" s="155"/>
      <c r="M488" s="156"/>
      <c r="N488" s="155"/>
      <c r="O488" s="155"/>
      <c r="P488" s="155"/>
      <c r="Q488" s="155"/>
      <c r="R488" s="155"/>
      <c r="S488" s="156"/>
      <c r="T488" s="156"/>
      <c r="U488" s="156"/>
      <c r="V488" s="157"/>
      <c r="W488" s="165"/>
      <c r="X488" s="165"/>
      <c r="Y488" s="166"/>
      <c r="Z488" s="166"/>
      <c r="AA488" s="166"/>
      <c r="AB488" s="166"/>
      <c r="AC488" s="171"/>
    </row>
    <row r="489" spans="1:29" hidden="1" x14ac:dyDescent="0.4">
      <c r="A489" s="116">
        <v>481</v>
      </c>
      <c r="B489" s="116"/>
      <c r="C489" s="291"/>
      <c r="D489" s="118"/>
      <c r="E489" s="119"/>
      <c r="F489" s="120"/>
      <c r="G489" s="121"/>
      <c r="H489" s="122"/>
      <c r="I489" s="123"/>
      <c r="J489" s="123"/>
      <c r="K489" s="151"/>
      <c r="L489" s="155"/>
      <c r="M489" s="156"/>
      <c r="N489" s="155"/>
      <c r="O489" s="155"/>
      <c r="P489" s="155"/>
      <c r="Q489" s="155"/>
      <c r="R489" s="155"/>
      <c r="S489" s="156"/>
      <c r="T489" s="156"/>
      <c r="U489" s="156"/>
      <c r="V489" s="157"/>
      <c r="W489" s="165"/>
      <c r="X489" s="165"/>
      <c r="Y489" s="166"/>
      <c r="Z489" s="166"/>
      <c r="AA489" s="166"/>
      <c r="AB489" s="166"/>
      <c r="AC489" s="171"/>
    </row>
    <row r="490" spans="1:29" hidden="1" x14ac:dyDescent="0.4">
      <c r="A490" s="116">
        <v>482</v>
      </c>
      <c r="B490" s="116"/>
      <c r="C490" s="291"/>
      <c r="D490" s="118"/>
      <c r="E490" s="119"/>
      <c r="F490" s="120"/>
      <c r="G490" s="121"/>
      <c r="H490" s="122"/>
      <c r="I490" s="123"/>
      <c r="J490" s="123"/>
      <c r="K490" s="151"/>
      <c r="L490" s="155"/>
      <c r="M490" s="156"/>
      <c r="N490" s="155"/>
      <c r="O490" s="155"/>
      <c r="P490" s="155"/>
      <c r="Q490" s="155"/>
      <c r="R490" s="155"/>
      <c r="S490" s="156"/>
      <c r="T490" s="156"/>
      <c r="U490" s="156"/>
      <c r="V490" s="157"/>
      <c r="W490" s="165"/>
      <c r="X490" s="165"/>
      <c r="Y490" s="166"/>
      <c r="Z490" s="166"/>
      <c r="AA490" s="166"/>
      <c r="AB490" s="166"/>
      <c r="AC490" s="171"/>
    </row>
    <row r="491" spans="1:29" hidden="1" x14ac:dyDescent="0.4">
      <c r="A491" s="116">
        <v>483</v>
      </c>
      <c r="B491" s="116"/>
      <c r="C491" s="291"/>
      <c r="D491" s="118"/>
      <c r="E491" s="119"/>
      <c r="F491" s="120"/>
      <c r="G491" s="121"/>
      <c r="H491" s="122"/>
      <c r="I491" s="123"/>
      <c r="J491" s="123"/>
      <c r="K491" s="151"/>
      <c r="L491" s="155"/>
      <c r="M491" s="156"/>
      <c r="N491" s="155"/>
      <c r="O491" s="155"/>
      <c r="P491" s="155"/>
      <c r="Q491" s="155"/>
      <c r="R491" s="155"/>
      <c r="S491" s="156"/>
      <c r="T491" s="156"/>
      <c r="U491" s="156"/>
      <c r="V491" s="157"/>
      <c r="W491" s="165"/>
      <c r="X491" s="165"/>
      <c r="Y491" s="166"/>
      <c r="Z491" s="166"/>
      <c r="AA491" s="166"/>
      <c r="AB491" s="166"/>
      <c r="AC491" s="171"/>
    </row>
    <row r="492" spans="1:29" hidden="1" x14ac:dyDescent="0.4">
      <c r="A492" s="116">
        <v>484</v>
      </c>
      <c r="B492" s="116"/>
      <c r="C492" s="291"/>
      <c r="D492" s="118"/>
      <c r="E492" s="119"/>
      <c r="F492" s="120"/>
      <c r="G492" s="121"/>
      <c r="H492" s="122"/>
      <c r="I492" s="123"/>
      <c r="J492" s="123"/>
      <c r="K492" s="151"/>
      <c r="L492" s="155"/>
      <c r="M492" s="156"/>
      <c r="N492" s="155"/>
      <c r="O492" s="155"/>
      <c r="P492" s="155"/>
      <c r="Q492" s="155"/>
      <c r="R492" s="155"/>
      <c r="S492" s="156"/>
      <c r="T492" s="156"/>
      <c r="U492" s="156"/>
      <c r="V492" s="157"/>
      <c r="W492" s="165"/>
      <c r="X492" s="165"/>
      <c r="Y492" s="166"/>
      <c r="Z492" s="166"/>
      <c r="AA492" s="166"/>
      <c r="AB492" s="166"/>
      <c r="AC492" s="171"/>
    </row>
    <row r="493" spans="1:29" hidden="1" x14ac:dyDescent="0.4">
      <c r="A493" s="116">
        <v>485</v>
      </c>
      <c r="B493" s="116"/>
      <c r="C493" s="291"/>
      <c r="D493" s="118"/>
      <c r="E493" s="119"/>
      <c r="F493" s="120"/>
      <c r="G493" s="121"/>
      <c r="H493" s="122"/>
      <c r="I493" s="123"/>
      <c r="J493" s="123"/>
      <c r="K493" s="151"/>
      <c r="L493" s="155"/>
      <c r="M493" s="156"/>
      <c r="N493" s="155"/>
      <c r="O493" s="155"/>
      <c r="P493" s="155"/>
      <c r="Q493" s="155"/>
      <c r="R493" s="155"/>
      <c r="S493" s="156"/>
      <c r="T493" s="156"/>
      <c r="U493" s="156"/>
      <c r="V493" s="157"/>
      <c r="W493" s="165"/>
      <c r="X493" s="165"/>
      <c r="Y493" s="166"/>
      <c r="Z493" s="166"/>
      <c r="AA493" s="166"/>
      <c r="AB493" s="166"/>
      <c r="AC493" s="171"/>
    </row>
    <row r="494" spans="1:29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2"/>
      <c r="I494" s="123"/>
      <c r="J494" s="123"/>
      <c r="K494" s="151"/>
      <c r="L494" s="155">
        <f t="shared" si="36"/>
        <v>0</v>
      </c>
      <c r="M494" s="156">
        <f t="shared" si="37"/>
        <v>0</v>
      </c>
      <c r="N494" s="155"/>
      <c r="O494" s="155"/>
      <c r="P494" s="155"/>
      <c r="Q494" s="155"/>
      <c r="R494" s="155"/>
      <c r="S494" s="156"/>
      <c r="T494" s="156">
        <f t="shared" si="34"/>
        <v>0</v>
      </c>
      <c r="U494" s="156">
        <f t="shared" si="35"/>
        <v>0</v>
      </c>
      <c r="V494" s="157"/>
      <c r="W494" s="165"/>
      <c r="X494" s="165"/>
      <c r="Y494" s="166"/>
      <c r="Z494" s="166"/>
      <c r="AA494" s="166"/>
      <c r="AB494" s="166"/>
      <c r="AC494" s="171"/>
    </row>
    <row r="495" spans="1:29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2"/>
      <c r="I495" s="123"/>
      <c r="J495" s="123"/>
      <c r="K495" s="151"/>
      <c r="L495" s="155">
        <f t="shared" si="36"/>
        <v>0</v>
      </c>
      <c r="M495" s="156">
        <f t="shared" si="37"/>
        <v>0</v>
      </c>
      <c r="N495" s="155"/>
      <c r="O495" s="155"/>
      <c r="P495" s="155"/>
      <c r="Q495" s="155"/>
      <c r="R495" s="155"/>
      <c r="S495" s="156"/>
      <c r="T495" s="156">
        <f t="shared" si="34"/>
        <v>0</v>
      </c>
      <c r="U495" s="156">
        <f t="shared" si="35"/>
        <v>0</v>
      </c>
      <c r="V495" s="157"/>
      <c r="W495" s="165"/>
      <c r="X495" s="165"/>
      <c r="Y495" s="166"/>
      <c r="Z495" s="166"/>
      <c r="AA495" s="166"/>
      <c r="AB495" s="166"/>
      <c r="AC495" s="171"/>
    </row>
    <row r="496" spans="1:29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2"/>
      <c r="I496" s="123"/>
      <c r="J496" s="123"/>
      <c r="K496" s="151"/>
      <c r="L496" s="155">
        <f t="shared" si="36"/>
        <v>0</v>
      </c>
      <c r="M496" s="156">
        <f t="shared" si="37"/>
        <v>0</v>
      </c>
      <c r="N496" s="155"/>
      <c r="O496" s="155"/>
      <c r="P496" s="155"/>
      <c r="Q496" s="155"/>
      <c r="R496" s="155"/>
      <c r="S496" s="156"/>
      <c r="T496" s="156">
        <f t="shared" si="34"/>
        <v>0</v>
      </c>
      <c r="U496" s="156">
        <f t="shared" si="35"/>
        <v>0</v>
      </c>
      <c r="V496" s="157"/>
      <c r="W496" s="165"/>
      <c r="X496" s="165"/>
      <c r="Y496" s="166"/>
      <c r="Z496" s="166"/>
      <c r="AA496" s="166"/>
      <c r="AB496" s="166"/>
      <c r="AC496" s="171"/>
    </row>
    <row r="497" spans="1:29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2"/>
      <c r="I497" s="123"/>
      <c r="J497" s="123"/>
      <c r="K497" s="151"/>
      <c r="L497" s="155">
        <f t="shared" si="36"/>
        <v>0</v>
      </c>
      <c r="M497" s="156">
        <f t="shared" si="37"/>
        <v>0</v>
      </c>
      <c r="N497" s="155"/>
      <c r="O497" s="155"/>
      <c r="P497" s="155"/>
      <c r="Q497" s="155"/>
      <c r="R497" s="155"/>
      <c r="S497" s="156"/>
      <c r="T497" s="156">
        <f t="shared" si="34"/>
        <v>0</v>
      </c>
      <c r="U497" s="156">
        <f t="shared" si="35"/>
        <v>0</v>
      </c>
      <c r="V497" s="157"/>
      <c r="W497" s="165"/>
      <c r="X497" s="165"/>
      <c r="Y497" s="166"/>
      <c r="Z497" s="166"/>
      <c r="AA497" s="166"/>
      <c r="AB497" s="166"/>
      <c r="AC497" s="171"/>
    </row>
    <row r="498" spans="1:29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2"/>
      <c r="I498" s="123"/>
      <c r="J498" s="123"/>
      <c r="K498" s="151"/>
      <c r="L498" s="155">
        <f t="shared" si="36"/>
        <v>0</v>
      </c>
      <c r="M498" s="156">
        <f t="shared" si="37"/>
        <v>0</v>
      </c>
      <c r="N498" s="155"/>
      <c r="O498" s="155"/>
      <c r="P498" s="155"/>
      <c r="Q498" s="155"/>
      <c r="R498" s="155"/>
      <c r="S498" s="156"/>
      <c r="T498" s="156">
        <f t="shared" si="34"/>
        <v>0</v>
      </c>
      <c r="U498" s="156">
        <f t="shared" si="35"/>
        <v>0</v>
      </c>
      <c r="V498" s="157"/>
      <c r="W498" s="165"/>
      <c r="X498" s="165"/>
      <c r="Y498" s="166"/>
      <c r="Z498" s="166"/>
      <c r="AA498" s="166"/>
      <c r="AB498" s="166"/>
      <c r="AC498" s="171"/>
    </row>
    <row r="499" spans="1:29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2"/>
      <c r="I499" s="123"/>
      <c r="J499" s="123"/>
      <c r="K499" s="151"/>
      <c r="L499" s="155">
        <f t="shared" si="36"/>
        <v>0</v>
      </c>
      <c r="M499" s="156">
        <f t="shared" si="37"/>
        <v>0</v>
      </c>
      <c r="N499" s="155"/>
      <c r="O499" s="155"/>
      <c r="P499" s="155"/>
      <c r="Q499" s="155"/>
      <c r="R499" s="155"/>
      <c r="S499" s="156"/>
      <c r="T499" s="156">
        <f t="shared" si="34"/>
        <v>0</v>
      </c>
      <c r="U499" s="156">
        <f t="shared" si="35"/>
        <v>0</v>
      </c>
      <c r="V499" s="157"/>
      <c r="W499" s="165"/>
      <c r="X499" s="165"/>
      <c r="Y499" s="166"/>
      <c r="Z499" s="166"/>
      <c r="AA499" s="166"/>
      <c r="AB499" s="166"/>
      <c r="AC499" s="171"/>
    </row>
    <row r="500" spans="1:29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2"/>
      <c r="I500" s="123"/>
      <c r="J500" s="123"/>
      <c r="K500" s="151"/>
      <c r="L500" s="155">
        <f t="shared" si="36"/>
        <v>0</v>
      </c>
      <c r="M500" s="156">
        <f t="shared" si="37"/>
        <v>0</v>
      </c>
      <c r="N500" s="155"/>
      <c r="O500" s="155"/>
      <c r="P500" s="155"/>
      <c r="Q500" s="155"/>
      <c r="R500" s="155"/>
      <c r="S500" s="156"/>
      <c r="T500" s="156">
        <f t="shared" si="34"/>
        <v>0</v>
      </c>
      <c r="U500" s="156">
        <f t="shared" si="35"/>
        <v>0</v>
      </c>
      <c r="V500" s="157"/>
      <c r="W500" s="165"/>
      <c r="X500" s="165"/>
      <c r="Y500" s="166"/>
      <c r="Z500" s="166"/>
      <c r="AA500" s="166"/>
      <c r="AB500" s="166"/>
      <c r="AC500" s="171"/>
    </row>
    <row r="501" spans="1:29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2"/>
      <c r="I501" s="123"/>
      <c r="J501" s="123"/>
      <c r="K501" s="151"/>
      <c r="L501" s="155">
        <f t="shared" si="36"/>
        <v>0</v>
      </c>
      <c r="M501" s="156">
        <f t="shared" si="37"/>
        <v>0</v>
      </c>
      <c r="N501" s="155"/>
      <c r="O501" s="155"/>
      <c r="P501" s="155"/>
      <c r="Q501" s="155"/>
      <c r="R501" s="155"/>
      <c r="S501" s="156"/>
      <c r="T501" s="156">
        <f t="shared" si="34"/>
        <v>0</v>
      </c>
      <c r="U501" s="156">
        <f t="shared" si="35"/>
        <v>0</v>
      </c>
      <c r="V501" s="157"/>
      <c r="W501" s="165"/>
      <c r="X501" s="165"/>
      <c r="Y501" s="166"/>
      <c r="Z501" s="166"/>
      <c r="AA501" s="166"/>
      <c r="AB501" s="166"/>
      <c r="AC501" s="171"/>
    </row>
    <row r="502" spans="1:29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2"/>
      <c r="I502" s="123"/>
      <c r="J502" s="123"/>
      <c r="K502" s="151"/>
      <c r="L502" s="155">
        <f t="shared" si="36"/>
        <v>0</v>
      </c>
      <c r="M502" s="156">
        <f t="shared" si="37"/>
        <v>0</v>
      </c>
      <c r="N502" s="155"/>
      <c r="O502" s="155"/>
      <c r="P502" s="155"/>
      <c r="Q502" s="155"/>
      <c r="R502" s="155"/>
      <c r="S502" s="156"/>
      <c r="T502" s="156">
        <f t="shared" si="34"/>
        <v>0</v>
      </c>
      <c r="U502" s="156">
        <f t="shared" si="35"/>
        <v>0</v>
      </c>
      <c r="V502" s="157"/>
      <c r="W502" s="165"/>
      <c r="X502" s="165"/>
      <c r="Y502" s="166"/>
      <c r="Z502" s="166"/>
      <c r="AA502" s="166"/>
      <c r="AB502" s="166"/>
      <c r="AC502" s="171"/>
    </row>
    <row r="503" spans="1:29" hidden="1" x14ac:dyDescent="0.4">
      <c r="A503" s="116">
        <v>495</v>
      </c>
      <c r="B503" s="116"/>
      <c r="C503" s="117"/>
      <c r="D503" s="118"/>
      <c r="E503" s="119"/>
      <c r="F503" s="120"/>
      <c r="G503" s="121"/>
      <c r="H503" s="122"/>
      <c r="I503" s="123"/>
      <c r="J503" s="123"/>
      <c r="K503" s="151"/>
      <c r="L503" s="155">
        <f t="shared" si="36"/>
        <v>0</v>
      </c>
      <c r="M503" s="156">
        <f t="shared" si="37"/>
        <v>0</v>
      </c>
      <c r="N503" s="155"/>
      <c r="O503" s="155"/>
      <c r="P503" s="155"/>
      <c r="Q503" s="155"/>
      <c r="R503" s="155"/>
      <c r="S503" s="156"/>
      <c r="T503" s="156">
        <f t="shared" si="34"/>
        <v>0</v>
      </c>
      <c r="U503" s="156">
        <f t="shared" si="35"/>
        <v>0</v>
      </c>
      <c r="V503" s="157"/>
      <c r="W503" s="165"/>
      <c r="X503" s="165"/>
      <c r="Y503" s="166"/>
      <c r="Z503" s="166"/>
      <c r="AA503" s="166"/>
      <c r="AB503" s="166"/>
      <c r="AC503" s="171"/>
    </row>
    <row r="504" spans="1:29" hidden="1" x14ac:dyDescent="0.4">
      <c r="A504" s="116">
        <v>496</v>
      </c>
      <c r="B504" s="116"/>
      <c r="C504" s="117"/>
      <c r="D504" s="118"/>
      <c r="E504" s="119"/>
      <c r="F504" s="120"/>
      <c r="G504" s="121"/>
      <c r="H504" s="122"/>
      <c r="I504" s="123"/>
      <c r="J504" s="123"/>
      <c r="K504" s="151"/>
      <c r="L504" s="155">
        <f t="shared" si="36"/>
        <v>0</v>
      </c>
      <c r="M504" s="156">
        <f t="shared" si="37"/>
        <v>0</v>
      </c>
      <c r="N504" s="155"/>
      <c r="O504" s="155"/>
      <c r="P504" s="155"/>
      <c r="Q504" s="155"/>
      <c r="R504" s="155"/>
      <c r="S504" s="156"/>
      <c r="T504" s="156">
        <f t="shared" si="34"/>
        <v>0</v>
      </c>
      <c r="U504" s="156">
        <f t="shared" si="35"/>
        <v>0</v>
      </c>
      <c r="V504" s="157"/>
      <c r="W504" s="165"/>
      <c r="X504" s="165"/>
      <c r="Y504" s="166"/>
      <c r="Z504" s="166"/>
      <c r="AA504" s="166"/>
      <c r="AB504" s="166"/>
      <c r="AC504" s="171"/>
    </row>
    <row r="505" spans="1:29" hidden="1" x14ac:dyDescent="0.4">
      <c r="A505" s="116">
        <v>497</v>
      </c>
      <c r="B505" s="116"/>
      <c r="C505" s="117"/>
      <c r="D505" s="118"/>
      <c r="E505" s="119"/>
      <c r="F505" s="120"/>
      <c r="G505" s="121"/>
      <c r="H505" s="122"/>
      <c r="I505" s="123"/>
      <c r="J505" s="123"/>
      <c r="K505" s="151"/>
      <c r="L505" s="155">
        <f t="shared" si="36"/>
        <v>0</v>
      </c>
      <c r="M505" s="156">
        <f t="shared" si="37"/>
        <v>0</v>
      </c>
      <c r="N505" s="155"/>
      <c r="O505" s="155"/>
      <c r="P505" s="155"/>
      <c r="Q505" s="155"/>
      <c r="R505" s="155"/>
      <c r="S505" s="156"/>
      <c r="T505" s="156">
        <f t="shared" si="34"/>
        <v>0</v>
      </c>
      <c r="U505" s="156">
        <f t="shared" si="35"/>
        <v>0</v>
      </c>
      <c r="V505" s="157"/>
      <c r="W505" s="165"/>
      <c r="X505" s="165"/>
      <c r="Y505" s="166"/>
      <c r="Z505" s="166"/>
      <c r="AA505" s="166"/>
      <c r="AB505" s="166"/>
      <c r="AC505" s="171"/>
    </row>
    <row r="506" spans="1:29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2"/>
      <c r="I506" s="123"/>
      <c r="J506" s="123"/>
      <c r="K506" s="151"/>
      <c r="L506" s="155">
        <f t="shared" si="36"/>
        <v>0</v>
      </c>
      <c r="M506" s="156">
        <f t="shared" si="37"/>
        <v>0</v>
      </c>
      <c r="N506" s="155"/>
      <c r="O506" s="155"/>
      <c r="P506" s="155"/>
      <c r="Q506" s="155"/>
      <c r="R506" s="155"/>
      <c r="S506" s="156"/>
      <c r="T506" s="156">
        <f t="shared" si="34"/>
        <v>0</v>
      </c>
      <c r="U506" s="156">
        <f t="shared" si="35"/>
        <v>0</v>
      </c>
      <c r="V506" s="157"/>
      <c r="W506" s="165"/>
      <c r="X506" s="165"/>
      <c r="Y506" s="166"/>
      <c r="Z506" s="166"/>
      <c r="AA506" s="166"/>
      <c r="AB506" s="166"/>
      <c r="AC506" s="171"/>
    </row>
    <row r="507" spans="1:29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2"/>
      <c r="I507" s="123"/>
      <c r="J507" s="123"/>
      <c r="K507" s="151"/>
      <c r="L507" s="155">
        <f t="shared" si="36"/>
        <v>0</v>
      </c>
      <c r="M507" s="156">
        <f t="shared" si="37"/>
        <v>0</v>
      </c>
      <c r="N507" s="155"/>
      <c r="O507" s="155"/>
      <c r="P507" s="155"/>
      <c r="Q507" s="155"/>
      <c r="R507" s="155"/>
      <c r="S507" s="156"/>
      <c r="T507" s="156">
        <f t="shared" si="34"/>
        <v>0</v>
      </c>
      <c r="U507" s="156">
        <f t="shared" si="35"/>
        <v>0</v>
      </c>
      <c r="V507" s="157"/>
      <c r="W507" s="165"/>
      <c r="X507" s="165"/>
      <c r="Y507" s="166"/>
      <c r="Z507" s="166"/>
      <c r="AA507" s="166"/>
      <c r="AB507" s="166"/>
      <c r="AC507" s="171"/>
    </row>
    <row r="508" spans="1:29" hidden="1" x14ac:dyDescent="0.4">
      <c r="A508" s="116">
        <v>500</v>
      </c>
      <c r="B508" s="116"/>
      <c r="C508" s="117"/>
      <c r="D508" s="118"/>
      <c r="E508" s="119"/>
      <c r="F508" s="120"/>
      <c r="G508" s="121"/>
      <c r="H508" s="122"/>
      <c r="I508" s="123"/>
      <c r="J508" s="123"/>
      <c r="K508" s="151"/>
      <c r="L508" s="155">
        <f t="shared" si="36"/>
        <v>0</v>
      </c>
      <c r="M508" s="156">
        <f t="shared" si="37"/>
        <v>0</v>
      </c>
      <c r="N508" s="155"/>
      <c r="O508" s="155"/>
      <c r="P508" s="155"/>
      <c r="Q508" s="155"/>
      <c r="R508" s="155"/>
      <c r="S508" s="156"/>
      <c r="T508" s="156">
        <f t="shared" si="34"/>
        <v>0</v>
      </c>
      <c r="U508" s="156">
        <f t="shared" si="35"/>
        <v>0</v>
      </c>
      <c r="V508" s="157"/>
      <c r="W508" s="165"/>
      <c r="X508" s="165"/>
      <c r="Y508" s="166"/>
      <c r="Z508" s="166"/>
      <c r="AA508" s="166"/>
      <c r="AB508" s="166"/>
      <c r="AC508" s="171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1018</v>
      </c>
      <c r="K509" s="126" t="s">
        <v>173</v>
      </c>
      <c r="L509" s="140">
        <f>+SUM(L9:L508)</f>
        <v>72278</v>
      </c>
      <c r="M509" s="140">
        <f>+SUM(M9:M508)</f>
        <v>80115.935499999963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9" spans="9:9" x14ac:dyDescent="0.4">
      <c r="I519" s="147"/>
    </row>
    <row r="551" spans="9:9" x14ac:dyDescent="0.4">
      <c r="I551" s="147"/>
    </row>
  </sheetData>
  <mergeCells count="16">
    <mergeCell ref="A509:C509"/>
    <mergeCell ref="E7:F7"/>
    <mergeCell ref="A1:V3"/>
    <mergeCell ref="A5:A8"/>
    <mergeCell ref="B5:B8"/>
    <mergeCell ref="C5:C8"/>
    <mergeCell ref="D5:D8"/>
    <mergeCell ref="E5:M6"/>
    <mergeCell ref="N5:U6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B97D3-C865-45BD-8841-035693BE2729}">
  <sheetPr>
    <pageSetUpPr fitToPage="1"/>
  </sheetPr>
  <dimension ref="A1:AC551"/>
  <sheetViews>
    <sheetView view="pageBreakPreview" zoomScale="86" zoomScaleNormal="60" zoomScaleSheetLayoutView="86" workbookViewId="0">
      <pane xSplit="1" ySplit="8" topLeftCell="B9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E255" sqref="E255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9" width="9.5" style="148" customWidth="1"/>
    <col min="10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1079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>
        <v>1</v>
      </c>
      <c r="C9" s="117" t="s">
        <v>194</v>
      </c>
      <c r="D9" s="118" t="s">
        <v>366</v>
      </c>
      <c r="E9" s="119" t="s">
        <v>320</v>
      </c>
      <c r="F9" s="120" t="s">
        <v>609</v>
      </c>
      <c r="G9" s="121" t="s">
        <v>301</v>
      </c>
      <c r="H9" s="122">
        <v>2205</v>
      </c>
      <c r="I9" s="123">
        <v>47</v>
      </c>
      <c r="J9" s="123">
        <v>2</v>
      </c>
      <c r="K9" s="160">
        <v>2</v>
      </c>
      <c r="L9" s="155">
        <f>IFERROR(I9*J9*K9,"ー")</f>
        <v>188</v>
      </c>
      <c r="M9" s="156">
        <f>IFERROR(L9*H9/1000,"ー")</f>
        <v>414.54</v>
      </c>
      <c r="N9" s="155"/>
      <c r="O9" s="155"/>
      <c r="P9" s="155"/>
      <c r="Q9" s="155"/>
      <c r="R9" s="155"/>
      <c r="S9" s="156"/>
      <c r="T9" s="156">
        <f t="shared" ref="T9:T72" si="0">IFERROR(S9*R9,"－")</f>
        <v>0</v>
      </c>
      <c r="U9" s="156">
        <f t="shared" ref="U9:U72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>
        <v>1</v>
      </c>
      <c r="C10" s="117" t="s">
        <v>194</v>
      </c>
      <c r="D10" s="118" t="s">
        <v>366</v>
      </c>
      <c r="E10" s="119" t="s">
        <v>409</v>
      </c>
      <c r="F10" s="120" t="s">
        <v>610</v>
      </c>
      <c r="G10" s="121" t="s">
        <v>301</v>
      </c>
      <c r="H10" s="122">
        <v>2205</v>
      </c>
      <c r="I10" s="123">
        <v>47</v>
      </c>
      <c r="J10" s="123">
        <v>1</v>
      </c>
      <c r="K10" s="160">
        <v>1</v>
      </c>
      <c r="L10" s="155">
        <f t="shared" ref="L10:L73" si="2">IFERROR(I10*J10*K10,"ー")</f>
        <v>47</v>
      </c>
      <c r="M10" s="156">
        <f t="shared" ref="M10:M73" si="3">IFERROR(L10*H10/1000,"ー")</f>
        <v>103.63500000000001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>
        <v>1</v>
      </c>
      <c r="C11" s="117" t="s">
        <v>194</v>
      </c>
      <c r="D11" s="118" t="s">
        <v>366</v>
      </c>
      <c r="E11" s="119" t="s">
        <v>603</v>
      </c>
      <c r="F11" s="120" t="s">
        <v>611</v>
      </c>
      <c r="G11" s="121" t="s">
        <v>456</v>
      </c>
      <c r="H11" s="122">
        <v>2205</v>
      </c>
      <c r="I11" s="123">
        <v>120</v>
      </c>
      <c r="J11" s="123">
        <v>1</v>
      </c>
      <c r="K11" s="160">
        <v>1</v>
      </c>
      <c r="L11" s="155">
        <f t="shared" si="2"/>
        <v>120</v>
      </c>
      <c r="M11" s="156">
        <f t="shared" si="3"/>
        <v>264.60000000000002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>
        <v>2</v>
      </c>
      <c r="C12" s="117" t="s">
        <v>194</v>
      </c>
      <c r="D12" s="118" t="s">
        <v>396</v>
      </c>
      <c r="E12" s="119" t="s">
        <v>315</v>
      </c>
      <c r="F12" s="120" t="s">
        <v>172</v>
      </c>
      <c r="G12" s="121" t="s">
        <v>301</v>
      </c>
      <c r="H12" s="122">
        <v>1700</v>
      </c>
      <c r="I12" s="123">
        <v>47</v>
      </c>
      <c r="J12" s="123">
        <v>8</v>
      </c>
      <c r="K12" s="160">
        <v>2</v>
      </c>
      <c r="L12" s="155">
        <f t="shared" si="2"/>
        <v>752</v>
      </c>
      <c r="M12" s="156">
        <f t="shared" si="3"/>
        <v>1278.4000000000001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>
        <v>3</v>
      </c>
      <c r="C13" s="117" t="s">
        <v>194</v>
      </c>
      <c r="D13" s="118" t="s">
        <v>530</v>
      </c>
      <c r="E13" s="119" t="s">
        <v>409</v>
      </c>
      <c r="F13" s="120" t="s">
        <v>450</v>
      </c>
      <c r="G13" s="121" t="s">
        <v>301</v>
      </c>
      <c r="H13" s="122">
        <v>600</v>
      </c>
      <c r="I13" s="123">
        <v>47</v>
      </c>
      <c r="J13" s="123">
        <v>1</v>
      </c>
      <c r="K13" s="160">
        <v>1</v>
      </c>
      <c r="L13" s="155">
        <f t="shared" si="2"/>
        <v>47</v>
      </c>
      <c r="M13" s="156">
        <f t="shared" si="3"/>
        <v>28.2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>
        <v>3</v>
      </c>
      <c r="C14" s="117" t="s">
        <v>194</v>
      </c>
      <c r="D14" s="118" t="s">
        <v>530</v>
      </c>
      <c r="E14" s="119" t="s">
        <v>320</v>
      </c>
      <c r="F14" s="120" t="s">
        <v>421</v>
      </c>
      <c r="G14" s="121" t="s">
        <v>301</v>
      </c>
      <c r="H14" s="122">
        <v>600</v>
      </c>
      <c r="I14" s="123">
        <v>47</v>
      </c>
      <c r="J14" s="123">
        <v>4</v>
      </c>
      <c r="K14" s="160">
        <v>2</v>
      </c>
      <c r="L14" s="155">
        <f t="shared" si="2"/>
        <v>376</v>
      </c>
      <c r="M14" s="156">
        <f t="shared" si="3"/>
        <v>225.6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>
        <v>4</v>
      </c>
      <c r="C15" s="117" t="s">
        <v>194</v>
      </c>
      <c r="D15" s="118" t="s">
        <v>531</v>
      </c>
      <c r="E15" s="119" t="s">
        <v>320</v>
      </c>
      <c r="F15" s="120" t="s">
        <v>612</v>
      </c>
      <c r="G15" s="121" t="s">
        <v>301</v>
      </c>
      <c r="H15" s="122">
        <v>2082.5</v>
      </c>
      <c r="I15" s="123">
        <v>47</v>
      </c>
      <c r="J15" s="123">
        <v>3</v>
      </c>
      <c r="K15" s="160">
        <v>2</v>
      </c>
      <c r="L15" s="155">
        <f t="shared" si="2"/>
        <v>282</v>
      </c>
      <c r="M15" s="156">
        <f t="shared" si="3"/>
        <v>587.26499999999999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>
        <v>4</v>
      </c>
      <c r="C16" s="117" t="s">
        <v>194</v>
      </c>
      <c r="D16" s="118" t="s">
        <v>531</v>
      </c>
      <c r="E16" s="119" t="s">
        <v>320</v>
      </c>
      <c r="F16" s="120" t="s">
        <v>613</v>
      </c>
      <c r="G16" s="121" t="s">
        <v>301</v>
      </c>
      <c r="H16" s="122">
        <v>2082.5</v>
      </c>
      <c r="I16" s="123">
        <v>47</v>
      </c>
      <c r="J16" s="123">
        <v>3</v>
      </c>
      <c r="K16" s="160">
        <v>2</v>
      </c>
      <c r="L16" s="155">
        <f t="shared" si="2"/>
        <v>282</v>
      </c>
      <c r="M16" s="156">
        <f t="shared" si="3"/>
        <v>587.26499999999999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>
        <v>5</v>
      </c>
      <c r="C17" s="117" t="s">
        <v>194</v>
      </c>
      <c r="D17" s="118" t="s">
        <v>532</v>
      </c>
      <c r="E17" s="119" t="s">
        <v>326</v>
      </c>
      <c r="F17" s="120" t="s">
        <v>609</v>
      </c>
      <c r="G17" s="121" t="s">
        <v>301</v>
      </c>
      <c r="H17" s="122">
        <v>200</v>
      </c>
      <c r="I17" s="123">
        <v>47</v>
      </c>
      <c r="J17" s="123">
        <v>2</v>
      </c>
      <c r="K17" s="160">
        <v>3</v>
      </c>
      <c r="L17" s="155">
        <f t="shared" si="2"/>
        <v>282</v>
      </c>
      <c r="M17" s="156">
        <f t="shared" si="3"/>
        <v>56.4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>
        <v>6</v>
      </c>
      <c r="C18" s="117" t="s">
        <v>194</v>
      </c>
      <c r="D18" s="118" t="s">
        <v>533</v>
      </c>
      <c r="E18" s="119" t="s">
        <v>311</v>
      </c>
      <c r="F18" s="120" t="s">
        <v>172</v>
      </c>
      <c r="G18" s="121" t="s">
        <v>301</v>
      </c>
      <c r="H18" s="122">
        <v>735</v>
      </c>
      <c r="I18" s="123">
        <v>47</v>
      </c>
      <c r="J18" s="123">
        <v>2</v>
      </c>
      <c r="K18" s="160">
        <v>1</v>
      </c>
      <c r="L18" s="155">
        <f t="shared" si="2"/>
        <v>94</v>
      </c>
      <c r="M18" s="156">
        <f t="shared" si="3"/>
        <v>69.09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>
        <v>6</v>
      </c>
      <c r="C19" s="117" t="s">
        <v>194</v>
      </c>
      <c r="D19" s="118" t="s">
        <v>533</v>
      </c>
      <c r="E19" s="119" t="s">
        <v>324</v>
      </c>
      <c r="F19" s="120" t="s">
        <v>614</v>
      </c>
      <c r="G19" s="121" t="s">
        <v>304</v>
      </c>
      <c r="H19" s="122">
        <v>735</v>
      </c>
      <c r="I19" s="123">
        <v>28</v>
      </c>
      <c r="J19" s="123">
        <v>1</v>
      </c>
      <c r="K19" s="160">
        <v>1</v>
      </c>
      <c r="L19" s="155">
        <f t="shared" si="2"/>
        <v>28</v>
      </c>
      <c r="M19" s="156">
        <f t="shared" si="3"/>
        <v>20.58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>
        <v>7</v>
      </c>
      <c r="C20" s="117" t="s">
        <v>194</v>
      </c>
      <c r="D20" s="118" t="s">
        <v>397</v>
      </c>
      <c r="E20" s="119" t="s">
        <v>409</v>
      </c>
      <c r="F20" s="120" t="s">
        <v>450</v>
      </c>
      <c r="G20" s="121" t="s">
        <v>304</v>
      </c>
      <c r="H20" s="122">
        <v>2082.5</v>
      </c>
      <c r="I20" s="123">
        <v>28</v>
      </c>
      <c r="J20" s="123">
        <v>1</v>
      </c>
      <c r="K20" s="160">
        <v>1</v>
      </c>
      <c r="L20" s="155">
        <f t="shared" si="2"/>
        <v>28</v>
      </c>
      <c r="M20" s="156">
        <f t="shared" si="3"/>
        <v>58.31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>
        <v>7</v>
      </c>
      <c r="C21" s="117" t="s">
        <v>194</v>
      </c>
      <c r="D21" s="118" t="s">
        <v>397</v>
      </c>
      <c r="E21" s="119" t="s">
        <v>326</v>
      </c>
      <c r="F21" s="120" t="s">
        <v>609</v>
      </c>
      <c r="G21" s="121" t="s">
        <v>301</v>
      </c>
      <c r="H21" s="122">
        <v>2082.5</v>
      </c>
      <c r="I21" s="123">
        <v>47</v>
      </c>
      <c r="J21" s="123">
        <v>3</v>
      </c>
      <c r="K21" s="160">
        <v>3</v>
      </c>
      <c r="L21" s="155">
        <f t="shared" si="2"/>
        <v>423</v>
      </c>
      <c r="M21" s="156">
        <f t="shared" si="3"/>
        <v>880.89750000000004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>
        <v>8</v>
      </c>
      <c r="C22" s="117" t="s">
        <v>194</v>
      </c>
      <c r="D22" s="118" t="s">
        <v>534</v>
      </c>
      <c r="E22" s="119" t="s">
        <v>311</v>
      </c>
      <c r="F22" s="154" t="s">
        <v>172</v>
      </c>
      <c r="G22" s="121" t="s">
        <v>301</v>
      </c>
      <c r="H22" s="122">
        <v>735</v>
      </c>
      <c r="I22" s="123">
        <v>47</v>
      </c>
      <c r="J22" s="123">
        <v>2</v>
      </c>
      <c r="K22" s="160">
        <v>1</v>
      </c>
      <c r="L22" s="155">
        <f t="shared" si="2"/>
        <v>94</v>
      </c>
      <c r="M22" s="156">
        <f t="shared" si="3"/>
        <v>69.09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x14ac:dyDescent="0.4">
      <c r="A23" s="116">
        <v>15</v>
      </c>
      <c r="B23" s="116">
        <v>8</v>
      </c>
      <c r="C23" s="117" t="s">
        <v>194</v>
      </c>
      <c r="D23" s="118" t="s">
        <v>534</v>
      </c>
      <c r="E23" s="119" t="s">
        <v>409</v>
      </c>
      <c r="F23" s="120" t="s">
        <v>450</v>
      </c>
      <c r="G23" s="121" t="s">
        <v>304</v>
      </c>
      <c r="H23" s="122">
        <v>735</v>
      </c>
      <c r="I23" s="123">
        <v>28</v>
      </c>
      <c r="J23" s="123">
        <v>4</v>
      </c>
      <c r="K23" s="160">
        <v>1</v>
      </c>
      <c r="L23" s="155">
        <f t="shared" si="2"/>
        <v>112</v>
      </c>
      <c r="M23" s="156">
        <f t="shared" si="3"/>
        <v>82.32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x14ac:dyDescent="0.4">
      <c r="A24" s="116">
        <v>16</v>
      </c>
      <c r="B24" s="116">
        <v>9</v>
      </c>
      <c r="C24" s="117" t="s">
        <v>194</v>
      </c>
      <c r="D24" s="118" t="s">
        <v>535</v>
      </c>
      <c r="E24" s="119" t="s">
        <v>311</v>
      </c>
      <c r="F24" s="120" t="s">
        <v>172</v>
      </c>
      <c r="G24" s="121" t="s">
        <v>301</v>
      </c>
      <c r="H24" s="122">
        <v>735</v>
      </c>
      <c r="I24" s="123">
        <v>47</v>
      </c>
      <c r="J24" s="123">
        <v>1</v>
      </c>
      <c r="K24" s="160">
        <v>1</v>
      </c>
      <c r="L24" s="155">
        <f t="shared" si="2"/>
        <v>47</v>
      </c>
      <c r="M24" s="156">
        <f t="shared" si="3"/>
        <v>34.545000000000002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x14ac:dyDescent="0.4">
      <c r="A25" s="116">
        <v>17</v>
      </c>
      <c r="B25" s="116">
        <v>9</v>
      </c>
      <c r="C25" s="117" t="s">
        <v>194</v>
      </c>
      <c r="D25" s="118" t="s">
        <v>535</v>
      </c>
      <c r="E25" s="119" t="s">
        <v>409</v>
      </c>
      <c r="F25" s="120" t="s">
        <v>450</v>
      </c>
      <c r="G25" s="121" t="s">
        <v>304</v>
      </c>
      <c r="H25" s="122">
        <v>735</v>
      </c>
      <c r="I25" s="123">
        <v>28</v>
      </c>
      <c r="J25" s="123">
        <v>1</v>
      </c>
      <c r="K25" s="160">
        <v>1</v>
      </c>
      <c r="L25" s="155">
        <f t="shared" si="2"/>
        <v>28</v>
      </c>
      <c r="M25" s="156">
        <f t="shared" si="3"/>
        <v>20.58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x14ac:dyDescent="0.4">
      <c r="A26" s="116">
        <v>18</v>
      </c>
      <c r="B26" s="116">
        <v>9</v>
      </c>
      <c r="C26" s="117" t="s">
        <v>194</v>
      </c>
      <c r="D26" s="118" t="s">
        <v>535</v>
      </c>
      <c r="E26" s="119" t="s">
        <v>310</v>
      </c>
      <c r="F26" s="120" t="s">
        <v>615</v>
      </c>
      <c r="G26" s="121" t="s">
        <v>301</v>
      </c>
      <c r="H26" s="122">
        <v>735</v>
      </c>
      <c r="I26" s="123">
        <v>47</v>
      </c>
      <c r="J26" s="123">
        <v>1</v>
      </c>
      <c r="K26" s="160">
        <v>1</v>
      </c>
      <c r="L26" s="155">
        <f t="shared" si="2"/>
        <v>47</v>
      </c>
      <c r="M26" s="156">
        <f t="shared" si="3"/>
        <v>34.545000000000002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x14ac:dyDescent="0.4">
      <c r="A27" s="116">
        <v>19</v>
      </c>
      <c r="B27" s="116">
        <v>10</v>
      </c>
      <c r="C27" s="117" t="s">
        <v>194</v>
      </c>
      <c r="D27" s="118" t="s">
        <v>536</v>
      </c>
      <c r="E27" s="119" t="s">
        <v>311</v>
      </c>
      <c r="F27" s="120" t="s">
        <v>172</v>
      </c>
      <c r="G27" s="121" t="s">
        <v>301</v>
      </c>
      <c r="H27" s="122">
        <v>735</v>
      </c>
      <c r="I27" s="123">
        <v>47</v>
      </c>
      <c r="J27" s="123">
        <v>2</v>
      </c>
      <c r="K27" s="160">
        <v>1</v>
      </c>
      <c r="L27" s="155">
        <f t="shared" si="2"/>
        <v>94</v>
      </c>
      <c r="M27" s="156">
        <f t="shared" si="3"/>
        <v>69.09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x14ac:dyDescent="0.4">
      <c r="A28" s="116">
        <v>20</v>
      </c>
      <c r="B28" s="116">
        <v>10</v>
      </c>
      <c r="C28" s="117" t="s">
        <v>194</v>
      </c>
      <c r="D28" s="118" t="s">
        <v>536</v>
      </c>
      <c r="E28" s="119" t="s">
        <v>409</v>
      </c>
      <c r="F28" s="120" t="s">
        <v>450</v>
      </c>
      <c r="G28" s="121" t="s">
        <v>304</v>
      </c>
      <c r="H28" s="122">
        <v>735</v>
      </c>
      <c r="I28" s="123">
        <v>28</v>
      </c>
      <c r="J28" s="123">
        <v>2</v>
      </c>
      <c r="K28" s="160">
        <v>1</v>
      </c>
      <c r="L28" s="155">
        <f t="shared" si="2"/>
        <v>56</v>
      </c>
      <c r="M28" s="156">
        <f t="shared" si="3"/>
        <v>41.16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x14ac:dyDescent="0.4">
      <c r="A29" s="116">
        <v>21</v>
      </c>
      <c r="B29" s="116">
        <v>11</v>
      </c>
      <c r="C29" s="117" t="s">
        <v>194</v>
      </c>
      <c r="D29" s="118" t="s">
        <v>537</v>
      </c>
      <c r="E29" s="119" t="s">
        <v>311</v>
      </c>
      <c r="F29" s="120" t="s">
        <v>172</v>
      </c>
      <c r="G29" s="121" t="s">
        <v>301</v>
      </c>
      <c r="H29" s="122">
        <v>2082.5</v>
      </c>
      <c r="I29" s="123">
        <v>47</v>
      </c>
      <c r="J29" s="123">
        <v>6</v>
      </c>
      <c r="K29" s="160">
        <v>1</v>
      </c>
      <c r="L29" s="155">
        <f t="shared" si="2"/>
        <v>282</v>
      </c>
      <c r="M29" s="156">
        <f t="shared" si="3"/>
        <v>587.26499999999999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x14ac:dyDescent="0.4">
      <c r="A30" s="116">
        <v>22</v>
      </c>
      <c r="B30" s="116">
        <v>12</v>
      </c>
      <c r="C30" s="117" t="s">
        <v>194</v>
      </c>
      <c r="D30" s="118" t="s">
        <v>401</v>
      </c>
      <c r="E30" s="119" t="s">
        <v>311</v>
      </c>
      <c r="F30" s="120" t="s">
        <v>172</v>
      </c>
      <c r="G30" s="121" t="s">
        <v>301</v>
      </c>
      <c r="H30" s="122">
        <v>735</v>
      </c>
      <c r="I30" s="123">
        <v>47</v>
      </c>
      <c r="J30" s="123">
        <v>6</v>
      </c>
      <c r="K30" s="160">
        <v>1</v>
      </c>
      <c r="L30" s="155">
        <f t="shared" si="2"/>
        <v>282</v>
      </c>
      <c r="M30" s="156">
        <f t="shared" si="3"/>
        <v>207.27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x14ac:dyDescent="0.4">
      <c r="A31" s="116">
        <v>23</v>
      </c>
      <c r="B31" s="116">
        <v>13</v>
      </c>
      <c r="C31" s="117" t="s">
        <v>194</v>
      </c>
      <c r="D31" s="118" t="s">
        <v>398</v>
      </c>
      <c r="E31" s="119" t="s">
        <v>320</v>
      </c>
      <c r="F31" s="120" t="s">
        <v>612</v>
      </c>
      <c r="G31" s="121" t="s">
        <v>301</v>
      </c>
      <c r="H31" s="122">
        <v>2940</v>
      </c>
      <c r="I31" s="123">
        <v>47</v>
      </c>
      <c r="J31" s="123">
        <v>9</v>
      </c>
      <c r="K31" s="160">
        <v>2</v>
      </c>
      <c r="L31" s="155">
        <f t="shared" si="2"/>
        <v>846</v>
      </c>
      <c r="M31" s="156">
        <f t="shared" si="3"/>
        <v>2487.2399999999998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x14ac:dyDescent="0.4">
      <c r="A32" s="116">
        <v>24</v>
      </c>
      <c r="B32" s="116">
        <v>13</v>
      </c>
      <c r="C32" s="117" t="s">
        <v>194</v>
      </c>
      <c r="D32" s="118" t="s">
        <v>398</v>
      </c>
      <c r="E32" s="119" t="s">
        <v>320</v>
      </c>
      <c r="F32" s="120" t="s">
        <v>613</v>
      </c>
      <c r="G32" s="121" t="s">
        <v>301</v>
      </c>
      <c r="H32" s="122">
        <v>2940</v>
      </c>
      <c r="I32" s="123">
        <v>47</v>
      </c>
      <c r="J32" s="123">
        <v>9</v>
      </c>
      <c r="K32" s="160">
        <v>2</v>
      </c>
      <c r="L32" s="155">
        <f t="shared" si="2"/>
        <v>846</v>
      </c>
      <c r="M32" s="156">
        <f t="shared" si="3"/>
        <v>2487.2399999999998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  <c r="Y32" s="166"/>
      <c r="Z32" s="166"/>
      <c r="AA32" s="166"/>
      <c r="AB32" s="166"/>
      <c r="AC32" s="168"/>
    </row>
    <row r="33" spans="1:29" s="165" customFormat="1" x14ac:dyDescent="0.4">
      <c r="A33" s="116">
        <v>25</v>
      </c>
      <c r="B33" s="116">
        <v>13</v>
      </c>
      <c r="C33" s="117" t="s">
        <v>194</v>
      </c>
      <c r="D33" s="118" t="s">
        <v>398</v>
      </c>
      <c r="E33" s="119" t="s">
        <v>409</v>
      </c>
      <c r="F33" s="120" t="s">
        <v>450</v>
      </c>
      <c r="G33" s="121" t="s">
        <v>304</v>
      </c>
      <c r="H33" s="122">
        <v>2940</v>
      </c>
      <c r="I33" s="123">
        <v>28</v>
      </c>
      <c r="J33" s="123">
        <v>1</v>
      </c>
      <c r="K33" s="160">
        <v>1</v>
      </c>
      <c r="L33" s="155">
        <f t="shared" si="2"/>
        <v>28</v>
      </c>
      <c r="M33" s="156">
        <f t="shared" si="3"/>
        <v>82.32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x14ac:dyDescent="0.4">
      <c r="A34" s="116">
        <v>26</v>
      </c>
      <c r="B34" s="116">
        <v>14</v>
      </c>
      <c r="C34" s="117" t="s">
        <v>194</v>
      </c>
      <c r="D34" s="118" t="s">
        <v>538</v>
      </c>
      <c r="E34" s="119" t="s">
        <v>320</v>
      </c>
      <c r="F34" s="120" t="s">
        <v>612</v>
      </c>
      <c r="G34" s="121" t="s">
        <v>301</v>
      </c>
      <c r="H34" s="122">
        <v>200</v>
      </c>
      <c r="I34" s="123">
        <v>47</v>
      </c>
      <c r="J34" s="123">
        <v>3</v>
      </c>
      <c r="K34" s="160">
        <v>2</v>
      </c>
      <c r="L34" s="155">
        <f t="shared" si="2"/>
        <v>282</v>
      </c>
      <c r="M34" s="156">
        <f t="shared" si="3"/>
        <v>56.4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x14ac:dyDescent="0.4">
      <c r="A35" s="116">
        <v>27</v>
      </c>
      <c r="B35" s="116">
        <v>14</v>
      </c>
      <c r="C35" s="117" t="s">
        <v>194</v>
      </c>
      <c r="D35" s="118" t="s">
        <v>538</v>
      </c>
      <c r="E35" s="119" t="s">
        <v>320</v>
      </c>
      <c r="F35" s="120" t="s">
        <v>613</v>
      </c>
      <c r="G35" s="121" t="s">
        <v>301</v>
      </c>
      <c r="H35" s="122">
        <v>200</v>
      </c>
      <c r="I35" s="123">
        <v>47</v>
      </c>
      <c r="J35" s="123">
        <v>3</v>
      </c>
      <c r="K35" s="160">
        <v>2</v>
      </c>
      <c r="L35" s="155">
        <f t="shared" si="2"/>
        <v>282</v>
      </c>
      <c r="M35" s="156">
        <f t="shared" si="3"/>
        <v>56.4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x14ac:dyDescent="0.4">
      <c r="A36" s="116">
        <v>28</v>
      </c>
      <c r="B36" s="116">
        <v>15</v>
      </c>
      <c r="C36" s="117" t="s">
        <v>194</v>
      </c>
      <c r="D36" s="118" t="s">
        <v>539</v>
      </c>
      <c r="E36" s="119" t="s">
        <v>316</v>
      </c>
      <c r="F36" s="120" t="s">
        <v>422</v>
      </c>
      <c r="G36" s="121" t="s">
        <v>301</v>
      </c>
      <c r="H36" s="122">
        <v>12</v>
      </c>
      <c r="I36" s="123">
        <v>47</v>
      </c>
      <c r="J36" s="123">
        <v>3</v>
      </c>
      <c r="K36" s="160">
        <v>2</v>
      </c>
      <c r="L36" s="155">
        <f t="shared" si="2"/>
        <v>282</v>
      </c>
      <c r="M36" s="156">
        <f t="shared" si="3"/>
        <v>3.3839999999999999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x14ac:dyDescent="0.4">
      <c r="A37" s="116">
        <v>29</v>
      </c>
      <c r="B37" s="116">
        <v>16</v>
      </c>
      <c r="C37" s="117" t="s">
        <v>194</v>
      </c>
      <c r="D37" s="118" t="s">
        <v>540</v>
      </c>
      <c r="E37" s="119" t="s">
        <v>316</v>
      </c>
      <c r="F37" s="120" t="s">
        <v>422</v>
      </c>
      <c r="G37" s="121" t="s">
        <v>301</v>
      </c>
      <c r="H37" s="122">
        <v>12</v>
      </c>
      <c r="I37" s="123">
        <v>47</v>
      </c>
      <c r="J37" s="123">
        <v>2</v>
      </c>
      <c r="K37" s="160">
        <v>2</v>
      </c>
      <c r="L37" s="155">
        <f t="shared" si="2"/>
        <v>188</v>
      </c>
      <c r="M37" s="156">
        <f t="shared" si="3"/>
        <v>2.2559999999999998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x14ac:dyDescent="0.4">
      <c r="A38" s="116">
        <v>30</v>
      </c>
      <c r="B38" s="116">
        <v>17</v>
      </c>
      <c r="C38" s="117" t="s">
        <v>194</v>
      </c>
      <c r="D38" s="118" t="s">
        <v>541</v>
      </c>
      <c r="E38" s="119" t="s">
        <v>311</v>
      </c>
      <c r="F38" s="120" t="s">
        <v>172</v>
      </c>
      <c r="G38" s="121" t="s">
        <v>301</v>
      </c>
      <c r="H38" s="122">
        <v>2205</v>
      </c>
      <c r="I38" s="123">
        <v>47</v>
      </c>
      <c r="J38" s="123">
        <v>12</v>
      </c>
      <c r="K38" s="160">
        <v>1</v>
      </c>
      <c r="L38" s="155">
        <f t="shared" si="2"/>
        <v>564</v>
      </c>
      <c r="M38" s="156">
        <f t="shared" si="3"/>
        <v>1243.6199999999999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x14ac:dyDescent="0.4">
      <c r="A39" s="116">
        <v>31</v>
      </c>
      <c r="B39" s="116">
        <v>18</v>
      </c>
      <c r="C39" s="117" t="s">
        <v>194</v>
      </c>
      <c r="D39" s="118" t="s">
        <v>367</v>
      </c>
      <c r="E39" s="119" t="s">
        <v>409</v>
      </c>
      <c r="F39" s="120" t="s">
        <v>610</v>
      </c>
      <c r="G39" s="121" t="s">
        <v>301</v>
      </c>
      <c r="H39" s="122">
        <v>2205</v>
      </c>
      <c r="I39" s="123">
        <v>47</v>
      </c>
      <c r="J39" s="123">
        <v>3</v>
      </c>
      <c r="K39" s="160">
        <v>1</v>
      </c>
      <c r="L39" s="155">
        <f t="shared" si="2"/>
        <v>141</v>
      </c>
      <c r="M39" s="156">
        <f t="shared" si="3"/>
        <v>310.90499999999997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x14ac:dyDescent="0.4">
      <c r="A40" s="116">
        <v>32</v>
      </c>
      <c r="B40" s="116">
        <v>19</v>
      </c>
      <c r="C40" s="117" t="s">
        <v>194</v>
      </c>
      <c r="D40" s="118" t="s">
        <v>542</v>
      </c>
      <c r="E40" s="119" t="s">
        <v>315</v>
      </c>
      <c r="F40" s="120" t="s">
        <v>172</v>
      </c>
      <c r="G40" s="121" t="s">
        <v>301</v>
      </c>
      <c r="H40" s="122">
        <v>12</v>
      </c>
      <c r="I40" s="123">
        <v>47</v>
      </c>
      <c r="J40" s="123">
        <v>3</v>
      </c>
      <c r="K40" s="160">
        <v>2</v>
      </c>
      <c r="L40" s="155">
        <f t="shared" si="2"/>
        <v>282</v>
      </c>
      <c r="M40" s="156">
        <f t="shared" si="3"/>
        <v>3.3839999999999999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x14ac:dyDescent="0.4">
      <c r="A41" s="116">
        <v>33</v>
      </c>
      <c r="B41" s="116">
        <v>20</v>
      </c>
      <c r="C41" s="117" t="s">
        <v>194</v>
      </c>
      <c r="D41" s="118" t="s">
        <v>543</v>
      </c>
      <c r="E41" s="119" t="s">
        <v>315</v>
      </c>
      <c r="F41" s="120" t="s">
        <v>172</v>
      </c>
      <c r="G41" s="121" t="s">
        <v>301</v>
      </c>
      <c r="H41" s="122">
        <v>600</v>
      </c>
      <c r="I41" s="123">
        <v>47</v>
      </c>
      <c r="J41" s="123">
        <v>3</v>
      </c>
      <c r="K41" s="160">
        <v>2</v>
      </c>
      <c r="L41" s="155">
        <f t="shared" si="2"/>
        <v>282</v>
      </c>
      <c r="M41" s="156">
        <f t="shared" si="3"/>
        <v>169.2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x14ac:dyDescent="0.4">
      <c r="A42" s="116">
        <v>34</v>
      </c>
      <c r="B42" s="116">
        <v>20</v>
      </c>
      <c r="C42" s="117" t="s">
        <v>194</v>
      </c>
      <c r="D42" s="118" t="s">
        <v>543</v>
      </c>
      <c r="E42" s="119" t="s">
        <v>311</v>
      </c>
      <c r="F42" s="120" t="s">
        <v>172</v>
      </c>
      <c r="G42" s="121" t="s">
        <v>304</v>
      </c>
      <c r="H42" s="122">
        <v>600</v>
      </c>
      <c r="I42" s="123">
        <v>28</v>
      </c>
      <c r="J42" s="123">
        <v>1</v>
      </c>
      <c r="K42" s="160">
        <v>1</v>
      </c>
      <c r="L42" s="155">
        <f t="shared" si="2"/>
        <v>28</v>
      </c>
      <c r="M42" s="156">
        <f t="shared" si="3"/>
        <v>16.8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x14ac:dyDescent="0.4">
      <c r="A43" s="116">
        <v>35</v>
      </c>
      <c r="B43" s="116">
        <v>21</v>
      </c>
      <c r="C43" s="117" t="s">
        <v>194</v>
      </c>
      <c r="D43" s="118" t="s">
        <v>544</v>
      </c>
      <c r="E43" s="119" t="s">
        <v>315</v>
      </c>
      <c r="F43" s="120" t="s">
        <v>172</v>
      </c>
      <c r="G43" s="121" t="s">
        <v>301</v>
      </c>
      <c r="H43" s="122">
        <v>600</v>
      </c>
      <c r="I43" s="123">
        <v>47</v>
      </c>
      <c r="J43" s="123">
        <v>3</v>
      </c>
      <c r="K43" s="160">
        <v>2</v>
      </c>
      <c r="L43" s="155">
        <f t="shared" si="2"/>
        <v>282</v>
      </c>
      <c r="M43" s="156">
        <f t="shared" si="3"/>
        <v>169.2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x14ac:dyDescent="0.4">
      <c r="A44" s="116">
        <v>36</v>
      </c>
      <c r="B44" s="116">
        <v>22</v>
      </c>
      <c r="C44" s="117" t="s">
        <v>194</v>
      </c>
      <c r="D44" s="118" t="s">
        <v>545</v>
      </c>
      <c r="E44" s="119" t="s">
        <v>311</v>
      </c>
      <c r="F44" s="120" t="s">
        <v>172</v>
      </c>
      <c r="G44" s="121" t="s">
        <v>301</v>
      </c>
      <c r="H44" s="122">
        <v>2205</v>
      </c>
      <c r="I44" s="123">
        <v>47</v>
      </c>
      <c r="J44" s="123">
        <v>10</v>
      </c>
      <c r="K44" s="160">
        <v>1</v>
      </c>
      <c r="L44" s="155">
        <f t="shared" si="2"/>
        <v>470</v>
      </c>
      <c r="M44" s="156">
        <f t="shared" si="3"/>
        <v>1036.3499999999999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x14ac:dyDescent="0.4">
      <c r="A45" s="116">
        <v>37</v>
      </c>
      <c r="B45" s="116">
        <v>22</v>
      </c>
      <c r="C45" s="117" t="s">
        <v>194</v>
      </c>
      <c r="D45" s="118" t="s">
        <v>545</v>
      </c>
      <c r="E45" s="119" t="s">
        <v>310</v>
      </c>
      <c r="F45" s="120" t="s">
        <v>172</v>
      </c>
      <c r="G45" s="121" t="s">
        <v>301</v>
      </c>
      <c r="H45" s="122">
        <v>2205</v>
      </c>
      <c r="I45" s="123">
        <v>47</v>
      </c>
      <c r="J45" s="123">
        <v>1</v>
      </c>
      <c r="K45" s="160">
        <v>1</v>
      </c>
      <c r="L45" s="155">
        <f t="shared" si="2"/>
        <v>47</v>
      </c>
      <c r="M45" s="156">
        <f t="shared" si="3"/>
        <v>103.63500000000001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x14ac:dyDescent="0.4">
      <c r="A46" s="116">
        <v>38</v>
      </c>
      <c r="B46" s="116">
        <v>22</v>
      </c>
      <c r="C46" s="117" t="s">
        <v>194</v>
      </c>
      <c r="D46" s="118" t="s">
        <v>545</v>
      </c>
      <c r="E46" s="119" t="s">
        <v>322</v>
      </c>
      <c r="F46" s="120" t="s">
        <v>429</v>
      </c>
      <c r="G46" s="121" t="s">
        <v>302</v>
      </c>
      <c r="H46" s="122">
        <v>2205</v>
      </c>
      <c r="I46" s="123">
        <v>13</v>
      </c>
      <c r="J46" s="123">
        <v>1</v>
      </c>
      <c r="K46" s="160">
        <v>1</v>
      </c>
      <c r="L46" s="155">
        <f t="shared" si="2"/>
        <v>13</v>
      </c>
      <c r="M46" s="156">
        <f t="shared" si="3"/>
        <v>28.664999999999999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x14ac:dyDescent="0.4">
      <c r="A47" s="116">
        <v>39</v>
      </c>
      <c r="B47" s="116">
        <v>22</v>
      </c>
      <c r="C47" s="117" t="s">
        <v>194</v>
      </c>
      <c r="D47" s="118" t="s">
        <v>545</v>
      </c>
      <c r="E47" s="119" t="s">
        <v>322</v>
      </c>
      <c r="F47" s="120" t="s">
        <v>616</v>
      </c>
      <c r="G47" s="121" t="s">
        <v>302</v>
      </c>
      <c r="H47" s="122">
        <v>735</v>
      </c>
      <c r="I47" s="123">
        <v>13</v>
      </c>
      <c r="J47" s="123">
        <v>1</v>
      </c>
      <c r="K47" s="160">
        <v>1</v>
      </c>
      <c r="L47" s="155">
        <f t="shared" si="2"/>
        <v>13</v>
      </c>
      <c r="M47" s="156">
        <f t="shared" si="3"/>
        <v>9.5549999999999997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x14ac:dyDescent="0.4">
      <c r="A48" s="116">
        <v>40</v>
      </c>
      <c r="B48" s="116">
        <v>23</v>
      </c>
      <c r="C48" s="117" t="s">
        <v>194</v>
      </c>
      <c r="D48" s="118" t="s">
        <v>546</v>
      </c>
      <c r="E48" s="119" t="s">
        <v>311</v>
      </c>
      <c r="F48" s="120" t="s">
        <v>172</v>
      </c>
      <c r="G48" s="121" t="s">
        <v>301</v>
      </c>
      <c r="H48" s="122">
        <v>2205</v>
      </c>
      <c r="I48" s="123">
        <v>47</v>
      </c>
      <c r="J48" s="123">
        <v>2</v>
      </c>
      <c r="K48" s="160">
        <v>1</v>
      </c>
      <c r="L48" s="155">
        <f t="shared" si="2"/>
        <v>94</v>
      </c>
      <c r="M48" s="156">
        <f t="shared" si="3"/>
        <v>207.27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x14ac:dyDescent="0.4">
      <c r="A49" s="116">
        <v>41</v>
      </c>
      <c r="B49" s="116">
        <v>24</v>
      </c>
      <c r="C49" s="117" t="s">
        <v>194</v>
      </c>
      <c r="D49" s="118" t="s">
        <v>547</v>
      </c>
      <c r="E49" s="119" t="s">
        <v>315</v>
      </c>
      <c r="F49" s="120" t="s">
        <v>172</v>
      </c>
      <c r="G49" s="121" t="s">
        <v>301</v>
      </c>
      <c r="H49" s="122">
        <v>600</v>
      </c>
      <c r="I49" s="123">
        <v>47</v>
      </c>
      <c r="J49" s="123">
        <v>2</v>
      </c>
      <c r="K49" s="160">
        <v>2</v>
      </c>
      <c r="L49" s="155">
        <f t="shared" si="2"/>
        <v>188</v>
      </c>
      <c r="M49" s="156">
        <f t="shared" si="3"/>
        <v>112.8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x14ac:dyDescent="0.4">
      <c r="A50" s="116">
        <v>42</v>
      </c>
      <c r="B50" s="116">
        <v>24</v>
      </c>
      <c r="C50" s="117" t="s">
        <v>194</v>
      </c>
      <c r="D50" s="118" t="s">
        <v>547</v>
      </c>
      <c r="E50" s="119" t="s">
        <v>324</v>
      </c>
      <c r="F50" s="120" t="s">
        <v>614</v>
      </c>
      <c r="G50" s="121" t="s">
        <v>304</v>
      </c>
      <c r="H50" s="122">
        <v>600</v>
      </c>
      <c r="I50" s="123">
        <v>28</v>
      </c>
      <c r="J50" s="123">
        <v>1</v>
      </c>
      <c r="K50" s="160">
        <v>1</v>
      </c>
      <c r="L50" s="155">
        <f t="shared" si="2"/>
        <v>28</v>
      </c>
      <c r="M50" s="156">
        <f t="shared" si="3"/>
        <v>16.8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x14ac:dyDescent="0.4">
      <c r="A51" s="116">
        <v>43</v>
      </c>
      <c r="B51" s="116">
        <v>24</v>
      </c>
      <c r="C51" s="117" t="s">
        <v>194</v>
      </c>
      <c r="D51" s="118" t="s">
        <v>547</v>
      </c>
      <c r="E51" s="119" t="s">
        <v>604</v>
      </c>
      <c r="F51" s="120" t="s">
        <v>617</v>
      </c>
      <c r="G51" s="121" t="s">
        <v>301</v>
      </c>
      <c r="H51" s="122">
        <v>600</v>
      </c>
      <c r="I51" s="123">
        <v>47</v>
      </c>
      <c r="J51" s="123">
        <v>1</v>
      </c>
      <c r="K51" s="160">
        <v>2</v>
      </c>
      <c r="L51" s="155">
        <f t="shared" si="2"/>
        <v>94</v>
      </c>
      <c r="M51" s="156">
        <f t="shared" si="3"/>
        <v>56.4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x14ac:dyDescent="0.4">
      <c r="A52" s="116">
        <v>44</v>
      </c>
      <c r="B52" s="116">
        <v>25</v>
      </c>
      <c r="C52" s="117" t="s">
        <v>194</v>
      </c>
      <c r="D52" s="118" t="s">
        <v>548</v>
      </c>
      <c r="E52" s="119" t="s">
        <v>320</v>
      </c>
      <c r="F52" s="120" t="s">
        <v>612</v>
      </c>
      <c r="G52" s="121" t="s">
        <v>301</v>
      </c>
      <c r="H52" s="122">
        <v>600</v>
      </c>
      <c r="I52" s="123">
        <v>47</v>
      </c>
      <c r="J52" s="123">
        <v>6</v>
      </c>
      <c r="K52" s="160">
        <v>2</v>
      </c>
      <c r="L52" s="155">
        <f t="shared" si="2"/>
        <v>564</v>
      </c>
      <c r="M52" s="156">
        <f t="shared" si="3"/>
        <v>338.4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x14ac:dyDescent="0.4">
      <c r="A53" s="116">
        <v>45</v>
      </c>
      <c r="B53" s="116">
        <v>25</v>
      </c>
      <c r="C53" s="117" t="s">
        <v>194</v>
      </c>
      <c r="D53" s="118" t="s">
        <v>548</v>
      </c>
      <c r="E53" s="119" t="s">
        <v>320</v>
      </c>
      <c r="F53" s="120" t="s">
        <v>613</v>
      </c>
      <c r="G53" s="121" t="s">
        <v>301</v>
      </c>
      <c r="H53" s="122">
        <v>600</v>
      </c>
      <c r="I53" s="123">
        <v>47</v>
      </c>
      <c r="J53" s="123">
        <v>6</v>
      </c>
      <c r="K53" s="160">
        <v>2</v>
      </c>
      <c r="L53" s="155">
        <f t="shared" si="2"/>
        <v>564</v>
      </c>
      <c r="M53" s="156">
        <f t="shared" si="3"/>
        <v>338.4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x14ac:dyDescent="0.4">
      <c r="A54" s="116">
        <v>46</v>
      </c>
      <c r="B54" s="116">
        <v>26</v>
      </c>
      <c r="C54" s="117" t="s">
        <v>194</v>
      </c>
      <c r="D54" s="118" t="s">
        <v>549</v>
      </c>
      <c r="E54" s="119" t="s">
        <v>316</v>
      </c>
      <c r="F54" s="120" t="s">
        <v>422</v>
      </c>
      <c r="G54" s="121" t="s">
        <v>301</v>
      </c>
      <c r="H54" s="122">
        <v>600</v>
      </c>
      <c r="I54" s="123">
        <v>47</v>
      </c>
      <c r="J54" s="123">
        <v>9</v>
      </c>
      <c r="K54" s="160">
        <v>2</v>
      </c>
      <c r="L54" s="155">
        <f t="shared" si="2"/>
        <v>846</v>
      </c>
      <c r="M54" s="156">
        <f t="shared" si="3"/>
        <v>507.6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x14ac:dyDescent="0.4">
      <c r="A55" s="116">
        <v>47</v>
      </c>
      <c r="B55" s="116">
        <v>26</v>
      </c>
      <c r="C55" s="117" t="s">
        <v>194</v>
      </c>
      <c r="D55" s="118" t="s">
        <v>549</v>
      </c>
      <c r="E55" s="119" t="s">
        <v>316</v>
      </c>
      <c r="F55" s="120" t="s">
        <v>618</v>
      </c>
      <c r="G55" s="121" t="s">
        <v>301</v>
      </c>
      <c r="H55" s="122">
        <v>600</v>
      </c>
      <c r="I55" s="123">
        <v>47</v>
      </c>
      <c r="J55" s="123">
        <v>6</v>
      </c>
      <c r="K55" s="160">
        <v>2</v>
      </c>
      <c r="L55" s="155">
        <f t="shared" si="2"/>
        <v>564</v>
      </c>
      <c r="M55" s="156">
        <f t="shared" si="3"/>
        <v>338.4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x14ac:dyDescent="0.4">
      <c r="A56" s="116">
        <v>48</v>
      </c>
      <c r="B56" s="116">
        <v>26</v>
      </c>
      <c r="C56" s="117" t="s">
        <v>194</v>
      </c>
      <c r="D56" s="118" t="s">
        <v>549</v>
      </c>
      <c r="E56" s="119" t="s">
        <v>317</v>
      </c>
      <c r="F56" s="120" t="s">
        <v>172</v>
      </c>
      <c r="G56" s="121" t="s">
        <v>301</v>
      </c>
      <c r="H56" s="122">
        <v>600</v>
      </c>
      <c r="I56" s="123">
        <v>47</v>
      </c>
      <c r="J56" s="123">
        <v>2</v>
      </c>
      <c r="K56" s="160">
        <v>1</v>
      </c>
      <c r="L56" s="155">
        <f t="shared" si="2"/>
        <v>94</v>
      </c>
      <c r="M56" s="156">
        <f t="shared" si="3"/>
        <v>56.4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x14ac:dyDescent="0.4">
      <c r="A57" s="116">
        <v>49</v>
      </c>
      <c r="B57" s="116">
        <v>27</v>
      </c>
      <c r="C57" s="117" t="s">
        <v>194</v>
      </c>
      <c r="D57" s="118" t="s">
        <v>550</v>
      </c>
      <c r="E57" s="119" t="s">
        <v>315</v>
      </c>
      <c r="F57" s="120" t="s">
        <v>619</v>
      </c>
      <c r="G57" s="121" t="s">
        <v>301</v>
      </c>
      <c r="H57" s="122">
        <v>200</v>
      </c>
      <c r="I57" s="123">
        <v>47</v>
      </c>
      <c r="J57" s="123">
        <v>6</v>
      </c>
      <c r="K57" s="160">
        <v>2</v>
      </c>
      <c r="L57" s="155">
        <f t="shared" si="2"/>
        <v>564</v>
      </c>
      <c r="M57" s="156">
        <f t="shared" si="3"/>
        <v>112.8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x14ac:dyDescent="0.4">
      <c r="A58" s="116">
        <v>50</v>
      </c>
      <c r="B58" s="116">
        <v>27</v>
      </c>
      <c r="C58" s="117" t="s">
        <v>194</v>
      </c>
      <c r="D58" s="118" t="s">
        <v>550</v>
      </c>
      <c r="E58" s="119" t="s">
        <v>315</v>
      </c>
      <c r="F58" s="120" t="s">
        <v>620</v>
      </c>
      <c r="G58" s="121" t="s">
        <v>301</v>
      </c>
      <c r="H58" s="122">
        <v>200</v>
      </c>
      <c r="I58" s="123">
        <v>47</v>
      </c>
      <c r="J58" s="123">
        <v>6</v>
      </c>
      <c r="K58" s="160">
        <v>2</v>
      </c>
      <c r="L58" s="155">
        <f t="shared" si="2"/>
        <v>564</v>
      </c>
      <c r="M58" s="156">
        <f t="shared" si="3"/>
        <v>112.8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x14ac:dyDescent="0.4">
      <c r="A59" s="116">
        <v>51</v>
      </c>
      <c r="B59" s="116">
        <v>28</v>
      </c>
      <c r="C59" s="117" t="s">
        <v>194</v>
      </c>
      <c r="D59" s="118" t="s">
        <v>551</v>
      </c>
      <c r="E59" s="119" t="s">
        <v>316</v>
      </c>
      <c r="F59" s="120" t="s">
        <v>422</v>
      </c>
      <c r="G59" s="121" t="s">
        <v>301</v>
      </c>
      <c r="H59" s="122">
        <v>600</v>
      </c>
      <c r="I59" s="123">
        <v>47</v>
      </c>
      <c r="J59" s="123">
        <v>9</v>
      </c>
      <c r="K59" s="160">
        <v>2</v>
      </c>
      <c r="L59" s="155">
        <f t="shared" si="2"/>
        <v>846</v>
      </c>
      <c r="M59" s="156">
        <f t="shared" si="3"/>
        <v>507.6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x14ac:dyDescent="0.4">
      <c r="A60" s="116">
        <v>52</v>
      </c>
      <c r="B60" s="116">
        <v>28</v>
      </c>
      <c r="C60" s="117" t="s">
        <v>194</v>
      </c>
      <c r="D60" s="118" t="s">
        <v>551</v>
      </c>
      <c r="E60" s="119" t="s">
        <v>316</v>
      </c>
      <c r="F60" s="120" t="s">
        <v>618</v>
      </c>
      <c r="G60" s="121" t="s">
        <v>301</v>
      </c>
      <c r="H60" s="122">
        <v>600</v>
      </c>
      <c r="I60" s="123">
        <v>47</v>
      </c>
      <c r="J60" s="123">
        <v>6</v>
      </c>
      <c r="K60" s="160">
        <v>2</v>
      </c>
      <c r="L60" s="155">
        <f t="shared" si="2"/>
        <v>564</v>
      </c>
      <c r="M60" s="156">
        <f t="shared" si="3"/>
        <v>338.4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x14ac:dyDescent="0.4">
      <c r="A61" s="116">
        <v>53</v>
      </c>
      <c r="B61" s="116">
        <v>28</v>
      </c>
      <c r="C61" s="117" t="s">
        <v>194</v>
      </c>
      <c r="D61" s="118" t="s">
        <v>551</v>
      </c>
      <c r="E61" s="119" t="s">
        <v>317</v>
      </c>
      <c r="F61" s="120" t="s">
        <v>172</v>
      </c>
      <c r="G61" s="121" t="s">
        <v>301</v>
      </c>
      <c r="H61" s="122">
        <v>600</v>
      </c>
      <c r="I61" s="123">
        <v>47</v>
      </c>
      <c r="J61" s="123">
        <v>2</v>
      </c>
      <c r="K61" s="160">
        <v>1</v>
      </c>
      <c r="L61" s="155">
        <f t="shared" si="2"/>
        <v>94</v>
      </c>
      <c r="M61" s="156">
        <f t="shared" si="3"/>
        <v>56.4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x14ac:dyDescent="0.4">
      <c r="A62" s="116">
        <v>54</v>
      </c>
      <c r="B62" s="116">
        <v>29</v>
      </c>
      <c r="C62" s="117" t="s">
        <v>194</v>
      </c>
      <c r="D62" s="118" t="s">
        <v>189</v>
      </c>
      <c r="E62" s="119" t="s">
        <v>320</v>
      </c>
      <c r="F62" s="120" t="s">
        <v>421</v>
      </c>
      <c r="G62" s="121" t="s">
        <v>301</v>
      </c>
      <c r="H62" s="122">
        <v>2205</v>
      </c>
      <c r="I62" s="123">
        <v>47</v>
      </c>
      <c r="J62" s="123">
        <v>2</v>
      </c>
      <c r="K62" s="160">
        <v>2</v>
      </c>
      <c r="L62" s="155">
        <f t="shared" si="2"/>
        <v>188</v>
      </c>
      <c r="M62" s="156">
        <f t="shared" si="3"/>
        <v>414.54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x14ac:dyDescent="0.4">
      <c r="A63" s="116">
        <v>55</v>
      </c>
      <c r="B63" s="116">
        <v>30</v>
      </c>
      <c r="C63" s="117" t="s">
        <v>194</v>
      </c>
      <c r="D63" s="118" t="s">
        <v>552</v>
      </c>
      <c r="E63" s="119" t="s">
        <v>311</v>
      </c>
      <c r="F63" s="120" t="s">
        <v>172</v>
      </c>
      <c r="G63" s="121" t="s">
        <v>301</v>
      </c>
      <c r="H63" s="122">
        <v>735</v>
      </c>
      <c r="I63" s="123">
        <v>47</v>
      </c>
      <c r="J63" s="123">
        <v>2</v>
      </c>
      <c r="K63" s="160">
        <v>1</v>
      </c>
      <c r="L63" s="155">
        <f t="shared" si="2"/>
        <v>94</v>
      </c>
      <c r="M63" s="156">
        <f t="shared" si="3"/>
        <v>69.09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x14ac:dyDescent="0.4">
      <c r="A64" s="116">
        <v>56</v>
      </c>
      <c r="B64" s="116">
        <v>30</v>
      </c>
      <c r="C64" s="117" t="s">
        <v>194</v>
      </c>
      <c r="D64" s="118" t="s">
        <v>552</v>
      </c>
      <c r="E64" s="119" t="s">
        <v>311</v>
      </c>
      <c r="F64" s="120" t="s">
        <v>172</v>
      </c>
      <c r="G64" s="121" t="s">
        <v>304</v>
      </c>
      <c r="H64" s="122">
        <v>735</v>
      </c>
      <c r="I64" s="123">
        <v>28</v>
      </c>
      <c r="J64" s="123">
        <v>1</v>
      </c>
      <c r="K64" s="160">
        <v>1</v>
      </c>
      <c r="L64" s="155">
        <f t="shared" si="2"/>
        <v>28</v>
      </c>
      <c r="M64" s="156">
        <f t="shared" si="3"/>
        <v>20.58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x14ac:dyDescent="0.4">
      <c r="A65" s="116">
        <v>57</v>
      </c>
      <c r="B65" s="116">
        <v>30</v>
      </c>
      <c r="C65" s="117" t="s">
        <v>194</v>
      </c>
      <c r="D65" s="118" t="s">
        <v>552</v>
      </c>
      <c r="E65" s="119" t="s">
        <v>310</v>
      </c>
      <c r="F65" s="120" t="s">
        <v>615</v>
      </c>
      <c r="G65" s="121" t="s">
        <v>301</v>
      </c>
      <c r="H65" s="122">
        <v>735</v>
      </c>
      <c r="I65" s="123">
        <v>47</v>
      </c>
      <c r="J65" s="123">
        <v>1</v>
      </c>
      <c r="K65" s="160">
        <v>1</v>
      </c>
      <c r="L65" s="155">
        <f t="shared" si="2"/>
        <v>47</v>
      </c>
      <c r="M65" s="156">
        <f t="shared" si="3"/>
        <v>34.545000000000002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x14ac:dyDescent="0.4">
      <c r="A66" s="116">
        <v>58</v>
      </c>
      <c r="B66" s="116">
        <v>31</v>
      </c>
      <c r="C66" s="117" t="s">
        <v>194</v>
      </c>
      <c r="D66" s="118" t="s">
        <v>553</v>
      </c>
      <c r="E66" s="119" t="s">
        <v>311</v>
      </c>
      <c r="F66" s="120" t="s">
        <v>172</v>
      </c>
      <c r="G66" s="121" t="s">
        <v>301</v>
      </c>
      <c r="H66" s="122">
        <v>735</v>
      </c>
      <c r="I66" s="123">
        <v>47</v>
      </c>
      <c r="J66" s="123">
        <v>2</v>
      </c>
      <c r="K66" s="160">
        <v>1</v>
      </c>
      <c r="L66" s="155">
        <f t="shared" si="2"/>
        <v>94</v>
      </c>
      <c r="M66" s="156">
        <f t="shared" si="3"/>
        <v>69.09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x14ac:dyDescent="0.4">
      <c r="A67" s="116">
        <v>59</v>
      </c>
      <c r="B67" s="116">
        <v>31</v>
      </c>
      <c r="C67" s="117" t="s">
        <v>194</v>
      </c>
      <c r="D67" s="118" t="s">
        <v>553</v>
      </c>
      <c r="E67" s="119" t="s">
        <v>311</v>
      </c>
      <c r="F67" s="120" t="s">
        <v>172</v>
      </c>
      <c r="G67" s="121" t="s">
        <v>304</v>
      </c>
      <c r="H67" s="122">
        <v>735</v>
      </c>
      <c r="I67" s="123">
        <v>28</v>
      </c>
      <c r="J67" s="123">
        <v>1</v>
      </c>
      <c r="K67" s="160">
        <v>1</v>
      </c>
      <c r="L67" s="155">
        <f t="shared" si="2"/>
        <v>28</v>
      </c>
      <c r="M67" s="156">
        <f t="shared" si="3"/>
        <v>20.58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x14ac:dyDescent="0.4">
      <c r="A68" s="116">
        <v>60</v>
      </c>
      <c r="B68" s="116">
        <v>31</v>
      </c>
      <c r="C68" s="117" t="s">
        <v>194</v>
      </c>
      <c r="D68" s="118" t="s">
        <v>553</v>
      </c>
      <c r="E68" s="119" t="s">
        <v>310</v>
      </c>
      <c r="F68" s="120" t="s">
        <v>615</v>
      </c>
      <c r="G68" s="121" t="s">
        <v>301</v>
      </c>
      <c r="H68" s="122">
        <v>735</v>
      </c>
      <c r="I68" s="123">
        <v>47</v>
      </c>
      <c r="J68" s="123">
        <v>1</v>
      </c>
      <c r="K68" s="160">
        <v>1</v>
      </c>
      <c r="L68" s="155">
        <f t="shared" si="2"/>
        <v>47</v>
      </c>
      <c r="M68" s="156">
        <f t="shared" si="3"/>
        <v>34.545000000000002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x14ac:dyDescent="0.4">
      <c r="A69" s="116">
        <v>61</v>
      </c>
      <c r="B69" s="116">
        <v>32</v>
      </c>
      <c r="C69" s="117" t="s">
        <v>194</v>
      </c>
      <c r="D69" s="118" t="s">
        <v>554</v>
      </c>
      <c r="E69" s="119" t="s">
        <v>311</v>
      </c>
      <c r="F69" s="120" t="s">
        <v>172</v>
      </c>
      <c r="G69" s="121" t="s">
        <v>301</v>
      </c>
      <c r="H69" s="122">
        <v>2205</v>
      </c>
      <c r="I69" s="123">
        <v>47</v>
      </c>
      <c r="J69" s="123">
        <v>5</v>
      </c>
      <c r="K69" s="160">
        <v>1</v>
      </c>
      <c r="L69" s="155">
        <f t="shared" si="2"/>
        <v>235</v>
      </c>
      <c r="M69" s="156">
        <f t="shared" si="3"/>
        <v>518.17499999999995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x14ac:dyDescent="0.4">
      <c r="A70" s="116">
        <v>62</v>
      </c>
      <c r="B70" s="116">
        <v>32</v>
      </c>
      <c r="C70" s="117" t="s">
        <v>194</v>
      </c>
      <c r="D70" s="118" t="s">
        <v>554</v>
      </c>
      <c r="E70" s="119" t="s">
        <v>310</v>
      </c>
      <c r="F70" s="120" t="s">
        <v>615</v>
      </c>
      <c r="G70" s="121" t="s">
        <v>301</v>
      </c>
      <c r="H70" s="122">
        <v>2205</v>
      </c>
      <c r="I70" s="123">
        <v>47</v>
      </c>
      <c r="J70" s="123">
        <v>2</v>
      </c>
      <c r="K70" s="160">
        <v>1</v>
      </c>
      <c r="L70" s="155">
        <f t="shared" si="2"/>
        <v>94</v>
      </c>
      <c r="M70" s="156">
        <f t="shared" si="3"/>
        <v>207.27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x14ac:dyDescent="0.4">
      <c r="A71" s="116">
        <v>63</v>
      </c>
      <c r="B71" s="116">
        <v>33</v>
      </c>
      <c r="C71" s="117" t="s">
        <v>194</v>
      </c>
      <c r="D71" s="118" t="s">
        <v>368</v>
      </c>
      <c r="E71" s="119" t="s">
        <v>311</v>
      </c>
      <c r="F71" s="120" t="s">
        <v>172</v>
      </c>
      <c r="G71" s="121" t="s">
        <v>304</v>
      </c>
      <c r="H71" s="122">
        <v>12</v>
      </c>
      <c r="I71" s="123">
        <v>28</v>
      </c>
      <c r="J71" s="123">
        <v>1</v>
      </c>
      <c r="K71" s="160">
        <v>1</v>
      </c>
      <c r="L71" s="155">
        <f t="shared" si="2"/>
        <v>28</v>
      </c>
      <c r="M71" s="156">
        <f t="shared" si="3"/>
        <v>0.33600000000000002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x14ac:dyDescent="0.4">
      <c r="A72" s="116">
        <v>64</v>
      </c>
      <c r="B72" s="116">
        <v>34</v>
      </c>
      <c r="C72" s="117" t="s">
        <v>194</v>
      </c>
      <c r="D72" s="118" t="s">
        <v>555</v>
      </c>
      <c r="E72" s="119" t="s">
        <v>311</v>
      </c>
      <c r="F72" s="120" t="s">
        <v>172</v>
      </c>
      <c r="G72" s="121" t="s">
        <v>304</v>
      </c>
      <c r="H72" s="122">
        <v>12</v>
      </c>
      <c r="I72" s="123">
        <v>28</v>
      </c>
      <c r="J72" s="123">
        <v>1</v>
      </c>
      <c r="K72" s="160">
        <v>1</v>
      </c>
      <c r="L72" s="155">
        <f t="shared" si="2"/>
        <v>28</v>
      </c>
      <c r="M72" s="156">
        <f t="shared" si="3"/>
        <v>0.33600000000000002</v>
      </c>
      <c r="N72" s="155"/>
      <c r="O72" s="155"/>
      <c r="P72" s="155"/>
      <c r="Q72" s="155"/>
      <c r="R72" s="155"/>
      <c r="S72" s="156"/>
      <c r="T72" s="156">
        <f t="shared" si="0"/>
        <v>0</v>
      </c>
      <c r="U72" s="156">
        <f t="shared" si="1"/>
        <v>0</v>
      </c>
      <c r="V72" s="157"/>
      <c r="Y72" s="166"/>
      <c r="Z72" s="166"/>
      <c r="AA72" s="166"/>
      <c r="AB72" s="166"/>
      <c r="AC72" s="167"/>
    </row>
    <row r="73" spans="1:29" s="165" customFormat="1" x14ac:dyDescent="0.4">
      <c r="A73" s="116">
        <v>65</v>
      </c>
      <c r="B73" s="116">
        <v>35</v>
      </c>
      <c r="C73" s="117" t="s">
        <v>194</v>
      </c>
      <c r="D73" s="118" t="s">
        <v>556</v>
      </c>
      <c r="E73" s="119" t="s">
        <v>311</v>
      </c>
      <c r="F73" s="120" t="s">
        <v>172</v>
      </c>
      <c r="G73" s="121" t="s">
        <v>304</v>
      </c>
      <c r="H73" s="122">
        <v>12</v>
      </c>
      <c r="I73" s="123">
        <v>28</v>
      </c>
      <c r="J73" s="123">
        <v>1</v>
      </c>
      <c r="K73" s="160">
        <v>1</v>
      </c>
      <c r="L73" s="155">
        <f t="shared" si="2"/>
        <v>28</v>
      </c>
      <c r="M73" s="156">
        <f t="shared" si="3"/>
        <v>0.33600000000000002</v>
      </c>
      <c r="N73" s="155"/>
      <c r="O73" s="155"/>
      <c r="P73" s="155"/>
      <c r="Q73" s="155"/>
      <c r="R73" s="155"/>
      <c r="S73" s="156"/>
      <c r="T73" s="156">
        <f t="shared" ref="T73:T134" si="4">IFERROR(S73*R73,"－")</f>
        <v>0</v>
      </c>
      <c r="U73" s="156">
        <f t="shared" ref="U73:U134" si="5">IFERROR(T73*H73/1000,"－")</f>
        <v>0</v>
      </c>
      <c r="V73" s="157"/>
      <c r="Y73" s="166"/>
      <c r="Z73" s="166"/>
      <c r="AA73" s="166"/>
      <c r="AB73" s="166"/>
      <c r="AC73" s="167"/>
    </row>
    <row r="74" spans="1:29" s="165" customFormat="1" x14ac:dyDescent="0.4">
      <c r="A74" s="116">
        <v>66</v>
      </c>
      <c r="B74" s="116" t="s">
        <v>528</v>
      </c>
      <c r="C74" s="117" t="s">
        <v>194</v>
      </c>
      <c r="D74" s="118" t="s">
        <v>557</v>
      </c>
      <c r="E74" s="119" t="s">
        <v>409</v>
      </c>
      <c r="F74" s="120" t="s">
        <v>621</v>
      </c>
      <c r="G74" s="121" t="s">
        <v>304</v>
      </c>
      <c r="H74" s="122">
        <v>980</v>
      </c>
      <c r="I74" s="123">
        <v>28</v>
      </c>
      <c r="J74" s="123">
        <v>15</v>
      </c>
      <c r="K74" s="160">
        <v>1</v>
      </c>
      <c r="L74" s="155">
        <f t="shared" ref="L74:L135" si="6">IFERROR(I74*J74*K74,"ー")</f>
        <v>420</v>
      </c>
      <c r="M74" s="156">
        <f t="shared" ref="M74:M135" si="7">IFERROR(L74*H74/1000,"ー")</f>
        <v>411.6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x14ac:dyDescent="0.4">
      <c r="A75" s="116">
        <v>67</v>
      </c>
      <c r="B75" s="116">
        <v>1</v>
      </c>
      <c r="C75" s="117" t="s">
        <v>198</v>
      </c>
      <c r="D75" s="118" t="s">
        <v>558</v>
      </c>
      <c r="E75" s="119" t="s">
        <v>435</v>
      </c>
      <c r="F75" s="120" t="s">
        <v>622</v>
      </c>
      <c r="G75" s="121" t="s">
        <v>180</v>
      </c>
      <c r="H75" s="122">
        <v>735</v>
      </c>
      <c r="I75" s="123">
        <v>54</v>
      </c>
      <c r="J75" s="123">
        <v>2</v>
      </c>
      <c r="K75" s="160">
        <v>1</v>
      </c>
      <c r="L75" s="155">
        <f t="shared" si="6"/>
        <v>108</v>
      </c>
      <c r="M75" s="156">
        <f t="shared" si="7"/>
        <v>79.38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x14ac:dyDescent="0.4">
      <c r="A76" s="116">
        <v>68</v>
      </c>
      <c r="B76" s="116">
        <v>1</v>
      </c>
      <c r="C76" s="117" t="s">
        <v>198</v>
      </c>
      <c r="D76" s="118" t="s">
        <v>558</v>
      </c>
      <c r="E76" s="119" t="s">
        <v>322</v>
      </c>
      <c r="F76" s="120" t="s">
        <v>445</v>
      </c>
      <c r="G76" s="121" t="s">
        <v>302</v>
      </c>
      <c r="H76" s="122">
        <v>735</v>
      </c>
      <c r="I76" s="123">
        <v>13</v>
      </c>
      <c r="J76" s="123">
        <v>1</v>
      </c>
      <c r="K76" s="160">
        <v>1</v>
      </c>
      <c r="L76" s="155">
        <f t="shared" si="6"/>
        <v>13</v>
      </c>
      <c r="M76" s="156">
        <f t="shared" si="7"/>
        <v>9.5549999999999997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x14ac:dyDescent="0.4">
      <c r="A77" s="116">
        <v>69</v>
      </c>
      <c r="B77" s="116">
        <v>1</v>
      </c>
      <c r="C77" s="117" t="s">
        <v>198</v>
      </c>
      <c r="D77" s="118" t="s">
        <v>558</v>
      </c>
      <c r="E77" s="119" t="s">
        <v>311</v>
      </c>
      <c r="F77" s="120" t="s">
        <v>619</v>
      </c>
      <c r="G77" s="121" t="s">
        <v>301</v>
      </c>
      <c r="H77" s="122">
        <v>735</v>
      </c>
      <c r="I77" s="123">
        <v>47</v>
      </c>
      <c r="J77" s="123">
        <v>1</v>
      </c>
      <c r="K77" s="160">
        <v>1</v>
      </c>
      <c r="L77" s="155">
        <f t="shared" si="6"/>
        <v>47</v>
      </c>
      <c r="M77" s="156">
        <f t="shared" si="7"/>
        <v>34.545000000000002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8"/>
      <c r="Y77" s="166"/>
      <c r="Z77" s="166"/>
      <c r="AA77" s="166"/>
      <c r="AB77" s="166"/>
      <c r="AC77" s="168"/>
    </row>
    <row r="78" spans="1:29" s="165" customFormat="1" x14ac:dyDescent="0.4">
      <c r="A78" s="116">
        <v>70</v>
      </c>
      <c r="B78" s="116">
        <v>1</v>
      </c>
      <c r="C78" s="117" t="s">
        <v>198</v>
      </c>
      <c r="D78" s="118" t="s">
        <v>558</v>
      </c>
      <c r="E78" s="119" t="s">
        <v>311</v>
      </c>
      <c r="F78" s="120" t="s">
        <v>620</v>
      </c>
      <c r="G78" s="121" t="s">
        <v>301</v>
      </c>
      <c r="H78" s="122">
        <v>735</v>
      </c>
      <c r="I78" s="123">
        <v>47</v>
      </c>
      <c r="J78" s="123">
        <v>1</v>
      </c>
      <c r="K78" s="160">
        <v>1</v>
      </c>
      <c r="L78" s="155">
        <f t="shared" si="6"/>
        <v>47</v>
      </c>
      <c r="M78" s="156">
        <f t="shared" si="7"/>
        <v>34.545000000000002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7"/>
      <c r="Y78" s="166"/>
      <c r="Z78" s="166"/>
      <c r="AA78" s="166"/>
      <c r="AB78" s="166"/>
      <c r="AC78" s="167"/>
    </row>
    <row r="79" spans="1:29" s="165" customFormat="1" x14ac:dyDescent="0.4">
      <c r="A79" s="116">
        <v>71</v>
      </c>
      <c r="B79" s="116">
        <v>2</v>
      </c>
      <c r="C79" s="117" t="s">
        <v>198</v>
      </c>
      <c r="D79" s="118" t="s">
        <v>545</v>
      </c>
      <c r="E79" s="119" t="s">
        <v>311</v>
      </c>
      <c r="F79" s="120" t="s">
        <v>172</v>
      </c>
      <c r="G79" s="121" t="s">
        <v>301</v>
      </c>
      <c r="H79" s="122">
        <v>2205</v>
      </c>
      <c r="I79" s="123">
        <v>47</v>
      </c>
      <c r="J79" s="123">
        <v>7</v>
      </c>
      <c r="K79" s="160">
        <v>1</v>
      </c>
      <c r="L79" s="155">
        <f t="shared" si="6"/>
        <v>329</v>
      </c>
      <c r="M79" s="156">
        <f t="shared" si="7"/>
        <v>725.44500000000005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x14ac:dyDescent="0.4">
      <c r="A80" s="116">
        <v>72</v>
      </c>
      <c r="B80" s="116">
        <v>2</v>
      </c>
      <c r="C80" s="117" t="s">
        <v>198</v>
      </c>
      <c r="D80" s="118" t="s">
        <v>545</v>
      </c>
      <c r="E80" s="119" t="s">
        <v>310</v>
      </c>
      <c r="F80" s="120" t="s">
        <v>615</v>
      </c>
      <c r="G80" s="121" t="s">
        <v>301</v>
      </c>
      <c r="H80" s="122">
        <v>2205</v>
      </c>
      <c r="I80" s="123">
        <v>47</v>
      </c>
      <c r="J80" s="123">
        <v>2</v>
      </c>
      <c r="K80" s="160">
        <v>1</v>
      </c>
      <c r="L80" s="155">
        <f t="shared" si="6"/>
        <v>94</v>
      </c>
      <c r="M80" s="156">
        <f t="shared" si="7"/>
        <v>207.27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x14ac:dyDescent="0.4">
      <c r="A81" s="116">
        <v>73</v>
      </c>
      <c r="B81" s="116">
        <v>3</v>
      </c>
      <c r="C81" s="117" t="s">
        <v>198</v>
      </c>
      <c r="D81" s="118" t="s">
        <v>559</v>
      </c>
      <c r="E81" s="119" t="s">
        <v>311</v>
      </c>
      <c r="F81" s="120" t="s">
        <v>172</v>
      </c>
      <c r="G81" s="121" t="s">
        <v>301</v>
      </c>
      <c r="H81" s="122">
        <v>2205</v>
      </c>
      <c r="I81" s="123">
        <v>47</v>
      </c>
      <c r="J81" s="123">
        <v>3</v>
      </c>
      <c r="K81" s="160">
        <v>1</v>
      </c>
      <c r="L81" s="155">
        <f t="shared" si="6"/>
        <v>141</v>
      </c>
      <c r="M81" s="156">
        <f t="shared" si="7"/>
        <v>310.90499999999997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x14ac:dyDescent="0.4">
      <c r="A82" s="116">
        <v>74</v>
      </c>
      <c r="B82" s="116">
        <v>4</v>
      </c>
      <c r="C82" s="117" t="s">
        <v>198</v>
      </c>
      <c r="D82" s="118" t="s">
        <v>560</v>
      </c>
      <c r="E82" s="119" t="s">
        <v>316</v>
      </c>
      <c r="F82" s="120" t="s">
        <v>422</v>
      </c>
      <c r="G82" s="121" t="s">
        <v>301</v>
      </c>
      <c r="H82" s="122">
        <v>600</v>
      </c>
      <c r="I82" s="123">
        <v>47</v>
      </c>
      <c r="J82" s="123">
        <v>9</v>
      </c>
      <c r="K82" s="160">
        <v>2</v>
      </c>
      <c r="L82" s="155">
        <f t="shared" si="6"/>
        <v>846</v>
      </c>
      <c r="M82" s="156">
        <f t="shared" si="7"/>
        <v>507.6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x14ac:dyDescent="0.4">
      <c r="A83" s="116">
        <v>75</v>
      </c>
      <c r="B83" s="116">
        <v>4</v>
      </c>
      <c r="C83" s="117" t="s">
        <v>198</v>
      </c>
      <c r="D83" s="118" t="s">
        <v>560</v>
      </c>
      <c r="E83" s="119" t="s">
        <v>316</v>
      </c>
      <c r="F83" s="120" t="s">
        <v>618</v>
      </c>
      <c r="G83" s="121" t="s">
        <v>301</v>
      </c>
      <c r="H83" s="122">
        <v>600</v>
      </c>
      <c r="I83" s="123">
        <v>47</v>
      </c>
      <c r="J83" s="123">
        <v>6</v>
      </c>
      <c r="K83" s="160">
        <v>2</v>
      </c>
      <c r="L83" s="155">
        <f t="shared" si="6"/>
        <v>564</v>
      </c>
      <c r="M83" s="156">
        <f t="shared" si="7"/>
        <v>338.4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x14ac:dyDescent="0.4">
      <c r="A84" s="116">
        <v>76</v>
      </c>
      <c r="B84" s="116">
        <v>4</v>
      </c>
      <c r="C84" s="117" t="s">
        <v>198</v>
      </c>
      <c r="D84" s="118" t="s">
        <v>560</v>
      </c>
      <c r="E84" s="119" t="s">
        <v>317</v>
      </c>
      <c r="F84" s="120" t="s">
        <v>172</v>
      </c>
      <c r="G84" s="121" t="s">
        <v>301</v>
      </c>
      <c r="H84" s="122">
        <v>600</v>
      </c>
      <c r="I84" s="123">
        <v>47</v>
      </c>
      <c r="J84" s="123">
        <v>2</v>
      </c>
      <c r="K84" s="160">
        <v>1</v>
      </c>
      <c r="L84" s="155">
        <f t="shared" si="6"/>
        <v>94</v>
      </c>
      <c r="M84" s="156">
        <f t="shared" si="7"/>
        <v>56.4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8"/>
      <c r="Y84" s="166"/>
      <c r="Z84" s="166"/>
      <c r="AA84" s="166"/>
      <c r="AB84" s="166"/>
      <c r="AC84" s="168"/>
    </row>
    <row r="85" spans="1:29" s="165" customFormat="1" x14ac:dyDescent="0.4">
      <c r="A85" s="116">
        <v>77</v>
      </c>
      <c r="B85" s="116">
        <v>5</v>
      </c>
      <c r="C85" s="117" t="s">
        <v>198</v>
      </c>
      <c r="D85" s="118" t="s">
        <v>561</v>
      </c>
      <c r="E85" s="119" t="s">
        <v>315</v>
      </c>
      <c r="F85" s="120" t="s">
        <v>619</v>
      </c>
      <c r="G85" s="121" t="s">
        <v>301</v>
      </c>
      <c r="H85" s="122">
        <v>200</v>
      </c>
      <c r="I85" s="123">
        <v>47</v>
      </c>
      <c r="J85" s="123">
        <v>5</v>
      </c>
      <c r="K85" s="160">
        <v>2</v>
      </c>
      <c r="L85" s="155">
        <f t="shared" si="6"/>
        <v>470</v>
      </c>
      <c r="M85" s="156">
        <f t="shared" si="7"/>
        <v>94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  <c r="Y85" s="166"/>
      <c r="Z85" s="166"/>
      <c r="AA85" s="166"/>
      <c r="AB85" s="166"/>
      <c r="AC85" s="167"/>
    </row>
    <row r="86" spans="1:29" s="165" customFormat="1" x14ac:dyDescent="0.4">
      <c r="A86" s="116">
        <v>78</v>
      </c>
      <c r="B86" s="116">
        <v>5</v>
      </c>
      <c r="C86" s="117" t="s">
        <v>198</v>
      </c>
      <c r="D86" s="118" t="s">
        <v>561</v>
      </c>
      <c r="E86" s="119" t="s">
        <v>315</v>
      </c>
      <c r="F86" s="120" t="s">
        <v>620</v>
      </c>
      <c r="G86" s="121" t="s">
        <v>301</v>
      </c>
      <c r="H86" s="122">
        <v>200</v>
      </c>
      <c r="I86" s="123">
        <v>47</v>
      </c>
      <c r="J86" s="123">
        <v>5</v>
      </c>
      <c r="K86" s="160">
        <v>2</v>
      </c>
      <c r="L86" s="155">
        <f t="shared" si="6"/>
        <v>470</v>
      </c>
      <c r="M86" s="156">
        <f t="shared" si="7"/>
        <v>94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x14ac:dyDescent="0.4">
      <c r="A87" s="116">
        <v>79</v>
      </c>
      <c r="B87" s="116">
        <v>5</v>
      </c>
      <c r="C87" s="117" t="s">
        <v>198</v>
      </c>
      <c r="D87" s="118" t="s">
        <v>561</v>
      </c>
      <c r="E87" s="119" t="s">
        <v>315</v>
      </c>
      <c r="F87" s="120" t="s">
        <v>172</v>
      </c>
      <c r="G87" s="121" t="s">
        <v>301</v>
      </c>
      <c r="H87" s="122">
        <v>200</v>
      </c>
      <c r="I87" s="123">
        <v>47</v>
      </c>
      <c r="J87" s="123">
        <v>1</v>
      </c>
      <c r="K87" s="160">
        <v>2</v>
      </c>
      <c r="L87" s="155">
        <f t="shared" si="6"/>
        <v>94</v>
      </c>
      <c r="M87" s="156">
        <f t="shared" si="7"/>
        <v>18.8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x14ac:dyDescent="0.4">
      <c r="A88" s="116">
        <v>80</v>
      </c>
      <c r="B88" s="116">
        <v>5</v>
      </c>
      <c r="C88" s="117" t="s">
        <v>198</v>
      </c>
      <c r="D88" s="118" t="s">
        <v>561</v>
      </c>
      <c r="E88" s="119" t="s">
        <v>435</v>
      </c>
      <c r="F88" s="120" t="s">
        <v>622</v>
      </c>
      <c r="G88" s="121" t="s">
        <v>180</v>
      </c>
      <c r="H88" s="122">
        <v>200</v>
      </c>
      <c r="I88" s="123">
        <v>54</v>
      </c>
      <c r="J88" s="123">
        <v>1</v>
      </c>
      <c r="K88" s="160">
        <v>1</v>
      </c>
      <c r="L88" s="155">
        <f t="shared" si="6"/>
        <v>54</v>
      </c>
      <c r="M88" s="156">
        <f t="shared" si="7"/>
        <v>10.8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x14ac:dyDescent="0.4">
      <c r="A89" s="116">
        <v>81</v>
      </c>
      <c r="B89" s="116">
        <v>5</v>
      </c>
      <c r="C89" s="117" t="s">
        <v>198</v>
      </c>
      <c r="D89" s="118" t="s">
        <v>561</v>
      </c>
      <c r="E89" s="119" t="s">
        <v>322</v>
      </c>
      <c r="F89" s="120" t="s">
        <v>445</v>
      </c>
      <c r="G89" s="121" t="s">
        <v>302</v>
      </c>
      <c r="H89" s="122">
        <v>200</v>
      </c>
      <c r="I89" s="123">
        <v>13</v>
      </c>
      <c r="J89" s="123">
        <v>1</v>
      </c>
      <c r="K89" s="160">
        <v>1</v>
      </c>
      <c r="L89" s="155">
        <f t="shared" si="6"/>
        <v>13</v>
      </c>
      <c r="M89" s="156">
        <f t="shared" si="7"/>
        <v>2.6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x14ac:dyDescent="0.4">
      <c r="A90" s="116">
        <v>82</v>
      </c>
      <c r="B90" s="116">
        <v>6</v>
      </c>
      <c r="C90" s="117" t="s">
        <v>198</v>
      </c>
      <c r="D90" s="118" t="s">
        <v>562</v>
      </c>
      <c r="E90" s="119" t="s">
        <v>316</v>
      </c>
      <c r="F90" s="120" t="s">
        <v>422</v>
      </c>
      <c r="G90" s="121" t="s">
        <v>301</v>
      </c>
      <c r="H90" s="122">
        <v>600</v>
      </c>
      <c r="I90" s="123">
        <v>47</v>
      </c>
      <c r="J90" s="123">
        <v>9</v>
      </c>
      <c r="K90" s="160">
        <v>2</v>
      </c>
      <c r="L90" s="155">
        <f t="shared" si="6"/>
        <v>846</v>
      </c>
      <c r="M90" s="156">
        <f t="shared" si="7"/>
        <v>507.6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x14ac:dyDescent="0.4">
      <c r="A91" s="116">
        <v>83</v>
      </c>
      <c r="B91" s="116">
        <v>6</v>
      </c>
      <c r="C91" s="117" t="s">
        <v>198</v>
      </c>
      <c r="D91" s="118" t="s">
        <v>562</v>
      </c>
      <c r="E91" s="119" t="s">
        <v>316</v>
      </c>
      <c r="F91" s="120" t="s">
        <v>618</v>
      </c>
      <c r="G91" s="121" t="s">
        <v>301</v>
      </c>
      <c r="H91" s="122">
        <v>600</v>
      </c>
      <c r="I91" s="123">
        <v>47</v>
      </c>
      <c r="J91" s="123">
        <v>6</v>
      </c>
      <c r="K91" s="160">
        <v>2</v>
      </c>
      <c r="L91" s="155">
        <f t="shared" si="6"/>
        <v>564</v>
      </c>
      <c r="M91" s="156">
        <f t="shared" si="7"/>
        <v>338.4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x14ac:dyDescent="0.4">
      <c r="A92" s="116">
        <v>84</v>
      </c>
      <c r="B92" s="116">
        <v>6</v>
      </c>
      <c r="C92" s="117" t="s">
        <v>198</v>
      </c>
      <c r="D92" s="118" t="s">
        <v>562</v>
      </c>
      <c r="E92" s="119" t="s">
        <v>317</v>
      </c>
      <c r="F92" s="120" t="s">
        <v>172</v>
      </c>
      <c r="G92" s="121" t="s">
        <v>301</v>
      </c>
      <c r="H92" s="122">
        <v>600</v>
      </c>
      <c r="I92" s="123">
        <v>47</v>
      </c>
      <c r="J92" s="123">
        <v>2</v>
      </c>
      <c r="K92" s="160">
        <v>1</v>
      </c>
      <c r="L92" s="155">
        <f t="shared" si="6"/>
        <v>94</v>
      </c>
      <c r="M92" s="156">
        <f t="shared" si="7"/>
        <v>56.4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x14ac:dyDescent="0.4">
      <c r="A93" s="116">
        <v>85</v>
      </c>
      <c r="B93" s="116">
        <v>7</v>
      </c>
      <c r="C93" s="117" t="s">
        <v>198</v>
      </c>
      <c r="D93" s="118" t="s">
        <v>563</v>
      </c>
      <c r="E93" s="119" t="s">
        <v>317</v>
      </c>
      <c r="F93" s="120" t="s">
        <v>172</v>
      </c>
      <c r="G93" s="121" t="s">
        <v>301</v>
      </c>
      <c r="H93" s="122">
        <v>600</v>
      </c>
      <c r="I93" s="123">
        <v>47</v>
      </c>
      <c r="J93" s="123">
        <v>2</v>
      </c>
      <c r="K93" s="160">
        <v>1</v>
      </c>
      <c r="L93" s="155">
        <f t="shared" si="6"/>
        <v>94</v>
      </c>
      <c r="M93" s="156">
        <f t="shared" si="7"/>
        <v>56.4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x14ac:dyDescent="0.4">
      <c r="A94" s="116">
        <v>86</v>
      </c>
      <c r="B94" s="116">
        <v>7</v>
      </c>
      <c r="C94" s="117" t="s">
        <v>198</v>
      </c>
      <c r="D94" s="118" t="s">
        <v>563</v>
      </c>
      <c r="E94" s="119" t="s">
        <v>320</v>
      </c>
      <c r="F94" s="120" t="s">
        <v>421</v>
      </c>
      <c r="G94" s="121" t="s">
        <v>301</v>
      </c>
      <c r="H94" s="122">
        <v>600</v>
      </c>
      <c r="I94" s="123">
        <v>47</v>
      </c>
      <c r="J94" s="123">
        <v>9</v>
      </c>
      <c r="K94" s="160">
        <v>2</v>
      </c>
      <c r="L94" s="155">
        <f t="shared" si="6"/>
        <v>846</v>
      </c>
      <c r="M94" s="156">
        <f t="shared" si="7"/>
        <v>507.6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x14ac:dyDescent="0.4">
      <c r="A95" s="116">
        <v>87</v>
      </c>
      <c r="B95" s="116">
        <v>7</v>
      </c>
      <c r="C95" s="117" t="s">
        <v>198</v>
      </c>
      <c r="D95" s="118" t="s">
        <v>563</v>
      </c>
      <c r="E95" s="119" t="s">
        <v>326</v>
      </c>
      <c r="F95" s="120" t="s">
        <v>421</v>
      </c>
      <c r="G95" s="121" t="s">
        <v>301</v>
      </c>
      <c r="H95" s="122">
        <v>600</v>
      </c>
      <c r="I95" s="123">
        <v>47</v>
      </c>
      <c r="J95" s="123">
        <v>6</v>
      </c>
      <c r="K95" s="160">
        <v>3</v>
      </c>
      <c r="L95" s="155">
        <f t="shared" si="6"/>
        <v>846</v>
      </c>
      <c r="M95" s="156">
        <f t="shared" si="7"/>
        <v>507.6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x14ac:dyDescent="0.4">
      <c r="A96" s="116">
        <v>88</v>
      </c>
      <c r="B96" s="116">
        <v>7</v>
      </c>
      <c r="C96" s="117" t="s">
        <v>198</v>
      </c>
      <c r="D96" s="118" t="s">
        <v>563</v>
      </c>
      <c r="E96" s="119" t="s">
        <v>314</v>
      </c>
      <c r="F96" s="120" t="s">
        <v>172</v>
      </c>
      <c r="G96" s="121" t="s">
        <v>180</v>
      </c>
      <c r="H96" s="122">
        <v>600</v>
      </c>
      <c r="I96" s="123">
        <v>54</v>
      </c>
      <c r="J96" s="123">
        <v>6</v>
      </c>
      <c r="K96" s="160">
        <v>1</v>
      </c>
      <c r="L96" s="155">
        <f t="shared" si="6"/>
        <v>324</v>
      </c>
      <c r="M96" s="156">
        <f t="shared" si="7"/>
        <v>194.4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x14ac:dyDescent="0.4">
      <c r="A97" s="116">
        <v>89</v>
      </c>
      <c r="B97" s="116">
        <v>8</v>
      </c>
      <c r="C97" s="117" t="s">
        <v>198</v>
      </c>
      <c r="D97" s="118" t="s">
        <v>564</v>
      </c>
      <c r="E97" s="119" t="s">
        <v>605</v>
      </c>
      <c r="F97" s="120" t="s">
        <v>172</v>
      </c>
      <c r="G97" s="121" t="s">
        <v>301</v>
      </c>
      <c r="H97" s="122">
        <v>200</v>
      </c>
      <c r="I97" s="123">
        <v>47</v>
      </c>
      <c r="J97" s="123">
        <v>1</v>
      </c>
      <c r="K97" s="160">
        <v>1</v>
      </c>
      <c r="L97" s="155">
        <f t="shared" si="6"/>
        <v>47</v>
      </c>
      <c r="M97" s="156">
        <f t="shared" si="7"/>
        <v>9.4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8"/>
      <c r="Y97" s="166"/>
      <c r="Z97" s="166"/>
      <c r="AA97" s="166"/>
      <c r="AB97" s="166"/>
      <c r="AC97" s="168"/>
    </row>
    <row r="98" spans="1:29" s="165" customFormat="1" x14ac:dyDescent="0.4">
      <c r="A98" s="116">
        <v>90</v>
      </c>
      <c r="B98" s="116">
        <v>8</v>
      </c>
      <c r="C98" s="117" t="s">
        <v>198</v>
      </c>
      <c r="D98" s="118" t="s">
        <v>564</v>
      </c>
      <c r="E98" s="119" t="s">
        <v>315</v>
      </c>
      <c r="F98" s="120" t="s">
        <v>172</v>
      </c>
      <c r="G98" s="121" t="s">
        <v>301</v>
      </c>
      <c r="H98" s="122">
        <v>200</v>
      </c>
      <c r="I98" s="123">
        <v>47</v>
      </c>
      <c r="J98" s="123">
        <v>3</v>
      </c>
      <c r="K98" s="160">
        <v>2</v>
      </c>
      <c r="L98" s="155">
        <f t="shared" si="6"/>
        <v>282</v>
      </c>
      <c r="M98" s="156">
        <f t="shared" si="7"/>
        <v>56.4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  <c r="Y98" s="166"/>
      <c r="Z98" s="166"/>
      <c r="AA98" s="166"/>
      <c r="AB98" s="166"/>
      <c r="AC98" s="167"/>
    </row>
    <row r="99" spans="1:29" s="165" customFormat="1" x14ac:dyDescent="0.4">
      <c r="A99" s="116">
        <v>91</v>
      </c>
      <c r="B99" s="116">
        <v>8</v>
      </c>
      <c r="C99" s="117" t="s">
        <v>198</v>
      </c>
      <c r="D99" s="118" t="s">
        <v>564</v>
      </c>
      <c r="E99" s="119" t="s">
        <v>311</v>
      </c>
      <c r="F99" s="120" t="s">
        <v>172</v>
      </c>
      <c r="G99" s="121" t="s">
        <v>304</v>
      </c>
      <c r="H99" s="122">
        <v>200</v>
      </c>
      <c r="I99" s="123">
        <v>28</v>
      </c>
      <c r="J99" s="123">
        <v>1</v>
      </c>
      <c r="K99" s="160">
        <v>1</v>
      </c>
      <c r="L99" s="155">
        <f t="shared" si="6"/>
        <v>28</v>
      </c>
      <c r="M99" s="156">
        <f t="shared" si="7"/>
        <v>5.6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7"/>
      <c r="Y99" s="166"/>
      <c r="Z99" s="166"/>
      <c r="AA99" s="166"/>
      <c r="AB99" s="166"/>
      <c r="AC99" s="167"/>
    </row>
    <row r="100" spans="1:29" s="165" customFormat="1" x14ac:dyDescent="0.4">
      <c r="A100" s="116">
        <v>92</v>
      </c>
      <c r="B100" s="116">
        <v>9</v>
      </c>
      <c r="C100" s="117" t="s">
        <v>198</v>
      </c>
      <c r="D100" s="118" t="s">
        <v>546</v>
      </c>
      <c r="E100" s="119" t="s">
        <v>311</v>
      </c>
      <c r="F100" s="120" t="s">
        <v>172</v>
      </c>
      <c r="G100" s="121" t="s">
        <v>301</v>
      </c>
      <c r="H100" s="122">
        <v>2205</v>
      </c>
      <c r="I100" s="123">
        <v>47</v>
      </c>
      <c r="J100" s="123">
        <v>10</v>
      </c>
      <c r="K100" s="160">
        <v>1</v>
      </c>
      <c r="L100" s="155">
        <f t="shared" si="6"/>
        <v>470</v>
      </c>
      <c r="M100" s="156">
        <f t="shared" si="7"/>
        <v>1036.3499999999999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8"/>
      <c r="Y100" s="166"/>
      <c r="Z100" s="166"/>
      <c r="AA100" s="166"/>
      <c r="AB100" s="166"/>
      <c r="AC100" s="168"/>
    </row>
    <row r="101" spans="1:29" s="165" customFormat="1" x14ac:dyDescent="0.4">
      <c r="A101" s="116">
        <v>93</v>
      </c>
      <c r="B101" s="116">
        <v>10</v>
      </c>
      <c r="C101" s="117" t="s">
        <v>198</v>
      </c>
      <c r="D101" s="118" t="s">
        <v>565</v>
      </c>
      <c r="E101" s="119" t="s">
        <v>315</v>
      </c>
      <c r="F101" s="120" t="s">
        <v>172</v>
      </c>
      <c r="G101" s="121" t="s">
        <v>301</v>
      </c>
      <c r="H101" s="122">
        <v>200</v>
      </c>
      <c r="I101" s="123">
        <v>47</v>
      </c>
      <c r="J101" s="123">
        <v>4</v>
      </c>
      <c r="K101" s="160">
        <v>2</v>
      </c>
      <c r="L101" s="155">
        <f t="shared" si="6"/>
        <v>376</v>
      </c>
      <c r="M101" s="156">
        <f t="shared" si="7"/>
        <v>75.2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  <c r="Y101" s="166"/>
      <c r="Z101" s="166"/>
      <c r="AA101" s="166"/>
      <c r="AB101" s="166"/>
      <c r="AC101" s="167"/>
    </row>
    <row r="102" spans="1:29" s="165" customFormat="1" x14ac:dyDescent="0.4">
      <c r="A102" s="116">
        <v>94</v>
      </c>
      <c r="B102" s="116">
        <v>11</v>
      </c>
      <c r="C102" s="117" t="s">
        <v>198</v>
      </c>
      <c r="D102" s="118" t="s">
        <v>566</v>
      </c>
      <c r="E102" s="119" t="s">
        <v>316</v>
      </c>
      <c r="F102" s="120" t="s">
        <v>422</v>
      </c>
      <c r="G102" s="121" t="s">
        <v>301</v>
      </c>
      <c r="H102" s="122">
        <v>600</v>
      </c>
      <c r="I102" s="123">
        <v>47</v>
      </c>
      <c r="J102" s="123">
        <v>9</v>
      </c>
      <c r="K102" s="160">
        <v>2</v>
      </c>
      <c r="L102" s="155">
        <f t="shared" si="6"/>
        <v>846</v>
      </c>
      <c r="M102" s="156">
        <f t="shared" si="7"/>
        <v>507.6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  <c r="Y102" s="166"/>
      <c r="Z102" s="166"/>
      <c r="AA102" s="166"/>
      <c r="AB102" s="166"/>
      <c r="AC102" s="167"/>
    </row>
    <row r="103" spans="1:29" s="165" customFormat="1" x14ac:dyDescent="0.4">
      <c r="A103" s="116">
        <v>95</v>
      </c>
      <c r="B103" s="116">
        <v>11</v>
      </c>
      <c r="C103" s="117" t="s">
        <v>198</v>
      </c>
      <c r="D103" s="118" t="s">
        <v>566</v>
      </c>
      <c r="E103" s="119" t="s">
        <v>316</v>
      </c>
      <c r="F103" s="120" t="s">
        <v>618</v>
      </c>
      <c r="G103" s="121" t="s">
        <v>301</v>
      </c>
      <c r="H103" s="122">
        <v>600</v>
      </c>
      <c r="I103" s="123">
        <v>47</v>
      </c>
      <c r="J103" s="123">
        <v>6</v>
      </c>
      <c r="K103" s="160">
        <v>2</v>
      </c>
      <c r="L103" s="155">
        <f t="shared" si="6"/>
        <v>564</v>
      </c>
      <c r="M103" s="156">
        <f t="shared" si="7"/>
        <v>338.4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x14ac:dyDescent="0.4">
      <c r="A104" s="116">
        <v>96</v>
      </c>
      <c r="B104" s="116">
        <v>11</v>
      </c>
      <c r="C104" s="117" t="s">
        <v>198</v>
      </c>
      <c r="D104" s="118" t="s">
        <v>566</v>
      </c>
      <c r="E104" s="119" t="s">
        <v>317</v>
      </c>
      <c r="F104" s="120" t="s">
        <v>172</v>
      </c>
      <c r="G104" s="121" t="s">
        <v>301</v>
      </c>
      <c r="H104" s="122">
        <v>600</v>
      </c>
      <c r="I104" s="123">
        <v>47</v>
      </c>
      <c r="J104" s="123">
        <v>2</v>
      </c>
      <c r="K104" s="160">
        <v>1</v>
      </c>
      <c r="L104" s="155">
        <f t="shared" si="6"/>
        <v>94</v>
      </c>
      <c r="M104" s="156">
        <f t="shared" si="7"/>
        <v>56.4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8"/>
      <c r="Y104" s="166"/>
      <c r="Z104" s="166"/>
      <c r="AA104" s="166"/>
      <c r="AB104" s="166"/>
      <c r="AC104" s="168"/>
    </row>
    <row r="105" spans="1:29" s="165" customFormat="1" x14ac:dyDescent="0.4">
      <c r="A105" s="116">
        <v>97</v>
      </c>
      <c r="B105" s="116">
        <v>12</v>
      </c>
      <c r="C105" s="117" t="s">
        <v>198</v>
      </c>
      <c r="D105" s="118" t="s">
        <v>567</v>
      </c>
      <c r="E105" s="119" t="s">
        <v>316</v>
      </c>
      <c r="F105" s="120" t="s">
        <v>422</v>
      </c>
      <c r="G105" s="121" t="s">
        <v>301</v>
      </c>
      <c r="H105" s="122">
        <v>1700</v>
      </c>
      <c r="I105" s="123">
        <v>47</v>
      </c>
      <c r="J105" s="123">
        <v>4</v>
      </c>
      <c r="K105" s="160">
        <v>2</v>
      </c>
      <c r="L105" s="155">
        <f t="shared" si="6"/>
        <v>376</v>
      </c>
      <c r="M105" s="156">
        <f t="shared" si="7"/>
        <v>639.20000000000005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  <c r="Y105" s="166"/>
      <c r="Z105" s="166"/>
      <c r="AA105" s="166"/>
      <c r="AB105" s="166"/>
      <c r="AC105" s="167"/>
    </row>
    <row r="106" spans="1:29" s="165" customFormat="1" x14ac:dyDescent="0.4">
      <c r="A106" s="116">
        <v>98</v>
      </c>
      <c r="B106" s="116">
        <v>12</v>
      </c>
      <c r="C106" s="117" t="s">
        <v>198</v>
      </c>
      <c r="D106" s="118" t="s">
        <v>567</v>
      </c>
      <c r="E106" s="119" t="s">
        <v>316</v>
      </c>
      <c r="F106" s="120" t="s">
        <v>618</v>
      </c>
      <c r="G106" s="121" t="s">
        <v>301</v>
      </c>
      <c r="H106" s="122">
        <v>1700</v>
      </c>
      <c r="I106" s="123">
        <v>47</v>
      </c>
      <c r="J106" s="123">
        <v>2</v>
      </c>
      <c r="K106" s="160">
        <v>2</v>
      </c>
      <c r="L106" s="155">
        <f t="shared" si="6"/>
        <v>188</v>
      </c>
      <c r="M106" s="156">
        <f t="shared" si="7"/>
        <v>319.60000000000002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x14ac:dyDescent="0.4">
      <c r="A107" s="116">
        <v>99</v>
      </c>
      <c r="B107" s="116">
        <v>12</v>
      </c>
      <c r="C107" s="117" t="s">
        <v>198</v>
      </c>
      <c r="D107" s="118" t="s">
        <v>567</v>
      </c>
      <c r="E107" s="119" t="s">
        <v>317</v>
      </c>
      <c r="F107" s="120" t="s">
        <v>172</v>
      </c>
      <c r="G107" s="121" t="s">
        <v>301</v>
      </c>
      <c r="H107" s="122">
        <v>1700</v>
      </c>
      <c r="I107" s="123">
        <v>47</v>
      </c>
      <c r="J107" s="123">
        <v>2</v>
      </c>
      <c r="K107" s="160">
        <v>1</v>
      </c>
      <c r="L107" s="155">
        <f t="shared" si="6"/>
        <v>94</v>
      </c>
      <c r="M107" s="156">
        <f t="shared" si="7"/>
        <v>159.80000000000001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x14ac:dyDescent="0.4">
      <c r="A108" s="116">
        <v>100</v>
      </c>
      <c r="B108" s="116">
        <v>13</v>
      </c>
      <c r="C108" s="117" t="s">
        <v>198</v>
      </c>
      <c r="D108" s="118" t="s">
        <v>568</v>
      </c>
      <c r="E108" s="119" t="s">
        <v>316</v>
      </c>
      <c r="F108" s="120" t="s">
        <v>422</v>
      </c>
      <c r="G108" s="121" t="s">
        <v>301</v>
      </c>
      <c r="H108" s="122">
        <v>1700</v>
      </c>
      <c r="I108" s="123">
        <v>47</v>
      </c>
      <c r="J108" s="123">
        <v>4</v>
      </c>
      <c r="K108" s="160">
        <v>2</v>
      </c>
      <c r="L108" s="155">
        <f t="shared" si="6"/>
        <v>376</v>
      </c>
      <c r="M108" s="156">
        <f t="shared" si="7"/>
        <v>639.20000000000005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x14ac:dyDescent="0.4">
      <c r="A109" s="116">
        <v>101</v>
      </c>
      <c r="B109" s="116">
        <v>13</v>
      </c>
      <c r="C109" s="117" t="s">
        <v>198</v>
      </c>
      <c r="D109" s="118" t="s">
        <v>568</v>
      </c>
      <c r="E109" s="119" t="s">
        <v>316</v>
      </c>
      <c r="F109" s="120" t="s">
        <v>618</v>
      </c>
      <c r="G109" s="121" t="s">
        <v>301</v>
      </c>
      <c r="H109" s="122">
        <v>1700</v>
      </c>
      <c r="I109" s="123">
        <v>47</v>
      </c>
      <c r="J109" s="123">
        <v>2</v>
      </c>
      <c r="K109" s="160">
        <v>2</v>
      </c>
      <c r="L109" s="155">
        <f t="shared" si="6"/>
        <v>188</v>
      </c>
      <c r="M109" s="156">
        <f t="shared" si="7"/>
        <v>319.60000000000002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x14ac:dyDescent="0.4">
      <c r="A110" s="116">
        <v>102</v>
      </c>
      <c r="B110" s="116">
        <v>13</v>
      </c>
      <c r="C110" s="117" t="s">
        <v>198</v>
      </c>
      <c r="D110" s="118" t="s">
        <v>568</v>
      </c>
      <c r="E110" s="119" t="s">
        <v>317</v>
      </c>
      <c r="F110" s="120" t="s">
        <v>172</v>
      </c>
      <c r="G110" s="121" t="s">
        <v>301</v>
      </c>
      <c r="H110" s="122">
        <v>1700</v>
      </c>
      <c r="I110" s="123">
        <v>47</v>
      </c>
      <c r="J110" s="123">
        <v>2</v>
      </c>
      <c r="K110" s="160">
        <v>1</v>
      </c>
      <c r="L110" s="155">
        <f t="shared" si="6"/>
        <v>94</v>
      </c>
      <c r="M110" s="156">
        <f t="shared" si="7"/>
        <v>159.80000000000001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x14ac:dyDescent="0.4">
      <c r="A111" s="116">
        <v>103</v>
      </c>
      <c r="B111" s="116">
        <v>14</v>
      </c>
      <c r="C111" s="117" t="s">
        <v>198</v>
      </c>
      <c r="D111" s="118" t="s">
        <v>538</v>
      </c>
      <c r="E111" s="119" t="s">
        <v>315</v>
      </c>
      <c r="F111" s="120" t="s">
        <v>172</v>
      </c>
      <c r="G111" s="121" t="s">
        <v>301</v>
      </c>
      <c r="H111" s="122">
        <v>200</v>
      </c>
      <c r="I111" s="123">
        <v>47</v>
      </c>
      <c r="J111" s="123">
        <v>2</v>
      </c>
      <c r="K111" s="160">
        <v>2</v>
      </c>
      <c r="L111" s="155">
        <f t="shared" si="6"/>
        <v>188</v>
      </c>
      <c r="M111" s="156">
        <f t="shared" si="7"/>
        <v>37.6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x14ac:dyDescent="0.4">
      <c r="A112" s="116">
        <v>104</v>
      </c>
      <c r="B112" s="116">
        <v>15</v>
      </c>
      <c r="C112" s="117" t="s">
        <v>198</v>
      </c>
      <c r="D112" s="118" t="s">
        <v>569</v>
      </c>
      <c r="E112" s="119" t="s">
        <v>316</v>
      </c>
      <c r="F112" s="120" t="s">
        <v>422</v>
      </c>
      <c r="G112" s="121" t="s">
        <v>301</v>
      </c>
      <c r="H112" s="122">
        <v>1700</v>
      </c>
      <c r="I112" s="123">
        <v>47</v>
      </c>
      <c r="J112" s="123">
        <v>4</v>
      </c>
      <c r="K112" s="160">
        <v>2</v>
      </c>
      <c r="L112" s="155">
        <f t="shared" si="6"/>
        <v>376</v>
      </c>
      <c r="M112" s="156">
        <f t="shared" si="7"/>
        <v>639.20000000000005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x14ac:dyDescent="0.4">
      <c r="A113" s="116">
        <v>105</v>
      </c>
      <c r="B113" s="116">
        <v>15</v>
      </c>
      <c r="C113" s="117" t="s">
        <v>198</v>
      </c>
      <c r="D113" s="118" t="s">
        <v>569</v>
      </c>
      <c r="E113" s="119" t="s">
        <v>316</v>
      </c>
      <c r="F113" s="120" t="s">
        <v>618</v>
      </c>
      <c r="G113" s="121" t="s">
        <v>301</v>
      </c>
      <c r="H113" s="122">
        <v>1700</v>
      </c>
      <c r="I113" s="123">
        <v>47</v>
      </c>
      <c r="J113" s="123">
        <v>2</v>
      </c>
      <c r="K113" s="160">
        <v>2</v>
      </c>
      <c r="L113" s="155">
        <f t="shared" si="6"/>
        <v>188</v>
      </c>
      <c r="M113" s="156">
        <f t="shared" si="7"/>
        <v>319.60000000000002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8"/>
      <c r="Y113" s="166"/>
      <c r="Z113" s="166"/>
      <c r="AA113" s="166"/>
      <c r="AB113" s="166"/>
      <c r="AC113" s="168"/>
    </row>
    <row r="114" spans="1:29" s="165" customFormat="1" x14ac:dyDescent="0.4">
      <c r="A114" s="116">
        <v>106</v>
      </c>
      <c r="B114" s="116">
        <v>15</v>
      </c>
      <c r="C114" s="117" t="s">
        <v>198</v>
      </c>
      <c r="D114" s="118" t="s">
        <v>569</v>
      </c>
      <c r="E114" s="119" t="s">
        <v>317</v>
      </c>
      <c r="F114" s="120" t="s">
        <v>172</v>
      </c>
      <c r="G114" s="121" t="s">
        <v>301</v>
      </c>
      <c r="H114" s="122">
        <v>1700</v>
      </c>
      <c r="I114" s="123">
        <v>47</v>
      </c>
      <c r="J114" s="123">
        <v>2</v>
      </c>
      <c r="K114" s="160">
        <v>1</v>
      </c>
      <c r="L114" s="155">
        <f t="shared" si="6"/>
        <v>94</v>
      </c>
      <c r="M114" s="156">
        <f t="shared" si="7"/>
        <v>159.80000000000001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  <c r="Y114" s="166"/>
      <c r="Z114" s="166"/>
      <c r="AA114" s="166"/>
      <c r="AB114" s="166"/>
      <c r="AC114" s="167"/>
    </row>
    <row r="115" spans="1:29" s="165" customFormat="1" x14ac:dyDescent="0.4">
      <c r="A115" s="116">
        <v>107</v>
      </c>
      <c r="B115" s="116">
        <v>16</v>
      </c>
      <c r="C115" s="117" t="s">
        <v>198</v>
      </c>
      <c r="D115" s="118" t="s">
        <v>570</v>
      </c>
      <c r="E115" s="119" t="s">
        <v>316</v>
      </c>
      <c r="F115" s="120" t="s">
        <v>422</v>
      </c>
      <c r="G115" s="121" t="s">
        <v>301</v>
      </c>
      <c r="H115" s="122">
        <v>1700</v>
      </c>
      <c r="I115" s="123">
        <v>47</v>
      </c>
      <c r="J115" s="123">
        <v>4</v>
      </c>
      <c r="K115" s="160">
        <v>2</v>
      </c>
      <c r="L115" s="155">
        <f t="shared" si="6"/>
        <v>376</v>
      </c>
      <c r="M115" s="156">
        <f t="shared" si="7"/>
        <v>639.20000000000005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x14ac:dyDescent="0.4">
      <c r="A116" s="116">
        <v>108</v>
      </c>
      <c r="B116" s="116">
        <v>16</v>
      </c>
      <c r="C116" s="117" t="s">
        <v>198</v>
      </c>
      <c r="D116" s="118" t="s">
        <v>570</v>
      </c>
      <c r="E116" s="119" t="s">
        <v>316</v>
      </c>
      <c r="F116" s="120" t="s">
        <v>618</v>
      </c>
      <c r="G116" s="121" t="s">
        <v>301</v>
      </c>
      <c r="H116" s="122">
        <v>1700</v>
      </c>
      <c r="I116" s="123">
        <v>47</v>
      </c>
      <c r="J116" s="123">
        <v>2</v>
      </c>
      <c r="K116" s="160">
        <v>2</v>
      </c>
      <c r="L116" s="155">
        <f t="shared" si="6"/>
        <v>188</v>
      </c>
      <c r="M116" s="156">
        <f t="shared" si="7"/>
        <v>319.60000000000002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x14ac:dyDescent="0.4">
      <c r="A117" s="116">
        <v>109</v>
      </c>
      <c r="B117" s="116">
        <v>16</v>
      </c>
      <c r="C117" s="117" t="s">
        <v>198</v>
      </c>
      <c r="D117" s="118" t="s">
        <v>570</v>
      </c>
      <c r="E117" s="119" t="s">
        <v>317</v>
      </c>
      <c r="F117" s="120" t="s">
        <v>172</v>
      </c>
      <c r="G117" s="121" t="s">
        <v>301</v>
      </c>
      <c r="H117" s="122">
        <v>1700</v>
      </c>
      <c r="I117" s="123">
        <v>47</v>
      </c>
      <c r="J117" s="123">
        <v>2</v>
      </c>
      <c r="K117" s="160">
        <v>1</v>
      </c>
      <c r="L117" s="155">
        <f t="shared" si="6"/>
        <v>94</v>
      </c>
      <c r="M117" s="156">
        <f t="shared" si="7"/>
        <v>159.80000000000001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x14ac:dyDescent="0.4">
      <c r="A118" s="116">
        <v>110</v>
      </c>
      <c r="B118" s="116">
        <v>17</v>
      </c>
      <c r="C118" s="117" t="s">
        <v>198</v>
      </c>
      <c r="D118" s="118" t="s">
        <v>571</v>
      </c>
      <c r="E118" s="119" t="s">
        <v>316</v>
      </c>
      <c r="F118" s="120" t="s">
        <v>422</v>
      </c>
      <c r="G118" s="121" t="s">
        <v>301</v>
      </c>
      <c r="H118" s="122">
        <v>1700</v>
      </c>
      <c r="I118" s="123">
        <v>47</v>
      </c>
      <c r="J118" s="123">
        <v>4</v>
      </c>
      <c r="K118" s="160">
        <v>2</v>
      </c>
      <c r="L118" s="155">
        <f t="shared" si="6"/>
        <v>376</v>
      </c>
      <c r="M118" s="156">
        <f t="shared" si="7"/>
        <v>639.20000000000005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x14ac:dyDescent="0.4">
      <c r="A119" s="116">
        <v>111</v>
      </c>
      <c r="B119" s="116">
        <v>17</v>
      </c>
      <c r="C119" s="117" t="s">
        <v>198</v>
      </c>
      <c r="D119" s="118" t="s">
        <v>571</v>
      </c>
      <c r="E119" s="119" t="s">
        <v>316</v>
      </c>
      <c r="F119" s="120" t="s">
        <v>618</v>
      </c>
      <c r="G119" s="121" t="s">
        <v>301</v>
      </c>
      <c r="H119" s="122">
        <v>1700</v>
      </c>
      <c r="I119" s="123">
        <v>47</v>
      </c>
      <c r="J119" s="123">
        <v>2</v>
      </c>
      <c r="K119" s="160">
        <v>2</v>
      </c>
      <c r="L119" s="155">
        <f t="shared" si="6"/>
        <v>188</v>
      </c>
      <c r="M119" s="156">
        <f t="shared" si="7"/>
        <v>319.60000000000002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8"/>
      <c r="Y119" s="166"/>
      <c r="Z119" s="166"/>
      <c r="AA119" s="166"/>
      <c r="AB119" s="166"/>
      <c r="AC119" s="168"/>
    </row>
    <row r="120" spans="1:29" s="165" customFormat="1" x14ac:dyDescent="0.4">
      <c r="A120" s="116">
        <v>112</v>
      </c>
      <c r="B120" s="116">
        <v>17</v>
      </c>
      <c r="C120" s="117" t="s">
        <v>198</v>
      </c>
      <c r="D120" s="118" t="s">
        <v>571</v>
      </c>
      <c r="E120" s="119" t="s">
        <v>317</v>
      </c>
      <c r="F120" s="120" t="s">
        <v>172</v>
      </c>
      <c r="G120" s="121" t="s">
        <v>301</v>
      </c>
      <c r="H120" s="122">
        <v>1700</v>
      </c>
      <c r="I120" s="123">
        <v>47</v>
      </c>
      <c r="J120" s="123">
        <v>2</v>
      </c>
      <c r="K120" s="160">
        <v>1</v>
      </c>
      <c r="L120" s="155">
        <f t="shared" si="6"/>
        <v>94</v>
      </c>
      <c r="M120" s="156">
        <f t="shared" si="7"/>
        <v>159.80000000000001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  <c r="Y120" s="166"/>
      <c r="Z120" s="166"/>
      <c r="AA120" s="166"/>
      <c r="AB120" s="166"/>
      <c r="AC120" s="167"/>
    </row>
    <row r="121" spans="1:29" s="165" customFormat="1" x14ac:dyDescent="0.4">
      <c r="A121" s="116">
        <v>113</v>
      </c>
      <c r="B121" s="116">
        <v>18</v>
      </c>
      <c r="C121" s="117" t="s">
        <v>198</v>
      </c>
      <c r="D121" s="118" t="s">
        <v>572</v>
      </c>
      <c r="E121" s="119" t="s">
        <v>316</v>
      </c>
      <c r="F121" s="120" t="s">
        <v>422</v>
      </c>
      <c r="G121" s="121" t="s">
        <v>301</v>
      </c>
      <c r="H121" s="122">
        <v>1700</v>
      </c>
      <c r="I121" s="123">
        <v>47</v>
      </c>
      <c r="J121" s="123">
        <v>4</v>
      </c>
      <c r="K121" s="160">
        <v>2</v>
      </c>
      <c r="L121" s="155">
        <f t="shared" si="6"/>
        <v>376</v>
      </c>
      <c r="M121" s="156">
        <f t="shared" si="7"/>
        <v>639.20000000000005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x14ac:dyDescent="0.4">
      <c r="A122" s="116">
        <v>114</v>
      </c>
      <c r="B122" s="116">
        <v>18</v>
      </c>
      <c r="C122" s="117" t="s">
        <v>198</v>
      </c>
      <c r="D122" s="118" t="s">
        <v>572</v>
      </c>
      <c r="E122" s="119" t="s">
        <v>316</v>
      </c>
      <c r="F122" s="120" t="s">
        <v>618</v>
      </c>
      <c r="G122" s="121" t="s">
        <v>301</v>
      </c>
      <c r="H122" s="122">
        <v>1700</v>
      </c>
      <c r="I122" s="123">
        <v>47</v>
      </c>
      <c r="J122" s="123">
        <v>2</v>
      </c>
      <c r="K122" s="160">
        <v>2</v>
      </c>
      <c r="L122" s="155">
        <f t="shared" si="6"/>
        <v>188</v>
      </c>
      <c r="M122" s="156">
        <f t="shared" si="7"/>
        <v>319.60000000000002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x14ac:dyDescent="0.4">
      <c r="A123" s="116">
        <v>115</v>
      </c>
      <c r="B123" s="116">
        <v>18</v>
      </c>
      <c r="C123" s="117" t="s">
        <v>198</v>
      </c>
      <c r="D123" s="118" t="s">
        <v>572</v>
      </c>
      <c r="E123" s="119" t="s">
        <v>317</v>
      </c>
      <c r="F123" s="120" t="s">
        <v>172</v>
      </c>
      <c r="G123" s="121" t="s">
        <v>301</v>
      </c>
      <c r="H123" s="122">
        <v>1700</v>
      </c>
      <c r="I123" s="123">
        <v>47</v>
      </c>
      <c r="J123" s="123">
        <v>2</v>
      </c>
      <c r="K123" s="160">
        <v>1</v>
      </c>
      <c r="L123" s="155">
        <f t="shared" si="6"/>
        <v>94</v>
      </c>
      <c r="M123" s="156">
        <f t="shared" si="7"/>
        <v>159.80000000000001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x14ac:dyDescent="0.4">
      <c r="A124" s="116">
        <v>116</v>
      </c>
      <c r="B124" s="116">
        <v>19</v>
      </c>
      <c r="C124" s="117" t="s">
        <v>198</v>
      </c>
      <c r="D124" s="118" t="s">
        <v>573</v>
      </c>
      <c r="E124" s="119" t="s">
        <v>311</v>
      </c>
      <c r="F124" s="120" t="s">
        <v>172</v>
      </c>
      <c r="G124" s="121" t="s">
        <v>301</v>
      </c>
      <c r="H124" s="122">
        <v>735</v>
      </c>
      <c r="I124" s="123">
        <v>47</v>
      </c>
      <c r="J124" s="123">
        <v>3</v>
      </c>
      <c r="K124" s="160">
        <v>1</v>
      </c>
      <c r="L124" s="155">
        <f t="shared" si="6"/>
        <v>141</v>
      </c>
      <c r="M124" s="156">
        <f t="shared" si="7"/>
        <v>103.63500000000001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x14ac:dyDescent="0.4">
      <c r="A125" s="116">
        <v>117</v>
      </c>
      <c r="B125" s="116">
        <v>19</v>
      </c>
      <c r="C125" s="117" t="s">
        <v>198</v>
      </c>
      <c r="D125" s="118" t="s">
        <v>573</v>
      </c>
      <c r="E125" s="119" t="s">
        <v>310</v>
      </c>
      <c r="F125" s="120" t="s">
        <v>615</v>
      </c>
      <c r="G125" s="121" t="s">
        <v>301</v>
      </c>
      <c r="H125" s="122">
        <v>735</v>
      </c>
      <c r="I125" s="123">
        <v>47</v>
      </c>
      <c r="J125" s="123">
        <v>1</v>
      </c>
      <c r="K125" s="160">
        <v>1</v>
      </c>
      <c r="L125" s="155">
        <f t="shared" si="6"/>
        <v>47</v>
      </c>
      <c r="M125" s="156">
        <f t="shared" si="7"/>
        <v>34.545000000000002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x14ac:dyDescent="0.4">
      <c r="A126" s="116">
        <v>118</v>
      </c>
      <c r="B126" s="116">
        <v>20</v>
      </c>
      <c r="C126" s="117" t="s">
        <v>198</v>
      </c>
      <c r="D126" s="118" t="s">
        <v>574</v>
      </c>
      <c r="E126" s="119" t="s">
        <v>311</v>
      </c>
      <c r="F126" s="120" t="s">
        <v>172</v>
      </c>
      <c r="G126" s="121" t="s">
        <v>301</v>
      </c>
      <c r="H126" s="122">
        <v>735</v>
      </c>
      <c r="I126" s="123">
        <v>47</v>
      </c>
      <c r="J126" s="123">
        <v>3</v>
      </c>
      <c r="K126" s="160">
        <v>1</v>
      </c>
      <c r="L126" s="155">
        <f t="shared" si="6"/>
        <v>141</v>
      </c>
      <c r="M126" s="156">
        <f t="shared" si="7"/>
        <v>103.63500000000001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x14ac:dyDescent="0.4">
      <c r="A127" s="116">
        <v>119</v>
      </c>
      <c r="B127" s="116">
        <v>20</v>
      </c>
      <c r="C127" s="117" t="s">
        <v>198</v>
      </c>
      <c r="D127" s="118" t="s">
        <v>574</v>
      </c>
      <c r="E127" s="119" t="s">
        <v>310</v>
      </c>
      <c r="F127" s="120" t="s">
        <v>615</v>
      </c>
      <c r="G127" s="121" t="s">
        <v>301</v>
      </c>
      <c r="H127" s="122">
        <v>735</v>
      </c>
      <c r="I127" s="123">
        <v>47</v>
      </c>
      <c r="J127" s="123">
        <v>1</v>
      </c>
      <c r="K127" s="160">
        <v>1</v>
      </c>
      <c r="L127" s="155">
        <f t="shared" si="6"/>
        <v>47</v>
      </c>
      <c r="M127" s="156">
        <f t="shared" si="7"/>
        <v>34.545000000000002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x14ac:dyDescent="0.4">
      <c r="A128" s="116">
        <v>120</v>
      </c>
      <c r="B128" s="116">
        <v>21</v>
      </c>
      <c r="C128" s="117" t="s">
        <v>198</v>
      </c>
      <c r="D128" s="118" t="s">
        <v>553</v>
      </c>
      <c r="E128" s="119" t="s">
        <v>311</v>
      </c>
      <c r="F128" s="120" t="s">
        <v>172</v>
      </c>
      <c r="G128" s="121" t="s">
        <v>304</v>
      </c>
      <c r="H128" s="122">
        <v>735</v>
      </c>
      <c r="I128" s="123">
        <v>28</v>
      </c>
      <c r="J128" s="123">
        <v>1</v>
      </c>
      <c r="K128" s="160">
        <v>1</v>
      </c>
      <c r="L128" s="155">
        <f t="shared" si="6"/>
        <v>28</v>
      </c>
      <c r="M128" s="156">
        <f t="shared" si="7"/>
        <v>20.58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x14ac:dyDescent="0.4">
      <c r="A129" s="116">
        <v>121</v>
      </c>
      <c r="B129" s="116">
        <v>21</v>
      </c>
      <c r="C129" s="117" t="s">
        <v>198</v>
      </c>
      <c r="D129" s="118" t="s">
        <v>553</v>
      </c>
      <c r="E129" s="119" t="s">
        <v>311</v>
      </c>
      <c r="F129" s="120" t="s">
        <v>172</v>
      </c>
      <c r="G129" s="121" t="s">
        <v>301</v>
      </c>
      <c r="H129" s="122">
        <v>735</v>
      </c>
      <c r="I129" s="123">
        <v>47</v>
      </c>
      <c r="J129" s="123">
        <v>2</v>
      </c>
      <c r="K129" s="160">
        <v>1</v>
      </c>
      <c r="L129" s="155">
        <f t="shared" si="6"/>
        <v>94</v>
      </c>
      <c r="M129" s="156">
        <f t="shared" si="7"/>
        <v>69.09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  <c r="Y129" s="166"/>
      <c r="Z129" s="166"/>
      <c r="AA129" s="166"/>
      <c r="AB129" s="166"/>
      <c r="AC129" s="167"/>
    </row>
    <row r="130" spans="1:29" s="165" customFormat="1" x14ac:dyDescent="0.4">
      <c r="A130" s="116">
        <v>122</v>
      </c>
      <c r="B130" s="116">
        <v>21</v>
      </c>
      <c r="C130" s="117" t="s">
        <v>198</v>
      </c>
      <c r="D130" s="118" t="s">
        <v>553</v>
      </c>
      <c r="E130" s="119" t="s">
        <v>310</v>
      </c>
      <c r="F130" s="120" t="s">
        <v>615</v>
      </c>
      <c r="G130" s="121" t="s">
        <v>301</v>
      </c>
      <c r="H130" s="122">
        <v>735</v>
      </c>
      <c r="I130" s="123">
        <v>47</v>
      </c>
      <c r="J130" s="123">
        <v>1</v>
      </c>
      <c r="K130" s="160">
        <v>1</v>
      </c>
      <c r="L130" s="155">
        <f t="shared" si="6"/>
        <v>47</v>
      </c>
      <c r="M130" s="156">
        <f t="shared" si="7"/>
        <v>34.545000000000002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  <c r="Y130" s="166"/>
      <c r="Z130" s="166"/>
      <c r="AA130" s="166"/>
      <c r="AB130" s="166"/>
      <c r="AC130" s="167"/>
    </row>
    <row r="131" spans="1:29" s="165" customFormat="1" x14ac:dyDescent="0.4">
      <c r="A131" s="116">
        <v>123</v>
      </c>
      <c r="B131" s="116">
        <v>22</v>
      </c>
      <c r="C131" s="117" t="s">
        <v>198</v>
      </c>
      <c r="D131" s="118" t="s">
        <v>552</v>
      </c>
      <c r="E131" s="119" t="s">
        <v>311</v>
      </c>
      <c r="F131" s="120" t="s">
        <v>172</v>
      </c>
      <c r="G131" s="121" t="s">
        <v>304</v>
      </c>
      <c r="H131" s="122">
        <v>735</v>
      </c>
      <c r="I131" s="123">
        <v>28</v>
      </c>
      <c r="J131" s="123">
        <v>1</v>
      </c>
      <c r="K131" s="160">
        <v>1</v>
      </c>
      <c r="L131" s="155">
        <f t="shared" si="6"/>
        <v>28</v>
      </c>
      <c r="M131" s="156">
        <f t="shared" si="7"/>
        <v>20.58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  <c r="Y131" s="166"/>
      <c r="Z131" s="166"/>
      <c r="AA131" s="166"/>
      <c r="AB131" s="166"/>
      <c r="AC131" s="167"/>
    </row>
    <row r="132" spans="1:29" s="165" customFormat="1" x14ac:dyDescent="0.4">
      <c r="A132" s="116">
        <v>124</v>
      </c>
      <c r="B132" s="116">
        <v>22</v>
      </c>
      <c r="C132" s="117" t="s">
        <v>198</v>
      </c>
      <c r="D132" s="118" t="s">
        <v>552</v>
      </c>
      <c r="E132" s="119" t="s">
        <v>311</v>
      </c>
      <c r="F132" s="120" t="s">
        <v>172</v>
      </c>
      <c r="G132" s="121" t="s">
        <v>301</v>
      </c>
      <c r="H132" s="122">
        <v>735</v>
      </c>
      <c r="I132" s="123">
        <v>47</v>
      </c>
      <c r="J132" s="123">
        <v>2</v>
      </c>
      <c r="K132" s="160">
        <v>1</v>
      </c>
      <c r="L132" s="155">
        <f t="shared" si="6"/>
        <v>94</v>
      </c>
      <c r="M132" s="156">
        <f t="shared" si="7"/>
        <v>69.09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  <c r="Y132" s="166"/>
      <c r="Z132" s="166"/>
      <c r="AA132" s="166"/>
      <c r="AB132" s="166"/>
      <c r="AC132" s="167"/>
    </row>
    <row r="133" spans="1:29" s="165" customFormat="1" x14ac:dyDescent="0.4">
      <c r="A133" s="116">
        <v>125</v>
      </c>
      <c r="B133" s="116">
        <v>22</v>
      </c>
      <c r="C133" s="117" t="s">
        <v>198</v>
      </c>
      <c r="D133" s="118" t="s">
        <v>552</v>
      </c>
      <c r="E133" s="119" t="s">
        <v>310</v>
      </c>
      <c r="F133" s="120" t="s">
        <v>615</v>
      </c>
      <c r="G133" s="121" t="s">
        <v>301</v>
      </c>
      <c r="H133" s="122">
        <v>735</v>
      </c>
      <c r="I133" s="123">
        <v>47</v>
      </c>
      <c r="J133" s="123">
        <v>1</v>
      </c>
      <c r="K133" s="160">
        <v>1</v>
      </c>
      <c r="L133" s="155">
        <f t="shared" si="6"/>
        <v>47</v>
      </c>
      <c r="M133" s="156">
        <f t="shared" si="7"/>
        <v>34.545000000000002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  <c r="Y133" s="166"/>
      <c r="Z133" s="166"/>
      <c r="AA133" s="166"/>
      <c r="AB133" s="166"/>
      <c r="AC133" s="167"/>
    </row>
    <row r="134" spans="1:29" s="165" customFormat="1" x14ac:dyDescent="0.4">
      <c r="A134" s="116">
        <v>126</v>
      </c>
      <c r="B134" s="116">
        <v>1</v>
      </c>
      <c r="C134" s="117" t="s">
        <v>241</v>
      </c>
      <c r="D134" s="118" t="s">
        <v>575</v>
      </c>
      <c r="E134" s="119" t="s">
        <v>317</v>
      </c>
      <c r="F134" s="120" t="s">
        <v>172</v>
      </c>
      <c r="G134" s="121" t="s">
        <v>301</v>
      </c>
      <c r="H134" s="122">
        <v>600</v>
      </c>
      <c r="I134" s="123">
        <v>47</v>
      </c>
      <c r="J134" s="123">
        <v>2</v>
      </c>
      <c r="K134" s="160">
        <v>1</v>
      </c>
      <c r="L134" s="155">
        <f t="shared" si="6"/>
        <v>94</v>
      </c>
      <c r="M134" s="156">
        <f t="shared" si="7"/>
        <v>56.4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  <c r="Y134" s="166"/>
      <c r="Z134" s="166"/>
      <c r="AA134" s="166"/>
      <c r="AB134" s="166"/>
      <c r="AC134" s="167"/>
    </row>
    <row r="135" spans="1:29" s="165" customFormat="1" x14ac:dyDescent="0.4">
      <c r="A135" s="116">
        <v>127</v>
      </c>
      <c r="B135" s="116">
        <v>1</v>
      </c>
      <c r="C135" s="117" t="s">
        <v>241</v>
      </c>
      <c r="D135" s="118" t="s">
        <v>575</v>
      </c>
      <c r="E135" s="119" t="s">
        <v>320</v>
      </c>
      <c r="F135" s="120" t="s">
        <v>421</v>
      </c>
      <c r="G135" s="121" t="s">
        <v>301</v>
      </c>
      <c r="H135" s="122">
        <v>600</v>
      </c>
      <c r="I135" s="123">
        <v>47</v>
      </c>
      <c r="J135" s="123">
        <v>18</v>
      </c>
      <c r="K135" s="160">
        <v>2</v>
      </c>
      <c r="L135" s="155">
        <f t="shared" si="6"/>
        <v>1692</v>
      </c>
      <c r="M135" s="156">
        <f t="shared" si="7"/>
        <v>1015.2</v>
      </c>
      <c r="N135" s="155"/>
      <c r="O135" s="155"/>
      <c r="P135" s="155"/>
      <c r="Q135" s="155"/>
      <c r="R135" s="155"/>
      <c r="S135" s="156"/>
      <c r="T135" s="156">
        <f t="shared" ref="T135:T198" si="8">IFERROR(S135*R135,"－")</f>
        <v>0</v>
      </c>
      <c r="U135" s="156">
        <f t="shared" ref="U135:U198" si="9">IFERROR(T135*H135/1000,"－")</f>
        <v>0</v>
      </c>
      <c r="V135" s="157"/>
      <c r="Y135" s="166"/>
      <c r="Z135" s="166"/>
      <c r="AA135" s="166"/>
      <c r="AB135" s="166"/>
      <c r="AC135" s="167"/>
    </row>
    <row r="136" spans="1:29" s="165" customFormat="1" x14ac:dyDescent="0.4">
      <c r="A136" s="116">
        <v>128</v>
      </c>
      <c r="B136" s="116">
        <v>2</v>
      </c>
      <c r="C136" s="117" t="s">
        <v>241</v>
      </c>
      <c r="D136" s="118" t="s">
        <v>576</v>
      </c>
      <c r="E136" s="119" t="s">
        <v>311</v>
      </c>
      <c r="F136" s="120" t="s">
        <v>172</v>
      </c>
      <c r="G136" s="121" t="s">
        <v>301</v>
      </c>
      <c r="H136" s="122">
        <v>200</v>
      </c>
      <c r="I136" s="123">
        <v>47</v>
      </c>
      <c r="J136" s="123">
        <v>2</v>
      </c>
      <c r="K136" s="160">
        <v>1</v>
      </c>
      <c r="L136" s="155">
        <f t="shared" ref="L136:L199" si="10">IFERROR(I136*J136*K136,"ー")</f>
        <v>94</v>
      </c>
      <c r="M136" s="156">
        <f t="shared" ref="M136:M199" si="11">IFERROR(L136*H136/1000,"ー")</f>
        <v>18.8</v>
      </c>
      <c r="N136" s="155"/>
      <c r="O136" s="155"/>
      <c r="P136" s="155"/>
      <c r="Q136" s="155"/>
      <c r="R136" s="155"/>
      <c r="S136" s="156"/>
      <c r="T136" s="156">
        <f t="shared" si="8"/>
        <v>0</v>
      </c>
      <c r="U136" s="156">
        <f t="shared" si="9"/>
        <v>0</v>
      </c>
      <c r="V136" s="157"/>
      <c r="Y136" s="166"/>
      <c r="Z136" s="166"/>
      <c r="AA136" s="166"/>
      <c r="AB136" s="166"/>
      <c r="AC136" s="167"/>
    </row>
    <row r="137" spans="1:29" s="165" customFormat="1" x14ac:dyDescent="0.4">
      <c r="A137" s="116">
        <v>129</v>
      </c>
      <c r="B137" s="116">
        <v>3</v>
      </c>
      <c r="C137" s="117" t="s">
        <v>241</v>
      </c>
      <c r="D137" s="118" t="s">
        <v>577</v>
      </c>
      <c r="E137" s="119" t="s">
        <v>315</v>
      </c>
      <c r="F137" s="120" t="s">
        <v>619</v>
      </c>
      <c r="G137" s="121" t="s">
        <v>301</v>
      </c>
      <c r="H137" s="122">
        <v>200</v>
      </c>
      <c r="I137" s="123">
        <v>47</v>
      </c>
      <c r="J137" s="123">
        <v>3</v>
      </c>
      <c r="K137" s="160">
        <v>2</v>
      </c>
      <c r="L137" s="155">
        <f t="shared" si="10"/>
        <v>282</v>
      </c>
      <c r="M137" s="156">
        <f t="shared" si="11"/>
        <v>56.4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x14ac:dyDescent="0.4">
      <c r="A138" s="116">
        <v>130</v>
      </c>
      <c r="B138" s="116">
        <v>3</v>
      </c>
      <c r="C138" s="117" t="s">
        <v>241</v>
      </c>
      <c r="D138" s="118" t="s">
        <v>577</v>
      </c>
      <c r="E138" s="119" t="s">
        <v>315</v>
      </c>
      <c r="F138" s="120" t="s">
        <v>620</v>
      </c>
      <c r="G138" s="121" t="s">
        <v>301</v>
      </c>
      <c r="H138" s="122">
        <v>200</v>
      </c>
      <c r="I138" s="123">
        <v>47</v>
      </c>
      <c r="J138" s="123">
        <v>3</v>
      </c>
      <c r="K138" s="160">
        <v>2</v>
      </c>
      <c r="L138" s="155">
        <f t="shared" si="10"/>
        <v>282</v>
      </c>
      <c r="M138" s="156">
        <f t="shared" si="11"/>
        <v>56.4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x14ac:dyDescent="0.4">
      <c r="A139" s="116">
        <v>131</v>
      </c>
      <c r="B139" s="116">
        <v>4</v>
      </c>
      <c r="C139" s="117" t="s">
        <v>241</v>
      </c>
      <c r="D139" s="118" t="s">
        <v>578</v>
      </c>
      <c r="E139" s="119" t="s">
        <v>316</v>
      </c>
      <c r="F139" s="120" t="s">
        <v>422</v>
      </c>
      <c r="G139" s="121" t="s">
        <v>301</v>
      </c>
      <c r="H139" s="122">
        <v>600</v>
      </c>
      <c r="I139" s="123">
        <v>47</v>
      </c>
      <c r="J139" s="123">
        <v>9</v>
      </c>
      <c r="K139" s="160">
        <v>2</v>
      </c>
      <c r="L139" s="155">
        <f t="shared" si="10"/>
        <v>846</v>
      </c>
      <c r="M139" s="156">
        <f t="shared" si="11"/>
        <v>507.6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x14ac:dyDescent="0.4">
      <c r="A140" s="116">
        <v>132</v>
      </c>
      <c r="B140" s="116">
        <v>4</v>
      </c>
      <c r="C140" s="117" t="s">
        <v>241</v>
      </c>
      <c r="D140" s="118" t="s">
        <v>578</v>
      </c>
      <c r="E140" s="119" t="s">
        <v>316</v>
      </c>
      <c r="F140" s="120" t="s">
        <v>618</v>
      </c>
      <c r="G140" s="121" t="s">
        <v>301</v>
      </c>
      <c r="H140" s="122">
        <v>600</v>
      </c>
      <c r="I140" s="123">
        <v>47</v>
      </c>
      <c r="J140" s="123">
        <v>3</v>
      </c>
      <c r="K140" s="160">
        <v>2</v>
      </c>
      <c r="L140" s="155">
        <f t="shared" si="10"/>
        <v>282</v>
      </c>
      <c r="M140" s="156">
        <f t="shared" si="11"/>
        <v>169.2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x14ac:dyDescent="0.4">
      <c r="A141" s="116">
        <v>133</v>
      </c>
      <c r="B141" s="116">
        <v>4</v>
      </c>
      <c r="C141" s="117" t="s">
        <v>241</v>
      </c>
      <c r="D141" s="118" t="s">
        <v>578</v>
      </c>
      <c r="E141" s="119" t="s">
        <v>317</v>
      </c>
      <c r="F141" s="120" t="s">
        <v>172</v>
      </c>
      <c r="G141" s="121" t="s">
        <v>301</v>
      </c>
      <c r="H141" s="122">
        <v>600</v>
      </c>
      <c r="I141" s="123">
        <v>47</v>
      </c>
      <c r="J141" s="123">
        <v>2</v>
      </c>
      <c r="K141" s="160">
        <v>1</v>
      </c>
      <c r="L141" s="155">
        <f t="shared" si="10"/>
        <v>94</v>
      </c>
      <c r="M141" s="156">
        <f t="shared" si="11"/>
        <v>56.4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x14ac:dyDescent="0.4">
      <c r="A142" s="116">
        <v>134</v>
      </c>
      <c r="B142" s="116">
        <v>5</v>
      </c>
      <c r="C142" s="117" t="s">
        <v>241</v>
      </c>
      <c r="D142" s="118" t="s">
        <v>579</v>
      </c>
      <c r="E142" s="119" t="s">
        <v>315</v>
      </c>
      <c r="F142" s="120" t="s">
        <v>619</v>
      </c>
      <c r="G142" s="121" t="s">
        <v>301</v>
      </c>
      <c r="H142" s="122">
        <v>200</v>
      </c>
      <c r="I142" s="123">
        <v>47</v>
      </c>
      <c r="J142" s="123">
        <v>6</v>
      </c>
      <c r="K142" s="160">
        <v>2</v>
      </c>
      <c r="L142" s="155">
        <f t="shared" si="10"/>
        <v>564</v>
      </c>
      <c r="M142" s="156">
        <f t="shared" si="11"/>
        <v>112.8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x14ac:dyDescent="0.4">
      <c r="A143" s="116">
        <v>135</v>
      </c>
      <c r="B143" s="116">
        <v>5</v>
      </c>
      <c r="C143" s="117" t="s">
        <v>241</v>
      </c>
      <c r="D143" s="118" t="s">
        <v>579</v>
      </c>
      <c r="E143" s="119" t="s">
        <v>315</v>
      </c>
      <c r="F143" s="120" t="s">
        <v>620</v>
      </c>
      <c r="G143" s="121" t="s">
        <v>301</v>
      </c>
      <c r="H143" s="122">
        <v>200</v>
      </c>
      <c r="I143" s="123">
        <v>47</v>
      </c>
      <c r="J143" s="123">
        <v>6</v>
      </c>
      <c r="K143" s="160">
        <v>2</v>
      </c>
      <c r="L143" s="155">
        <f t="shared" si="10"/>
        <v>564</v>
      </c>
      <c r="M143" s="156">
        <f t="shared" si="11"/>
        <v>112.8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x14ac:dyDescent="0.4">
      <c r="A144" s="116">
        <v>136</v>
      </c>
      <c r="B144" s="116">
        <v>6</v>
      </c>
      <c r="C144" s="117" t="s">
        <v>241</v>
      </c>
      <c r="D144" s="118" t="s">
        <v>580</v>
      </c>
      <c r="E144" s="119" t="s">
        <v>316</v>
      </c>
      <c r="F144" s="120" t="s">
        <v>422</v>
      </c>
      <c r="G144" s="121" t="s">
        <v>301</v>
      </c>
      <c r="H144" s="122">
        <v>600</v>
      </c>
      <c r="I144" s="123">
        <v>47</v>
      </c>
      <c r="J144" s="123">
        <v>9</v>
      </c>
      <c r="K144" s="160">
        <v>2</v>
      </c>
      <c r="L144" s="155">
        <f t="shared" si="10"/>
        <v>846</v>
      </c>
      <c r="M144" s="156">
        <f t="shared" si="11"/>
        <v>507.6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x14ac:dyDescent="0.4">
      <c r="A145" s="116">
        <v>137</v>
      </c>
      <c r="B145" s="116">
        <v>6</v>
      </c>
      <c r="C145" s="117" t="s">
        <v>241</v>
      </c>
      <c r="D145" s="118" t="s">
        <v>580</v>
      </c>
      <c r="E145" s="119" t="s">
        <v>316</v>
      </c>
      <c r="F145" s="120" t="s">
        <v>618</v>
      </c>
      <c r="G145" s="121" t="s">
        <v>301</v>
      </c>
      <c r="H145" s="122">
        <v>600</v>
      </c>
      <c r="I145" s="123">
        <v>47</v>
      </c>
      <c r="J145" s="123">
        <v>6</v>
      </c>
      <c r="K145" s="160">
        <v>2</v>
      </c>
      <c r="L145" s="155">
        <f t="shared" si="10"/>
        <v>564</v>
      </c>
      <c r="M145" s="156">
        <f t="shared" si="11"/>
        <v>338.4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x14ac:dyDescent="0.4">
      <c r="A146" s="116">
        <v>138</v>
      </c>
      <c r="B146" s="116">
        <v>6</v>
      </c>
      <c r="C146" s="117" t="s">
        <v>241</v>
      </c>
      <c r="D146" s="118" t="s">
        <v>580</v>
      </c>
      <c r="E146" s="119" t="s">
        <v>317</v>
      </c>
      <c r="F146" s="120" t="s">
        <v>172</v>
      </c>
      <c r="G146" s="121" t="s">
        <v>301</v>
      </c>
      <c r="H146" s="122">
        <v>600</v>
      </c>
      <c r="I146" s="123">
        <v>47</v>
      </c>
      <c r="J146" s="123">
        <v>2</v>
      </c>
      <c r="K146" s="160">
        <v>1</v>
      </c>
      <c r="L146" s="155">
        <f t="shared" si="10"/>
        <v>94</v>
      </c>
      <c r="M146" s="156">
        <f t="shared" si="11"/>
        <v>56.4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x14ac:dyDescent="0.4">
      <c r="A147" s="116">
        <v>139</v>
      </c>
      <c r="B147" s="116">
        <v>6</v>
      </c>
      <c r="C147" s="117" t="s">
        <v>241</v>
      </c>
      <c r="D147" s="118" t="s">
        <v>580</v>
      </c>
      <c r="E147" s="119" t="s">
        <v>409</v>
      </c>
      <c r="F147" s="120" t="s">
        <v>450</v>
      </c>
      <c r="G147" s="121" t="s">
        <v>304</v>
      </c>
      <c r="H147" s="122">
        <v>600</v>
      </c>
      <c r="I147" s="123">
        <v>28</v>
      </c>
      <c r="J147" s="123">
        <v>1</v>
      </c>
      <c r="K147" s="160">
        <v>1</v>
      </c>
      <c r="L147" s="155">
        <f t="shared" si="10"/>
        <v>28</v>
      </c>
      <c r="M147" s="156">
        <f t="shared" si="11"/>
        <v>16.8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x14ac:dyDescent="0.4">
      <c r="A148" s="116">
        <v>140</v>
      </c>
      <c r="B148" s="116">
        <v>7</v>
      </c>
      <c r="C148" s="117" t="s">
        <v>241</v>
      </c>
      <c r="D148" s="118" t="s">
        <v>581</v>
      </c>
      <c r="E148" s="119" t="s">
        <v>311</v>
      </c>
      <c r="F148" s="120" t="s">
        <v>172</v>
      </c>
      <c r="G148" s="121" t="s">
        <v>304</v>
      </c>
      <c r="H148" s="122">
        <v>735</v>
      </c>
      <c r="I148" s="123">
        <v>28</v>
      </c>
      <c r="J148" s="123">
        <v>1</v>
      </c>
      <c r="K148" s="160">
        <v>1</v>
      </c>
      <c r="L148" s="155">
        <f t="shared" si="10"/>
        <v>28</v>
      </c>
      <c r="M148" s="156">
        <f t="shared" si="11"/>
        <v>20.58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x14ac:dyDescent="0.4">
      <c r="A149" s="116">
        <v>141</v>
      </c>
      <c r="B149" s="116">
        <v>7</v>
      </c>
      <c r="C149" s="117" t="s">
        <v>241</v>
      </c>
      <c r="D149" s="118" t="s">
        <v>581</v>
      </c>
      <c r="E149" s="119" t="s">
        <v>311</v>
      </c>
      <c r="F149" s="120" t="s">
        <v>172</v>
      </c>
      <c r="G149" s="121" t="s">
        <v>301</v>
      </c>
      <c r="H149" s="122">
        <v>735</v>
      </c>
      <c r="I149" s="123">
        <v>47</v>
      </c>
      <c r="J149" s="123">
        <v>2</v>
      </c>
      <c r="K149" s="160">
        <v>1</v>
      </c>
      <c r="L149" s="155">
        <f t="shared" si="10"/>
        <v>94</v>
      </c>
      <c r="M149" s="156">
        <f t="shared" si="11"/>
        <v>69.09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x14ac:dyDescent="0.4">
      <c r="A150" s="116">
        <v>142</v>
      </c>
      <c r="B150" s="116">
        <v>7</v>
      </c>
      <c r="C150" s="117" t="s">
        <v>241</v>
      </c>
      <c r="D150" s="118" t="s">
        <v>581</v>
      </c>
      <c r="E150" s="119" t="s">
        <v>310</v>
      </c>
      <c r="F150" s="120" t="s">
        <v>615</v>
      </c>
      <c r="G150" s="121" t="s">
        <v>301</v>
      </c>
      <c r="H150" s="122">
        <v>735</v>
      </c>
      <c r="I150" s="123">
        <v>47</v>
      </c>
      <c r="J150" s="123">
        <v>1</v>
      </c>
      <c r="K150" s="160">
        <v>1</v>
      </c>
      <c r="L150" s="155">
        <f t="shared" si="10"/>
        <v>47</v>
      </c>
      <c r="M150" s="156">
        <f t="shared" si="11"/>
        <v>34.545000000000002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x14ac:dyDescent="0.4">
      <c r="A151" s="116">
        <v>143</v>
      </c>
      <c r="B151" s="116">
        <v>8</v>
      </c>
      <c r="C151" s="117" t="s">
        <v>241</v>
      </c>
      <c r="D151" s="118" t="s">
        <v>574</v>
      </c>
      <c r="E151" s="119" t="s">
        <v>311</v>
      </c>
      <c r="F151" s="120" t="s">
        <v>172</v>
      </c>
      <c r="G151" s="121" t="s">
        <v>304</v>
      </c>
      <c r="H151" s="122">
        <v>735</v>
      </c>
      <c r="I151" s="123">
        <v>28</v>
      </c>
      <c r="J151" s="123">
        <v>1</v>
      </c>
      <c r="K151" s="160">
        <v>1</v>
      </c>
      <c r="L151" s="155">
        <f t="shared" si="10"/>
        <v>28</v>
      </c>
      <c r="M151" s="156">
        <f t="shared" si="11"/>
        <v>20.58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x14ac:dyDescent="0.4">
      <c r="A152" s="116">
        <v>144</v>
      </c>
      <c r="B152" s="116">
        <v>8</v>
      </c>
      <c r="C152" s="117" t="s">
        <v>241</v>
      </c>
      <c r="D152" s="118" t="s">
        <v>574</v>
      </c>
      <c r="E152" s="119" t="s">
        <v>311</v>
      </c>
      <c r="F152" s="120" t="s">
        <v>172</v>
      </c>
      <c r="G152" s="121" t="s">
        <v>301</v>
      </c>
      <c r="H152" s="122">
        <v>735</v>
      </c>
      <c r="I152" s="123">
        <v>47</v>
      </c>
      <c r="J152" s="123">
        <v>2</v>
      </c>
      <c r="K152" s="160">
        <v>1</v>
      </c>
      <c r="L152" s="155">
        <f t="shared" si="10"/>
        <v>94</v>
      </c>
      <c r="M152" s="156">
        <f t="shared" si="11"/>
        <v>69.09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x14ac:dyDescent="0.4">
      <c r="A153" s="116">
        <v>145</v>
      </c>
      <c r="B153" s="116">
        <v>8</v>
      </c>
      <c r="C153" s="117" t="s">
        <v>241</v>
      </c>
      <c r="D153" s="118" t="s">
        <v>574</v>
      </c>
      <c r="E153" s="119" t="s">
        <v>310</v>
      </c>
      <c r="F153" s="120" t="s">
        <v>615</v>
      </c>
      <c r="G153" s="121" t="s">
        <v>301</v>
      </c>
      <c r="H153" s="122">
        <v>735</v>
      </c>
      <c r="I153" s="123">
        <v>47</v>
      </c>
      <c r="J153" s="123">
        <v>1</v>
      </c>
      <c r="K153" s="160">
        <v>1</v>
      </c>
      <c r="L153" s="155">
        <f t="shared" si="10"/>
        <v>47</v>
      </c>
      <c r="M153" s="156">
        <f t="shared" si="11"/>
        <v>34.545000000000002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x14ac:dyDescent="0.4">
      <c r="A154" s="116">
        <v>146</v>
      </c>
      <c r="B154" s="116">
        <v>9</v>
      </c>
      <c r="C154" s="117" t="s">
        <v>241</v>
      </c>
      <c r="D154" s="118" t="s">
        <v>545</v>
      </c>
      <c r="E154" s="119" t="s">
        <v>310</v>
      </c>
      <c r="F154" s="120" t="s">
        <v>615</v>
      </c>
      <c r="G154" s="121" t="s">
        <v>301</v>
      </c>
      <c r="H154" s="122">
        <v>2205</v>
      </c>
      <c r="I154" s="123">
        <v>47</v>
      </c>
      <c r="J154" s="123">
        <v>2</v>
      </c>
      <c r="K154" s="160">
        <v>1</v>
      </c>
      <c r="L154" s="155">
        <f t="shared" si="10"/>
        <v>94</v>
      </c>
      <c r="M154" s="156">
        <f t="shared" si="11"/>
        <v>207.27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x14ac:dyDescent="0.4">
      <c r="A155" s="116">
        <v>147</v>
      </c>
      <c r="B155" s="116">
        <v>9</v>
      </c>
      <c r="C155" s="117" t="s">
        <v>241</v>
      </c>
      <c r="D155" s="118" t="s">
        <v>545</v>
      </c>
      <c r="E155" s="119" t="s">
        <v>320</v>
      </c>
      <c r="F155" s="120" t="s">
        <v>421</v>
      </c>
      <c r="G155" s="121" t="s">
        <v>301</v>
      </c>
      <c r="H155" s="122">
        <v>2205</v>
      </c>
      <c r="I155" s="123">
        <v>47</v>
      </c>
      <c r="J155" s="123">
        <v>2</v>
      </c>
      <c r="K155" s="160">
        <v>2</v>
      </c>
      <c r="L155" s="155">
        <f t="shared" si="10"/>
        <v>188</v>
      </c>
      <c r="M155" s="156">
        <f t="shared" si="11"/>
        <v>414.54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x14ac:dyDescent="0.4">
      <c r="A156" s="116">
        <v>148</v>
      </c>
      <c r="B156" s="116">
        <v>9</v>
      </c>
      <c r="C156" s="117" t="s">
        <v>241</v>
      </c>
      <c r="D156" s="118" t="s">
        <v>545</v>
      </c>
      <c r="E156" s="119" t="s">
        <v>311</v>
      </c>
      <c r="F156" s="120" t="s">
        <v>172</v>
      </c>
      <c r="G156" s="121" t="s">
        <v>301</v>
      </c>
      <c r="H156" s="122">
        <v>2205</v>
      </c>
      <c r="I156" s="123">
        <v>47</v>
      </c>
      <c r="J156" s="123">
        <v>6</v>
      </c>
      <c r="K156" s="160">
        <v>1</v>
      </c>
      <c r="L156" s="155">
        <f t="shared" si="10"/>
        <v>282</v>
      </c>
      <c r="M156" s="156">
        <f t="shared" si="11"/>
        <v>621.80999999999995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x14ac:dyDescent="0.4">
      <c r="A157" s="116">
        <v>149</v>
      </c>
      <c r="B157" s="116">
        <v>10</v>
      </c>
      <c r="C157" s="117" t="s">
        <v>241</v>
      </c>
      <c r="D157" s="118" t="s">
        <v>582</v>
      </c>
      <c r="E157" s="119" t="s">
        <v>316</v>
      </c>
      <c r="F157" s="120" t="s">
        <v>422</v>
      </c>
      <c r="G157" s="121" t="s">
        <v>301</v>
      </c>
      <c r="H157" s="122">
        <v>1700</v>
      </c>
      <c r="I157" s="123">
        <v>47</v>
      </c>
      <c r="J157" s="123">
        <v>4</v>
      </c>
      <c r="K157" s="160">
        <v>2</v>
      </c>
      <c r="L157" s="155">
        <f t="shared" si="10"/>
        <v>376</v>
      </c>
      <c r="M157" s="156">
        <f t="shared" si="11"/>
        <v>639.20000000000005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x14ac:dyDescent="0.4">
      <c r="A158" s="116">
        <v>150</v>
      </c>
      <c r="B158" s="116">
        <v>10</v>
      </c>
      <c r="C158" s="117" t="s">
        <v>241</v>
      </c>
      <c r="D158" s="118" t="s">
        <v>582</v>
      </c>
      <c r="E158" s="119" t="s">
        <v>316</v>
      </c>
      <c r="F158" s="120" t="s">
        <v>618</v>
      </c>
      <c r="G158" s="121" t="s">
        <v>301</v>
      </c>
      <c r="H158" s="122">
        <v>1700</v>
      </c>
      <c r="I158" s="123">
        <v>47</v>
      </c>
      <c r="J158" s="123">
        <v>2</v>
      </c>
      <c r="K158" s="160">
        <v>2</v>
      </c>
      <c r="L158" s="155">
        <f t="shared" si="10"/>
        <v>188</v>
      </c>
      <c r="M158" s="156">
        <f t="shared" si="11"/>
        <v>319.60000000000002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x14ac:dyDescent="0.4">
      <c r="A159" s="116">
        <v>151</v>
      </c>
      <c r="B159" s="116">
        <v>10</v>
      </c>
      <c r="C159" s="117" t="s">
        <v>241</v>
      </c>
      <c r="D159" s="118" t="s">
        <v>582</v>
      </c>
      <c r="E159" s="119" t="s">
        <v>317</v>
      </c>
      <c r="F159" s="120" t="s">
        <v>172</v>
      </c>
      <c r="G159" s="121" t="s">
        <v>301</v>
      </c>
      <c r="H159" s="122">
        <v>1700</v>
      </c>
      <c r="I159" s="123">
        <v>47</v>
      </c>
      <c r="J159" s="123">
        <v>2</v>
      </c>
      <c r="K159" s="160">
        <v>1</v>
      </c>
      <c r="L159" s="155">
        <f t="shared" si="10"/>
        <v>94</v>
      </c>
      <c r="M159" s="156">
        <f t="shared" si="11"/>
        <v>159.80000000000001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x14ac:dyDescent="0.4">
      <c r="A160" s="116">
        <v>152</v>
      </c>
      <c r="B160" s="116">
        <v>11</v>
      </c>
      <c r="C160" s="117" t="s">
        <v>241</v>
      </c>
      <c r="D160" s="118" t="s">
        <v>583</v>
      </c>
      <c r="E160" s="119" t="s">
        <v>316</v>
      </c>
      <c r="F160" s="120" t="s">
        <v>422</v>
      </c>
      <c r="G160" s="121" t="s">
        <v>301</v>
      </c>
      <c r="H160" s="122">
        <v>1700</v>
      </c>
      <c r="I160" s="123">
        <v>47</v>
      </c>
      <c r="J160" s="123">
        <v>4</v>
      </c>
      <c r="K160" s="160">
        <v>2</v>
      </c>
      <c r="L160" s="155">
        <f t="shared" si="10"/>
        <v>376</v>
      </c>
      <c r="M160" s="156">
        <f t="shared" si="11"/>
        <v>639.20000000000005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x14ac:dyDescent="0.4">
      <c r="A161" s="116">
        <v>153</v>
      </c>
      <c r="B161" s="116">
        <v>11</v>
      </c>
      <c r="C161" s="117" t="s">
        <v>241</v>
      </c>
      <c r="D161" s="118" t="s">
        <v>583</v>
      </c>
      <c r="E161" s="119" t="s">
        <v>316</v>
      </c>
      <c r="F161" s="120" t="s">
        <v>618</v>
      </c>
      <c r="G161" s="121" t="s">
        <v>301</v>
      </c>
      <c r="H161" s="122">
        <v>1700</v>
      </c>
      <c r="I161" s="123">
        <v>47</v>
      </c>
      <c r="J161" s="123">
        <v>2</v>
      </c>
      <c r="K161" s="160">
        <v>2</v>
      </c>
      <c r="L161" s="155">
        <f t="shared" si="10"/>
        <v>188</v>
      </c>
      <c r="M161" s="156">
        <f t="shared" si="11"/>
        <v>319.60000000000002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x14ac:dyDescent="0.4">
      <c r="A162" s="116">
        <v>154</v>
      </c>
      <c r="B162" s="116">
        <v>11</v>
      </c>
      <c r="C162" s="117" t="s">
        <v>241</v>
      </c>
      <c r="D162" s="118" t="s">
        <v>583</v>
      </c>
      <c r="E162" s="119" t="s">
        <v>317</v>
      </c>
      <c r="F162" s="120" t="s">
        <v>172</v>
      </c>
      <c r="G162" s="121" t="s">
        <v>301</v>
      </c>
      <c r="H162" s="122">
        <v>1700</v>
      </c>
      <c r="I162" s="123">
        <v>47</v>
      </c>
      <c r="J162" s="123">
        <v>2</v>
      </c>
      <c r="K162" s="160">
        <v>1</v>
      </c>
      <c r="L162" s="155">
        <f t="shared" si="10"/>
        <v>94</v>
      </c>
      <c r="M162" s="156">
        <f t="shared" si="11"/>
        <v>159.80000000000001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x14ac:dyDescent="0.4">
      <c r="A163" s="116">
        <v>155</v>
      </c>
      <c r="B163" s="116">
        <v>12</v>
      </c>
      <c r="C163" s="117" t="s">
        <v>241</v>
      </c>
      <c r="D163" s="118" t="s">
        <v>584</v>
      </c>
      <c r="E163" s="119" t="s">
        <v>316</v>
      </c>
      <c r="F163" s="120" t="s">
        <v>422</v>
      </c>
      <c r="G163" s="121" t="s">
        <v>301</v>
      </c>
      <c r="H163" s="122">
        <v>1700</v>
      </c>
      <c r="I163" s="123">
        <v>47</v>
      </c>
      <c r="J163" s="123">
        <v>4</v>
      </c>
      <c r="K163" s="160">
        <v>2</v>
      </c>
      <c r="L163" s="155">
        <f t="shared" si="10"/>
        <v>376</v>
      </c>
      <c r="M163" s="156">
        <f t="shared" si="11"/>
        <v>639.20000000000005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x14ac:dyDescent="0.4">
      <c r="A164" s="116">
        <v>156</v>
      </c>
      <c r="B164" s="116">
        <v>12</v>
      </c>
      <c r="C164" s="117" t="s">
        <v>241</v>
      </c>
      <c r="D164" s="118" t="s">
        <v>584</v>
      </c>
      <c r="E164" s="119" t="s">
        <v>316</v>
      </c>
      <c r="F164" s="120" t="s">
        <v>618</v>
      </c>
      <c r="G164" s="121" t="s">
        <v>301</v>
      </c>
      <c r="H164" s="122">
        <v>1700</v>
      </c>
      <c r="I164" s="123">
        <v>47</v>
      </c>
      <c r="J164" s="123">
        <v>2</v>
      </c>
      <c r="K164" s="160">
        <v>2</v>
      </c>
      <c r="L164" s="155">
        <f t="shared" si="10"/>
        <v>188</v>
      </c>
      <c r="M164" s="156">
        <f t="shared" si="11"/>
        <v>319.60000000000002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x14ac:dyDescent="0.4">
      <c r="A165" s="116">
        <v>157</v>
      </c>
      <c r="B165" s="116">
        <v>12</v>
      </c>
      <c r="C165" s="117" t="s">
        <v>241</v>
      </c>
      <c r="D165" s="118" t="s">
        <v>584</v>
      </c>
      <c r="E165" s="119" t="s">
        <v>317</v>
      </c>
      <c r="F165" s="120" t="s">
        <v>172</v>
      </c>
      <c r="G165" s="121" t="s">
        <v>301</v>
      </c>
      <c r="H165" s="122">
        <v>1700</v>
      </c>
      <c r="I165" s="123">
        <v>47</v>
      </c>
      <c r="J165" s="123">
        <v>2</v>
      </c>
      <c r="K165" s="160">
        <v>1</v>
      </c>
      <c r="L165" s="155">
        <f t="shared" si="10"/>
        <v>94</v>
      </c>
      <c r="M165" s="156">
        <f t="shared" si="11"/>
        <v>159.80000000000001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x14ac:dyDescent="0.4">
      <c r="A166" s="116">
        <v>158</v>
      </c>
      <c r="B166" s="116">
        <v>13</v>
      </c>
      <c r="C166" s="117" t="s">
        <v>241</v>
      </c>
      <c r="D166" s="118" t="s">
        <v>585</v>
      </c>
      <c r="E166" s="119" t="s">
        <v>316</v>
      </c>
      <c r="F166" s="120" t="s">
        <v>422</v>
      </c>
      <c r="G166" s="121" t="s">
        <v>301</v>
      </c>
      <c r="H166" s="122">
        <v>1700</v>
      </c>
      <c r="I166" s="123">
        <v>47</v>
      </c>
      <c r="J166" s="123">
        <v>4</v>
      </c>
      <c r="K166" s="160">
        <v>2</v>
      </c>
      <c r="L166" s="155">
        <f t="shared" si="10"/>
        <v>376</v>
      </c>
      <c r="M166" s="156">
        <f t="shared" si="11"/>
        <v>639.20000000000005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x14ac:dyDescent="0.4">
      <c r="A167" s="116">
        <v>159</v>
      </c>
      <c r="B167" s="116">
        <v>13</v>
      </c>
      <c r="C167" s="117" t="s">
        <v>241</v>
      </c>
      <c r="D167" s="118" t="s">
        <v>585</v>
      </c>
      <c r="E167" s="119" t="s">
        <v>316</v>
      </c>
      <c r="F167" s="120" t="s">
        <v>618</v>
      </c>
      <c r="G167" s="121" t="s">
        <v>301</v>
      </c>
      <c r="H167" s="122">
        <v>1700</v>
      </c>
      <c r="I167" s="123">
        <v>47</v>
      </c>
      <c r="J167" s="123">
        <v>2</v>
      </c>
      <c r="K167" s="160">
        <v>2</v>
      </c>
      <c r="L167" s="155">
        <f t="shared" si="10"/>
        <v>188</v>
      </c>
      <c r="M167" s="156">
        <f t="shared" si="11"/>
        <v>319.60000000000002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x14ac:dyDescent="0.4">
      <c r="A168" s="116">
        <v>160</v>
      </c>
      <c r="B168" s="116">
        <v>13</v>
      </c>
      <c r="C168" s="117" t="s">
        <v>241</v>
      </c>
      <c r="D168" s="118" t="s">
        <v>585</v>
      </c>
      <c r="E168" s="119" t="s">
        <v>317</v>
      </c>
      <c r="F168" s="120" t="s">
        <v>172</v>
      </c>
      <c r="G168" s="121" t="s">
        <v>301</v>
      </c>
      <c r="H168" s="122">
        <v>1700</v>
      </c>
      <c r="I168" s="123">
        <v>47</v>
      </c>
      <c r="J168" s="123">
        <v>2</v>
      </c>
      <c r="K168" s="160">
        <v>1</v>
      </c>
      <c r="L168" s="155">
        <f t="shared" si="10"/>
        <v>94</v>
      </c>
      <c r="M168" s="156">
        <f t="shared" si="11"/>
        <v>159.80000000000001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x14ac:dyDescent="0.4">
      <c r="A169" s="116">
        <v>161</v>
      </c>
      <c r="B169" s="116">
        <v>14</v>
      </c>
      <c r="C169" s="117" t="s">
        <v>241</v>
      </c>
      <c r="D169" s="118" t="s">
        <v>538</v>
      </c>
      <c r="E169" s="119" t="s">
        <v>315</v>
      </c>
      <c r="F169" s="120" t="s">
        <v>172</v>
      </c>
      <c r="G169" s="121" t="s">
        <v>301</v>
      </c>
      <c r="H169" s="122">
        <v>200</v>
      </c>
      <c r="I169" s="123">
        <v>47</v>
      </c>
      <c r="J169" s="123">
        <v>2</v>
      </c>
      <c r="K169" s="160">
        <v>2</v>
      </c>
      <c r="L169" s="155">
        <f t="shared" si="10"/>
        <v>188</v>
      </c>
      <c r="M169" s="156">
        <f t="shared" si="11"/>
        <v>37.6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x14ac:dyDescent="0.4">
      <c r="A170" s="116">
        <v>162</v>
      </c>
      <c r="B170" s="116">
        <v>15</v>
      </c>
      <c r="C170" s="117" t="s">
        <v>241</v>
      </c>
      <c r="D170" s="118" t="s">
        <v>586</v>
      </c>
      <c r="E170" s="119" t="s">
        <v>316</v>
      </c>
      <c r="F170" s="120" t="s">
        <v>422</v>
      </c>
      <c r="G170" s="121" t="s">
        <v>301</v>
      </c>
      <c r="H170" s="122">
        <v>1700</v>
      </c>
      <c r="I170" s="123">
        <v>47</v>
      </c>
      <c r="J170" s="123">
        <v>4</v>
      </c>
      <c r="K170" s="160">
        <v>2</v>
      </c>
      <c r="L170" s="155">
        <f t="shared" si="10"/>
        <v>376</v>
      </c>
      <c r="M170" s="156">
        <f t="shared" si="11"/>
        <v>639.20000000000005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x14ac:dyDescent="0.4">
      <c r="A171" s="116">
        <v>163</v>
      </c>
      <c r="B171" s="116">
        <v>15</v>
      </c>
      <c r="C171" s="117" t="s">
        <v>241</v>
      </c>
      <c r="D171" s="118" t="s">
        <v>586</v>
      </c>
      <c r="E171" s="119" t="s">
        <v>316</v>
      </c>
      <c r="F171" s="120" t="s">
        <v>618</v>
      </c>
      <c r="G171" s="121" t="s">
        <v>301</v>
      </c>
      <c r="H171" s="122">
        <v>1700</v>
      </c>
      <c r="I171" s="123">
        <v>47</v>
      </c>
      <c r="J171" s="123">
        <v>2</v>
      </c>
      <c r="K171" s="160">
        <v>2</v>
      </c>
      <c r="L171" s="155">
        <f t="shared" si="10"/>
        <v>188</v>
      </c>
      <c r="M171" s="156">
        <f t="shared" si="11"/>
        <v>319.60000000000002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x14ac:dyDescent="0.4">
      <c r="A172" s="116">
        <v>164</v>
      </c>
      <c r="B172" s="116">
        <v>15</v>
      </c>
      <c r="C172" s="117" t="s">
        <v>241</v>
      </c>
      <c r="D172" s="118" t="s">
        <v>586</v>
      </c>
      <c r="E172" s="119" t="s">
        <v>317</v>
      </c>
      <c r="F172" s="120" t="s">
        <v>172</v>
      </c>
      <c r="G172" s="121" t="s">
        <v>301</v>
      </c>
      <c r="H172" s="122">
        <v>1700</v>
      </c>
      <c r="I172" s="123">
        <v>47</v>
      </c>
      <c r="J172" s="123">
        <v>2</v>
      </c>
      <c r="K172" s="160">
        <v>1</v>
      </c>
      <c r="L172" s="155">
        <f t="shared" si="10"/>
        <v>94</v>
      </c>
      <c r="M172" s="156">
        <f t="shared" si="11"/>
        <v>159.80000000000001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x14ac:dyDescent="0.4">
      <c r="A173" s="116">
        <v>165</v>
      </c>
      <c r="B173" s="116">
        <v>16</v>
      </c>
      <c r="C173" s="117" t="s">
        <v>241</v>
      </c>
      <c r="D173" s="118" t="s">
        <v>587</v>
      </c>
      <c r="E173" s="119" t="s">
        <v>316</v>
      </c>
      <c r="F173" s="120" t="s">
        <v>422</v>
      </c>
      <c r="G173" s="121" t="s">
        <v>301</v>
      </c>
      <c r="H173" s="122">
        <v>1700</v>
      </c>
      <c r="I173" s="123">
        <v>47</v>
      </c>
      <c r="J173" s="123">
        <v>4</v>
      </c>
      <c r="K173" s="160">
        <v>2</v>
      </c>
      <c r="L173" s="155">
        <f t="shared" si="10"/>
        <v>376</v>
      </c>
      <c r="M173" s="156">
        <f t="shared" si="11"/>
        <v>639.20000000000005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x14ac:dyDescent="0.4">
      <c r="A174" s="116">
        <v>166</v>
      </c>
      <c r="B174" s="116">
        <v>16</v>
      </c>
      <c r="C174" s="117" t="s">
        <v>241</v>
      </c>
      <c r="D174" s="118" t="s">
        <v>587</v>
      </c>
      <c r="E174" s="119" t="s">
        <v>316</v>
      </c>
      <c r="F174" s="120" t="s">
        <v>618</v>
      </c>
      <c r="G174" s="121" t="s">
        <v>301</v>
      </c>
      <c r="H174" s="122">
        <v>1700</v>
      </c>
      <c r="I174" s="123">
        <v>47</v>
      </c>
      <c r="J174" s="123">
        <v>2</v>
      </c>
      <c r="K174" s="160">
        <v>2</v>
      </c>
      <c r="L174" s="155">
        <f t="shared" si="10"/>
        <v>188</v>
      </c>
      <c r="M174" s="156">
        <f t="shared" si="11"/>
        <v>319.60000000000002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x14ac:dyDescent="0.4">
      <c r="A175" s="116">
        <v>167</v>
      </c>
      <c r="B175" s="116">
        <v>16</v>
      </c>
      <c r="C175" s="117" t="s">
        <v>241</v>
      </c>
      <c r="D175" s="118" t="s">
        <v>587</v>
      </c>
      <c r="E175" s="119" t="s">
        <v>317</v>
      </c>
      <c r="F175" s="120" t="s">
        <v>172</v>
      </c>
      <c r="G175" s="121" t="s">
        <v>301</v>
      </c>
      <c r="H175" s="122">
        <v>1700</v>
      </c>
      <c r="I175" s="123">
        <v>47</v>
      </c>
      <c r="J175" s="123">
        <v>2</v>
      </c>
      <c r="K175" s="160">
        <v>1</v>
      </c>
      <c r="L175" s="155">
        <f t="shared" si="10"/>
        <v>94</v>
      </c>
      <c r="M175" s="156">
        <f t="shared" si="11"/>
        <v>159.80000000000001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x14ac:dyDescent="0.4">
      <c r="A176" s="116">
        <v>168</v>
      </c>
      <c r="B176" s="116">
        <v>17</v>
      </c>
      <c r="C176" s="117" t="s">
        <v>241</v>
      </c>
      <c r="D176" s="118" t="s">
        <v>588</v>
      </c>
      <c r="E176" s="119" t="s">
        <v>316</v>
      </c>
      <c r="F176" s="120" t="s">
        <v>422</v>
      </c>
      <c r="G176" s="121" t="s">
        <v>301</v>
      </c>
      <c r="H176" s="122">
        <v>1700</v>
      </c>
      <c r="I176" s="123">
        <v>47</v>
      </c>
      <c r="J176" s="123">
        <v>4</v>
      </c>
      <c r="K176" s="160">
        <v>2</v>
      </c>
      <c r="L176" s="155">
        <f t="shared" si="10"/>
        <v>376</v>
      </c>
      <c r="M176" s="156">
        <f t="shared" si="11"/>
        <v>639.20000000000005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x14ac:dyDescent="0.4">
      <c r="A177" s="116">
        <v>169</v>
      </c>
      <c r="B177" s="116">
        <v>17</v>
      </c>
      <c r="C177" s="117" t="s">
        <v>241</v>
      </c>
      <c r="D177" s="118" t="s">
        <v>588</v>
      </c>
      <c r="E177" s="119" t="s">
        <v>316</v>
      </c>
      <c r="F177" s="120" t="s">
        <v>618</v>
      </c>
      <c r="G177" s="121" t="s">
        <v>301</v>
      </c>
      <c r="H177" s="122">
        <v>1700</v>
      </c>
      <c r="I177" s="123">
        <v>47</v>
      </c>
      <c r="J177" s="123">
        <v>2</v>
      </c>
      <c r="K177" s="160">
        <v>2</v>
      </c>
      <c r="L177" s="155">
        <f t="shared" si="10"/>
        <v>188</v>
      </c>
      <c r="M177" s="156">
        <f t="shared" si="11"/>
        <v>319.60000000000002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x14ac:dyDescent="0.4">
      <c r="A178" s="116">
        <v>170</v>
      </c>
      <c r="B178" s="116">
        <v>17</v>
      </c>
      <c r="C178" s="117" t="s">
        <v>241</v>
      </c>
      <c r="D178" s="118" t="s">
        <v>588</v>
      </c>
      <c r="E178" s="119" t="s">
        <v>317</v>
      </c>
      <c r="F178" s="120" t="s">
        <v>172</v>
      </c>
      <c r="G178" s="121" t="s">
        <v>301</v>
      </c>
      <c r="H178" s="122">
        <v>1700</v>
      </c>
      <c r="I178" s="123">
        <v>47</v>
      </c>
      <c r="J178" s="123">
        <v>2</v>
      </c>
      <c r="K178" s="160">
        <v>1</v>
      </c>
      <c r="L178" s="155">
        <f t="shared" si="10"/>
        <v>94</v>
      </c>
      <c r="M178" s="156">
        <f t="shared" si="11"/>
        <v>159.80000000000001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x14ac:dyDescent="0.4">
      <c r="A179" s="116">
        <v>171</v>
      </c>
      <c r="B179" s="116">
        <v>18</v>
      </c>
      <c r="C179" s="117" t="s">
        <v>241</v>
      </c>
      <c r="D179" s="118" t="s">
        <v>589</v>
      </c>
      <c r="E179" s="119" t="s">
        <v>316</v>
      </c>
      <c r="F179" s="120" t="s">
        <v>422</v>
      </c>
      <c r="G179" s="121" t="s">
        <v>301</v>
      </c>
      <c r="H179" s="122">
        <v>1700</v>
      </c>
      <c r="I179" s="123">
        <v>47</v>
      </c>
      <c r="J179" s="123">
        <v>4</v>
      </c>
      <c r="K179" s="160">
        <v>2</v>
      </c>
      <c r="L179" s="155">
        <f t="shared" si="10"/>
        <v>376</v>
      </c>
      <c r="M179" s="156">
        <f t="shared" si="11"/>
        <v>639.20000000000005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x14ac:dyDescent="0.4">
      <c r="A180" s="116">
        <v>172</v>
      </c>
      <c r="B180" s="116">
        <v>18</v>
      </c>
      <c r="C180" s="117" t="s">
        <v>241</v>
      </c>
      <c r="D180" s="118" t="s">
        <v>589</v>
      </c>
      <c r="E180" s="119" t="s">
        <v>316</v>
      </c>
      <c r="F180" s="120" t="s">
        <v>618</v>
      </c>
      <c r="G180" s="121" t="s">
        <v>301</v>
      </c>
      <c r="H180" s="122">
        <v>1700</v>
      </c>
      <c r="I180" s="123">
        <v>47</v>
      </c>
      <c r="J180" s="123">
        <v>2</v>
      </c>
      <c r="K180" s="160">
        <v>2</v>
      </c>
      <c r="L180" s="155">
        <f t="shared" si="10"/>
        <v>188</v>
      </c>
      <c r="M180" s="156">
        <f t="shared" si="11"/>
        <v>319.60000000000002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x14ac:dyDescent="0.4">
      <c r="A181" s="116">
        <v>173</v>
      </c>
      <c r="B181" s="116">
        <v>18</v>
      </c>
      <c r="C181" s="117" t="s">
        <v>241</v>
      </c>
      <c r="D181" s="118" t="s">
        <v>589</v>
      </c>
      <c r="E181" s="119" t="s">
        <v>317</v>
      </c>
      <c r="F181" s="120" t="s">
        <v>172</v>
      </c>
      <c r="G181" s="121" t="s">
        <v>301</v>
      </c>
      <c r="H181" s="122">
        <v>1700</v>
      </c>
      <c r="I181" s="123">
        <v>47</v>
      </c>
      <c r="J181" s="123">
        <v>2</v>
      </c>
      <c r="K181" s="160">
        <v>1</v>
      </c>
      <c r="L181" s="155">
        <f t="shared" si="10"/>
        <v>94</v>
      </c>
      <c r="M181" s="156">
        <f t="shared" si="11"/>
        <v>159.80000000000001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x14ac:dyDescent="0.4">
      <c r="A182" s="116">
        <v>174</v>
      </c>
      <c r="B182" s="116">
        <v>19</v>
      </c>
      <c r="C182" s="117" t="s">
        <v>241</v>
      </c>
      <c r="D182" s="118" t="s">
        <v>573</v>
      </c>
      <c r="E182" s="119" t="s">
        <v>311</v>
      </c>
      <c r="F182" s="120" t="s">
        <v>172</v>
      </c>
      <c r="G182" s="121" t="s">
        <v>301</v>
      </c>
      <c r="H182" s="122">
        <v>735</v>
      </c>
      <c r="I182" s="123">
        <v>47</v>
      </c>
      <c r="J182" s="123">
        <v>3</v>
      </c>
      <c r="K182" s="160">
        <v>1</v>
      </c>
      <c r="L182" s="155">
        <f t="shared" si="10"/>
        <v>141</v>
      </c>
      <c r="M182" s="156">
        <f t="shared" si="11"/>
        <v>103.63500000000001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x14ac:dyDescent="0.4">
      <c r="A183" s="116">
        <v>175</v>
      </c>
      <c r="B183" s="116">
        <v>19</v>
      </c>
      <c r="C183" s="117" t="s">
        <v>241</v>
      </c>
      <c r="D183" s="118" t="s">
        <v>573</v>
      </c>
      <c r="E183" s="119" t="s">
        <v>310</v>
      </c>
      <c r="F183" s="120" t="s">
        <v>615</v>
      </c>
      <c r="G183" s="121" t="s">
        <v>301</v>
      </c>
      <c r="H183" s="122">
        <v>735</v>
      </c>
      <c r="I183" s="123">
        <v>47</v>
      </c>
      <c r="J183" s="123">
        <v>1</v>
      </c>
      <c r="K183" s="160">
        <v>1</v>
      </c>
      <c r="L183" s="155">
        <f t="shared" si="10"/>
        <v>47</v>
      </c>
      <c r="M183" s="156">
        <f t="shared" si="11"/>
        <v>34.545000000000002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x14ac:dyDescent="0.4">
      <c r="A184" s="116">
        <v>176</v>
      </c>
      <c r="B184" s="116">
        <v>20</v>
      </c>
      <c r="C184" s="117" t="s">
        <v>241</v>
      </c>
      <c r="D184" s="118" t="s">
        <v>574</v>
      </c>
      <c r="E184" s="119" t="s">
        <v>311</v>
      </c>
      <c r="F184" s="120" t="s">
        <v>172</v>
      </c>
      <c r="G184" s="121" t="s">
        <v>301</v>
      </c>
      <c r="H184" s="122">
        <v>735</v>
      </c>
      <c r="I184" s="123">
        <v>47</v>
      </c>
      <c r="J184" s="123">
        <v>3</v>
      </c>
      <c r="K184" s="160">
        <v>1</v>
      </c>
      <c r="L184" s="155">
        <f t="shared" si="10"/>
        <v>141</v>
      </c>
      <c r="M184" s="156">
        <f t="shared" si="11"/>
        <v>103.63500000000001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x14ac:dyDescent="0.4">
      <c r="A185" s="116">
        <v>177</v>
      </c>
      <c r="B185" s="116">
        <v>20</v>
      </c>
      <c r="C185" s="117" t="s">
        <v>241</v>
      </c>
      <c r="D185" s="118" t="s">
        <v>574</v>
      </c>
      <c r="E185" s="119" t="s">
        <v>310</v>
      </c>
      <c r="F185" s="120" t="s">
        <v>615</v>
      </c>
      <c r="G185" s="121" t="s">
        <v>301</v>
      </c>
      <c r="H185" s="122">
        <v>735</v>
      </c>
      <c r="I185" s="123">
        <v>47</v>
      </c>
      <c r="J185" s="123">
        <v>1</v>
      </c>
      <c r="K185" s="160">
        <v>1</v>
      </c>
      <c r="L185" s="155">
        <f t="shared" si="10"/>
        <v>47</v>
      </c>
      <c r="M185" s="156">
        <f t="shared" si="11"/>
        <v>34.545000000000002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x14ac:dyDescent="0.4">
      <c r="A186" s="116">
        <v>178</v>
      </c>
      <c r="B186" s="116">
        <v>1</v>
      </c>
      <c r="C186" s="117" t="s">
        <v>355</v>
      </c>
      <c r="D186" s="118" t="s">
        <v>590</v>
      </c>
      <c r="E186" s="119" t="s">
        <v>316</v>
      </c>
      <c r="F186" s="120" t="s">
        <v>422</v>
      </c>
      <c r="G186" s="121" t="s">
        <v>301</v>
      </c>
      <c r="H186" s="122">
        <v>1700</v>
      </c>
      <c r="I186" s="123">
        <v>47</v>
      </c>
      <c r="J186" s="123">
        <v>4</v>
      </c>
      <c r="K186" s="160">
        <v>2</v>
      </c>
      <c r="L186" s="155">
        <f t="shared" si="10"/>
        <v>376</v>
      </c>
      <c r="M186" s="156">
        <f t="shared" si="11"/>
        <v>639.20000000000005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x14ac:dyDescent="0.4">
      <c r="A187" s="116">
        <v>179</v>
      </c>
      <c r="B187" s="116">
        <v>1</v>
      </c>
      <c r="C187" s="117" t="s">
        <v>355</v>
      </c>
      <c r="D187" s="118" t="s">
        <v>590</v>
      </c>
      <c r="E187" s="119" t="s">
        <v>316</v>
      </c>
      <c r="F187" s="120" t="s">
        <v>618</v>
      </c>
      <c r="G187" s="121" t="s">
        <v>301</v>
      </c>
      <c r="H187" s="122">
        <v>1700</v>
      </c>
      <c r="I187" s="123">
        <v>47</v>
      </c>
      <c r="J187" s="123">
        <v>2</v>
      </c>
      <c r="K187" s="160">
        <v>2</v>
      </c>
      <c r="L187" s="155">
        <f t="shared" si="10"/>
        <v>188</v>
      </c>
      <c r="M187" s="156">
        <f t="shared" si="11"/>
        <v>319.60000000000002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x14ac:dyDescent="0.4">
      <c r="A188" s="116">
        <v>180</v>
      </c>
      <c r="B188" s="116">
        <v>1</v>
      </c>
      <c r="C188" s="117" t="s">
        <v>355</v>
      </c>
      <c r="D188" s="118" t="s">
        <v>590</v>
      </c>
      <c r="E188" s="119" t="s">
        <v>317</v>
      </c>
      <c r="F188" s="120" t="s">
        <v>172</v>
      </c>
      <c r="G188" s="121" t="s">
        <v>301</v>
      </c>
      <c r="H188" s="122">
        <v>1700</v>
      </c>
      <c r="I188" s="123">
        <v>47</v>
      </c>
      <c r="J188" s="123">
        <v>2</v>
      </c>
      <c r="K188" s="160">
        <v>1</v>
      </c>
      <c r="L188" s="155">
        <f t="shared" si="10"/>
        <v>94</v>
      </c>
      <c r="M188" s="156">
        <f t="shared" si="11"/>
        <v>159.80000000000001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x14ac:dyDescent="0.4">
      <c r="A189" s="116">
        <v>181</v>
      </c>
      <c r="B189" s="116">
        <v>2</v>
      </c>
      <c r="C189" s="117" t="s">
        <v>355</v>
      </c>
      <c r="D189" s="118" t="s">
        <v>591</v>
      </c>
      <c r="E189" s="119" t="s">
        <v>316</v>
      </c>
      <c r="F189" s="120" t="s">
        <v>422</v>
      </c>
      <c r="G189" s="121" t="s">
        <v>301</v>
      </c>
      <c r="H189" s="122">
        <v>1700</v>
      </c>
      <c r="I189" s="123">
        <v>47</v>
      </c>
      <c r="J189" s="123">
        <v>4</v>
      </c>
      <c r="K189" s="160">
        <v>2</v>
      </c>
      <c r="L189" s="155">
        <f t="shared" si="10"/>
        <v>376</v>
      </c>
      <c r="M189" s="156">
        <f t="shared" si="11"/>
        <v>639.20000000000005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x14ac:dyDescent="0.4">
      <c r="A190" s="116">
        <v>182</v>
      </c>
      <c r="B190" s="116">
        <v>2</v>
      </c>
      <c r="C190" s="117" t="s">
        <v>355</v>
      </c>
      <c r="D190" s="118" t="s">
        <v>591</v>
      </c>
      <c r="E190" s="119" t="s">
        <v>316</v>
      </c>
      <c r="F190" s="120" t="s">
        <v>618</v>
      </c>
      <c r="G190" s="121" t="s">
        <v>301</v>
      </c>
      <c r="H190" s="122">
        <v>1700</v>
      </c>
      <c r="I190" s="123">
        <v>47</v>
      </c>
      <c r="J190" s="123">
        <v>2</v>
      </c>
      <c r="K190" s="160">
        <v>2</v>
      </c>
      <c r="L190" s="155">
        <f t="shared" si="10"/>
        <v>188</v>
      </c>
      <c r="M190" s="156">
        <f t="shared" si="11"/>
        <v>319.60000000000002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x14ac:dyDescent="0.4">
      <c r="A191" s="116">
        <v>183</v>
      </c>
      <c r="B191" s="116">
        <v>2</v>
      </c>
      <c r="C191" s="117" t="s">
        <v>355</v>
      </c>
      <c r="D191" s="118" t="s">
        <v>591</v>
      </c>
      <c r="E191" s="119" t="s">
        <v>317</v>
      </c>
      <c r="F191" s="120" t="s">
        <v>172</v>
      </c>
      <c r="G191" s="121" t="s">
        <v>301</v>
      </c>
      <c r="H191" s="122">
        <v>1700</v>
      </c>
      <c r="I191" s="123">
        <v>47</v>
      </c>
      <c r="J191" s="123">
        <v>2</v>
      </c>
      <c r="K191" s="160">
        <v>1</v>
      </c>
      <c r="L191" s="155">
        <f t="shared" si="10"/>
        <v>94</v>
      </c>
      <c r="M191" s="156">
        <f t="shared" si="11"/>
        <v>159.80000000000001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x14ac:dyDescent="0.4">
      <c r="A192" s="116">
        <v>184</v>
      </c>
      <c r="B192" s="116">
        <v>3</v>
      </c>
      <c r="C192" s="117" t="s">
        <v>355</v>
      </c>
      <c r="D192" s="118" t="s">
        <v>592</v>
      </c>
      <c r="E192" s="119" t="s">
        <v>316</v>
      </c>
      <c r="F192" s="120" t="s">
        <v>422</v>
      </c>
      <c r="G192" s="121" t="s">
        <v>301</v>
      </c>
      <c r="H192" s="122">
        <v>1700</v>
      </c>
      <c r="I192" s="123">
        <v>47</v>
      </c>
      <c r="J192" s="123">
        <v>4</v>
      </c>
      <c r="K192" s="160">
        <v>2</v>
      </c>
      <c r="L192" s="155">
        <f t="shared" si="10"/>
        <v>376</v>
      </c>
      <c r="M192" s="156">
        <f t="shared" si="11"/>
        <v>639.20000000000005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  <c r="Y192" s="166"/>
      <c r="Z192" s="166"/>
      <c r="AA192" s="166"/>
      <c r="AB192" s="166"/>
      <c r="AC192" s="167"/>
    </row>
    <row r="193" spans="1:29" s="165" customFormat="1" x14ac:dyDescent="0.4">
      <c r="A193" s="116">
        <v>185</v>
      </c>
      <c r="B193" s="116">
        <v>3</v>
      </c>
      <c r="C193" s="117" t="s">
        <v>355</v>
      </c>
      <c r="D193" s="118" t="s">
        <v>592</v>
      </c>
      <c r="E193" s="119" t="s">
        <v>316</v>
      </c>
      <c r="F193" s="120" t="s">
        <v>618</v>
      </c>
      <c r="G193" s="121" t="s">
        <v>301</v>
      </c>
      <c r="H193" s="122">
        <v>1700</v>
      </c>
      <c r="I193" s="123">
        <v>47</v>
      </c>
      <c r="J193" s="123">
        <v>2</v>
      </c>
      <c r="K193" s="160">
        <v>2</v>
      </c>
      <c r="L193" s="155">
        <f t="shared" si="10"/>
        <v>188</v>
      </c>
      <c r="M193" s="156">
        <f t="shared" si="11"/>
        <v>319.60000000000002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  <c r="Y193" s="166"/>
      <c r="Z193" s="166"/>
      <c r="AA193" s="166"/>
      <c r="AB193" s="166"/>
      <c r="AC193" s="167"/>
    </row>
    <row r="194" spans="1:29" s="165" customFormat="1" x14ac:dyDescent="0.4">
      <c r="A194" s="116">
        <v>186</v>
      </c>
      <c r="B194" s="116">
        <v>3</v>
      </c>
      <c r="C194" s="117" t="s">
        <v>355</v>
      </c>
      <c r="D194" s="118" t="s">
        <v>592</v>
      </c>
      <c r="E194" s="119" t="s">
        <v>317</v>
      </c>
      <c r="F194" s="120" t="s">
        <v>172</v>
      </c>
      <c r="G194" s="121" t="s">
        <v>301</v>
      </c>
      <c r="H194" s="122">
        <v>1700</v>
      </c>
      <c r="I194" s="123">
        <v>47</v>
      </c>
      <c r="J194" s="123">
        <v>2</v>
      </c>
      <c r="K194" s="160">
        <v>1</v>
      </c>
      <c r="L194" s="155">
        <f t="shared" si="10"/>
        <v>94</v>
      </c>
      <c r="M194" s="156">
        <f t="shared" si="11"/>
        <v>159.80000000000001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  <c r="Y194" s="166"/>
      <c r="Z194" s="166"/>
      <c r="AA194" s="166"/>
      <c r="AB194" s="166"/>
      <c r="AC194" s="167"/>
    </row>
    <row r="195" spans="1:29" s="165" customFormat="1" x14ac:dyDescent="0.4">
      <c r="A195" s="116">
        <v>187</v>
      </c>
      <c r="B195" s="116">
        <v>4</v>
      </c>
      <c r="C195" s="117" t="s">
        <v>355</v>
      </c>
      <c r="D195" s="118" t="s">
        <v>593</v>
      </c>
      <c r="E195" s="119" t="s">
        <v>316</v>
      </c>
      <c r="F195" s="120" t="s">
        <v>422</v>
      </c>
      <c r="G195" s="121" t="s">
        <v>301</v>
      </c>
      <c r="H195" s="122">
        <v>1700</v>
      </c>
      <c r="I195" s="123">
        <v>47</v>
      </c>
      <c r="J195" s="123">
        <v>4</v>
      </c>
      <c r="K195" s="160">
        <v>2</v>
      </c>
      <c r="L195" s="155">
        <f t="shared" si="10"/>
        <v>376</v>
      </c>
      <c r="M195" s="156">
        <f t="shared" si="11"/>
        <v>639.20000000000005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  <c r="Y195" s="166"/>
      <c r="Z195" s="166"/>
      <c r="AA195" s="166"/>
      <c r="AB195" s="166"/>
      <c r="AC195" s="167"/>
    </row>
    <row r="196" spans="1:29" s="165" customFormat="1" x14ac:dyDescent="0.4">
      <c r="A196" s="116">
        <v>188</v>
      </c>
      <c r="B196" s="116">
        <v>4</v>
      </c>
      <c r="C196" s="117" t="s">
        <v>355</v>
      </c>
      <c r="D196" s="118" t="s">
        <v>593</v>
      </c>
      <c r="E196" s="119" t="s">
        <v>316</v>
      </c>
      <c r="F196" s="120" t="s">
        <v>618</v>
      </c>
      <c r="G196" s="121" t="s">
        <v>301</v>
      </c>
      <c r="H196" s="122">
        <v>1700</v>
      </c>
      <c r="I196" s="123">
        <v>47</v>
      </c>
      <c r="J196" s="123">
        <v>2</v>
      </c>
      <c r="K196" s="160">
        <v>2</v>
      </c>
      <c r="L196" s="155">
        <f t="shared" si="10"/>
        <v>188</v>
      </c>
      <c r="M196" s="156">
        <f t="shared" si="11"/>
        <v>319.60000000000002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  <c r="Y196" s="166"/>
      <c r="Z196" s="166"/>
      <c r="AA196" s="166"/>
      <c r="AB196" s="166"/>
      <c r="AC196" s="167"/>
    </row>
    <row r="197" spans="1:29" s="165" customFormat="1" x14ac:dyDescent="0.4">
      <c r="A197" s="116">
        <v>189</v>
      </c>
      <c r="B197" s="116">
        <v>4</v>
      </c>
      <c r="C197" s="117" t="s">
        <v>355</v>
      </c>
      <c r="D197" s="118" t="s">
        <v>593</v>
      </c>
      <c r="E197" s="119" t="s">
        <v>317</v>
      </c>
      <c r="F197" s="120" t="s">
        <v>172</v>
      </c>
      <c r="G197" s="121" t="s">
        <v>301</v>
      </c>
      <c r="H197" s="122">
        <v>1700</v>
      </c>
      <c r="I197" s="123">
        <v>47</v>
      </c>
      <c r="J197" s="123">
        <v>2</v>
      </c>
      <c r="K197" s="160">
        <v>1</v>
      </c>
      <c r="L197" s="155">
        <f t="shared" si="10"/>
        <v>94</v>
      </c>
      <c r="M197" s="156">
        <f t="shared" si="11"/>
        <v>159.80000000000001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8"/>
      <c r="Y197" s="166"/>
      <c r="Z197" s="166"/>
      <c r="AA197" s="166"/>
      <c r="AB197" s="166"/>
      <c r="AC197" s="168"/>
    </row>
    <row r="198" spans="1:29" s="165" customFormat="1" x14ac:dyDescent="0.4">
      <c r="A198" s="116">
        <v>190</v>
      </c>
      <c r="B198" s="116">
        <v>5</v>
      </c>
      <c r="C198" s="117" t="s">
        <v>355</v>
      </c>
      <c r="D198" s="118" t="s">
        <v>538</v>
      </c>
      <c r="E198" s="119" t="s">
        <v>315</v>
      </c>
      <c r="F198" s="120" t="s">
        <v>172</v>
      </c>
      <c r="G198" s="121" t="s">
        <v>301</v>
      </c>
      <c r="H198" s="122">
        <v>200</v>
      </c>
      <c r="I198" s="123">
        <v>47</v>
      </c>
      <c r="J198" s="123">
        <v>2</v>
      </c>
      <c r="K198" s="160">
        <v>2</v>
      </c>
      <c r="L198" s="155">
        <f t="shared" si="10"/>
        <v>188</v>
      </c>
      <c r="M198" s="156">
        <f t="shared" si="11"/>
        <v>37.6</v>
      </c>
      <c r="N198" s="155"/>
      <c r="O198" s="155"/>
      <c r="P198" s="155"/>
      <c r="Q198" s="155"/>
      <c r="R198" s="155"/>
      <c r="S198" s="156"/>
      <c r="T198" s="156">
        <f t="shared" si="8"/>
        <v>0</v>
      </c>
      <c r="U198" s="156">
        <f t="shared" si="9"/>
        <v>0</v>
      </c>
      <c r="V198" s="157"/>
      <c r="Y198" s="166"/>
      <c r="Z198" s="166"/>
      <c r="AA198" s="166"/>
      <c r="AB198" s="166"/>
      <c r="AC198" s="167"/>
    </row>
    <row r="199" spans="1:29" s="165" customFormat="1" x14ac:dyDescent="0.4">
      <c r="A199" s="116">
        <v>191</v>
      </c>
      <c r="B199" s="116">
        <v>6</v>
      </c>
      <c r="C199" s="117" t="s">
        <v>355</v>
      </c>
      <c r="D199" s="118" t="s">
        <v>594</v>
      </c>
      <c r="E199" s="119" t="s">
        <v>316</v>
      </c>
      <c r="F199" s="120" t="s">
        <v>422</v>
      </c>
      <c r="G199" s="121" t="s">
        <v>301</v>
      </c>
      <c r="H199" s="122">
        <v>1700</v>
      </c>
      <c r="I199" s="123">
        <v>47</v>
      </c>
      <c r="J199" s="123">
        <v>4</v>
      </c>
      <c r="K199" s="160">
        <v>2</v>
      </c>
      <c r="L199" s="155">
        <f t="shared" si="10"/>
        <v>376</v>
      </c>
      <c r="M199" s="156">
        <f t="shared" si="11"/>
        <v>639.20000000000005</v>
      </c>
      <c r="N199" s="155"/>
      <c r="O199" s="155"/>
      <c r="P199" s="155"/>
      <c r="Q199" s="155"/>
      <c r="R199" s="155"/>
      <c r="S199" s="156"/>
      <c r="T199" s="156">
        <f t="shared" ref="T199:T262" si="12">IFERROR(S199*R199,"－")</f>
        <v>0</v>
      </c>
      <c r="U199" s="156">
        <f t="shared" ref="U199:U262" si="13">IFERROR(T199*H199/1000,"－")</f>
        <v>0</v>
      </c>
      <c r="V199" s="157"/>
      <c r="Y199" s="166"/>
      <c r="Z199" s="166"/>
      <c r="AA199" s="166"/>
      <c r="AB199" s="166"/>
      <c r="AC199" s="167"/>
    </row>
    <row r="200" spans="1:29" s="165" customFormat="1" x14ac:dyDescent="0.4">
      <c r="A200" s="116">
        <v>192</v>
      </c>
      <c r="B200" s="116">
        <v>6</v>
      </c>
      <c r="C200" s="117" t="s">
        <v>355</v>
      </c>
      <c r="D200" s="118" t="s">
        <v>594</v>
      </c>
      <c r="E200" s="119" t="s">
        <v>316</v>
      </c>
      <c r="F200" s="120" t="s">
        <v>618</v>
      </c>
      <c r="G200" s="121" t="s">
        <v>301</v>
      </c>
      <c r="H200" s="122">
        <v>1700</v>
      </c>
      <c r="I200" s="123">
        <v>47</v>
      </c>
      <c r="J200" s="123">
        <v>2</v>
      </c>
      <c r="K200" s="160">
        <v>2</v>
      </c>
      <c r="L200" s="155">
        <f t="shared" ref="L200:L259" si="14">IFERROR(I200*J200*K200,"ー")</f>
        <v>188</v>
      </c>
      <c r="M200" s="156">
        <f t="shared" ref="M200:M259" si="15">IFERROR(L200*H200/1000,"ー")</f>
        <v>319.60000000000002</v>
      </c>
      <c r="N200" s="155"/>
      <c r="O200" s="155"/>
      <c r="P200" s="155"/>
      <c r="Q200" s="155"/>
      <c r="R200" s="155"/>
      <c r="S200" s="156"/>
      <c r="T200" s="156">
        <f t="shared" si="12"/>
        <v>0</v>
      </c>
      <c r="U200" s="156">
        <f t="shared" si="13"/>
        <v>0</v>
      </c>
      <c r="V200" s="157"/>
      <c r="Y200" s="166"/>
      <c r="Z200" s="166"/>
      <c r="AA200" s="166"/>
      <c r="AB200" s="166"/>
      <c r="AC200" s="167"/>
    </row>
    <row r="201" spans="1:29" s="165" customFormat="1" x14ac:dyDescent="0.4">
      <c r="A201" s="116">
        <v>193</v>
      </c>
      <c r="B201" s="116">
        <v>6</v>
      </c>
      <c r="C201" s="117" t="s">
        <v>355</v>
      </c>
      <c r="D201" s="118" t="s">
        <v>594</v>
      </c>
      <c r="E201" s="119" t="s">
        <v>317</v>
      </c>
      <c r="F201" s="120" t="s">
        <v>172</v>
      </c>
      <c r="G201" s="121" t="s">
        <v>301</v>
      </c>
      <c r="H201" s="122">
        <v>1700</v>
      </c>
      <c r="I201" s="123">
        <v>47</v>
      </c>
      <c r="J201" s="123">
        <v>2</v>
      </c>
      <c r="K201" s="160">
        <v>1</v>
      </c>
      <c r="L201" s="155">
        <f t="shared" si="14"/>
        <v>94</v>
      </c>
      <c r="M201" s="156">
        <f t="shared" si="15"/>
        <v>159.80000000000001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  <c r="Y201" s="166"/>
      <c r="Z201" s="166"/>
      <c r="AA201" s="166"/>
      <c r="AB201" s="166"/>
      <c r="AC201" s="167"/>
    </row>
    <row r="202" spans="1:29" s="165" customFormat="1" x14ac:dyDescent="0.4">
      <c r="A202" s="116">
        <v>194</v>
      </c>
      <c r="B202" s="116">
        <v>7</v>
      </c>
      <c r="C202" s="117" t="s">
        <v>355</v>
      </c>
      <c r="D202" s="118" t="s">
        <v>595</v>
      </c>
      <c r="E202" s="119" t="s">
        <v>316</v>
      </c>
      <c r="F202" s="120" t="s">
        <v>422</v>
      </c>
      <c r="G202" s="121" t="s">
        <v>301</v>
      </c>
      <c r="H202" s="122">
        <v>1700</v>
      </c>
      <c r="I202" s="123">
        <v>47</v>
      </c>
      <c r="J202" s="123">
        <v>4</v>
      </c>
      <c r="K202" s="160">
        <v>2</v>
      </c>
      <c r="L202" s="155">
        <f t="shared" si="14"/>
        <v>376</v>
      </c>
      <c r="M202" s="156">
        <f t="shared" si="15"/>
        <v>639.20000000000005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  <c r="Y202" s="166"/>
      <c r="Z202" s="166"/>
      <c r="AA202" s="166"/>
      <c r="AB202" s="166"/>
      <c r="AC202" s="167"/>
    </row>
    <row r="203" spans="1:29" s="165" customFormat="1" x14ac:dyDescent="0.4">
      <c r="A203" s="116">
        <v>195</v>
      </c>
      <c r="B203" s="116">
        <v>7</v>
      </c>
      <c r="C203" s="117" t="s">
        <v>355</v>
      </c>
      <c r="D203" s="118" t="s">
        <v>595</v>
      </c>
      <c r="E203" s="119" t="s">
        <v>316</v>
      </c>
      <c r="F203" s="120" t="s">
        <v>618</v>
      </c>
      <c r="G203" s="121" t="s">
        <v>301</v>
      </c>
      <c r="H203" s="122">
        <v>1700</v>
      </c>
      <c r="I203" s="123">
        <v>47</v>
      </c>
      <c r="J203" s="123">
        <v>2</v>
      </c>
      <c r="K203" s="160">
        <v>2</v>
      </c>
      <c r="L203" s="155">
        <f t="shared" si="14"/>
        <v>188</v>
      </c>
      <c r="M203" s="156">
        <f t="shared" si="15"/>
        <v>319.60000000000002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  <c r="Y203" s="166"/>
      <c r="Z203" s="166"/>
      <c r="AA203" s="166"/>
      <c r="AB203" s="166"/>
      <c r="AC203" s="167"/>
    </row>
    <row r="204" spans="1:29" s="165" customFormat="1" x14ac:dyDescent="0.4">
      <c r="A204" s="116">
        <v>196</v>
      </c>
      <c r="B204" s="116">
        <v>7</v>
      </c>
      <c r="C204" s="117" t="s">
        <v>355</v>
      </c>
      <c r="D204" s="118" t="s">
        <v>595</v>
      </c>
      <c r="E204" s="119" t="s">
        <v>317</v>
      </c>
      <c r="F204" s="120" t="s">
        <v>172</v>
      </c>
      <c r="G204" s="121" t="s">
        <v>301</v>
      </c>
      <c r="H204" s="122">
        <v>1700</v>
      </c>
      <c r="I204" s="123">
        <v>47</v>
      </c>
      <c r="J204" s="123">
        <v>2</v>
      </c>
      <c r="K204" s="160">
        <v>1</v>
      </c>
      <c r="L204" s="155">
        <f t="shared" si="14"/>
        <v>94</v>
      </c>
      <c r="M204" s="156">
        <f t="shared" si="15"/>
        <v>159.80000000000001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  <c r="Y204" s="166"/>
      <c r="Z204" s="166"/>
      <c r="AA204" s="166"/>
      <c r="AB204" s="166"/>
      <c r="AC204" s="167"/>
    </row>
    <row r="205" spans="1:29" s="165" customFormat="1" x14ac:dyDescent="0.4">
      <c r="A205" s="116">
        <v>197</v>
      </c>
      <c r="B205" s="116">
        <v>8</v>
      </c>
      <c r="C205" s="117" t="s">
        <v>355</v>
      </c>
      <c r="D205" s="118" t="s">
        <v>373</v>
      </c>
      <c r="E205" s="119" t="s">
        <v>320</v>
      </c>
      <c r="F205" s="120" t="s">
        <v>612</v>
      </c>
      <c r="G205" s="121" t="s">
        <v>301</v>
      </c>
      <c r="H205" s="122">
        <v>800</v>
      </c>
      <c r="I205" s="123">
        <v>47</v>
      </c>
      <c r="J205" s="123">
        <v>15</v>
      </c>
      <c r="K205" s="160">
        <v>2</v>
      </c>
      <c r="L205" s="155">
        <f t="shared" si="14"/>
        <v>1410</v>
      </c>
      <c r="M205" s="156">
        <f t="shared" si="15"/>
        <v>1128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  <c r="Y205" s="166"/>
      <c r="Z205" s="166"/>
      <c r="AA205" s="166"/>
      <c r="AB205" s="166"/>
      <c r="AC205" s="167"/>
    </row>
    <row r="206" spans="1:29" s="165" customFormat="1" x14ac:dyDescent="0.4">
      <c r="A206" s="116">
        <v>198</v>
      </c>
      <c r="B206" s="116">
        <v>8</v>
      </c>
      <c r="C206" s="117" t="s">
        <v>355</v>
      </c>
      <c r="D206" s="118" t="s">
        <v>373</v>
      </c>
      <c r="E206" s="119" t="s">
        <v>320</v>
      </c>
      <c r="F206" s="120" t="s">
        <v>613</v>
      </c>
      <c r="G206" s="121" t="s">
        <v>301</v>
      </c>
      <c r="H206" s="122">
        <v>800</v>
      </c>
      <c r="I206" s="123">
        <v>47</v>
      </c>
      <c r="J206" s="123">
        <v>15</v>
      </c>
      <c r="K206" s="160">
        <v>2</v>
      </c>
      <c r="L206" s="155">
        <f t="shared" si="14"/>
        <v>1410</v>
      </c>
      <c r="M206" s="156">
        <f t="shared" si="15"/>
        <v>1128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  <c r="Y206" s="166"/>
      <c r="Z206" s="166"/>
      <c r="AA206" s="166"/>
      <c r="AB206" s="166"/>
      <c r="AC206" s="167"/>
    </row>
    <row r="207" spans="1:29" s="165" customFormat="1" x14ac:dyDescent="0.4">
      <c r="A207" s="116">
        <v>199</v>
      </c>
      <c r="B207" s="116">
        <v>9</v>
      </c>
      <c r="C207" s="117" t="s">
        <v>355</v>
      </c>
      <c r="D207" s="118" t="s">
        <v>573</v>
      </c>
      <c r="E207" s="119" t="s">
        <v>311</v>
      </c>
      <c r="F207" s="120" t="s">
        <v>172</v>
      </c>
      <c r="G207" s="121" t="s">
        <v>301</v>
      </c>
      <c r="H207" s="122">
        <v>735</v>
      </c>
      <c r="I207" s="123">
        <v>47</v>
      </c>
      <c r="J207" s="123">
        <v>3</v>
      </c>
      <c r="K207" s="160">
        <v>1</v>
      </c>
      <c r="L207" s="155">
        <f t="shared" si="14"/>
        <v>141</v>
      </c>
      <c r="M207" s="156">
        <f t="shared" si="15"/>
        <v>103.63500000000001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  <c r="Y207" s="166"/>
      <c r="Z207" s="166"/>
      <c r="AA207" s="166"/>
      <c r="AB207" s="166"/>
      <c r="AC207" s="167"/>
    </row>
    <row r="208" spans="1:29" s="165" customFormat="1" x14ac:dyDescent="0.4">
      <c r="A208" s="116">
        <v>200</v>
      </c>
      <c r="B208" s="116">
        <v>9</v>
      </c>
      <c r="C208" s="117" t="s">
        <v>355</v>
      </c>
      <c r="D208" s="118" t="s">
        <v>573</v>
      </c>
      <c r="E208" s="119" t="s">
        <v>310</v>
      </c>
      <c r="F208" s="120" t="s">
        <v>615</v>
      </c>
      <c r="G208" s="121" t="s">
        <v>301</v>
      </c>
      <c r="H208" s="122">
        <v>735</v>
      </c>
      <c r="I208" s="123">
        <v>47</v>
      </c>
      <c r="J208" s="123">
        <v>1</v>
      </c>
      <c r="K208" s="160">
        <v>1</v>
      </c>
      <c r="L208" s="155">
        <f t="shared" si="14"/>
        <v>47</v>
      </c>
      <c r="M208" s="156">
        <f t="shared" si="15"/>
        <v>34.545000000000002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  <c r="Y208" s="166"/>
      <c r="Z208" s="166"/>
      <c r="AA208" s="166"/>
      <c r="AB208" s="166"/>
      <c r="AC208" s="167"/>
    </row>
    <row r="209" spans="1:29" s="165" customFormat="1" x14ac:dyDescent="0.4">
      <c r="A209" s="116">
        <v>201</v>
      </c>
      <c r="B209" s="116">
        <v>10</v>
      </c>
      <c r="C209" s="117" t="s">
        <v>355</v>
      </c>
      <c r="D209" s="118" t="s">
        <v>574</v>
      </c>
      <c r="E209" s="119" t="s">
        <v>311</v>
      </c>
      <c r="F209" s="120" t="s">
        <v>172</v>
      </c>
      <c r="G209" s="121" t="s">
        <v>301</v>
      </c>
      <c r="H209" s="122">
        <v>735</v>
      </c>
      <c r="I209" s="123">
        <v>47</v>
      </c>
      <c r="J209" s="123">
        <v>3</v>
      </c>
      <c r="K209" s="160">
        <v>1</v>
      </c>
      <c r="L209" s="155">
        <f t="shared" si="14"/>
        <v>141</v>
      </c>
      <c r="M209" s="156">
        <f t="shared" si="15"/>
        <v>103.63500000000001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  <c r="Y209" s="166"/>
      <c r="Z209" s="166"/>
      <c r="AA209" s="166"/>
      <c r="AB209" s="166"/>
      <c r="AC209" s="167"/>
    </row>
    <row r="210" spans="1:29" s="165" customFormat="1" x14ac:dyDescent="0.4">
      <c r="A210" s="116">
        <v>202</v>
      </c>
      <c r="B210" s="116">
        <v>10</v>
      </c>
      <c r="C210" s="117" t="s">
        <v>355</v>
      </c>
      <c r="D210" s="118" t="s">
        <v>574</v>
      </c>
      <c r="E210" s="119" t="s">
        <v>310</v>
      </c>
      <c r="F210" s="120" t="s">
        <v>615</v>
      </c>
      <c r="G210" s="121" t="s">
        <v>301</v>
      </c>
      <c r="H210" s="122">
        <v>735</v>
      </c>
      <c r="I210" s="123">
        <v>47</v>
      </c>
      <c r="J210" s="123">
        <v>1</v>
      </c>
      <c r="K210" s="160">
        <v>1</v>
      </c>
      <c r="L210" s="155">
        <f t="shared" si="14"/>
        <v>47</v>
      </c>
      <c r="M210" s="156">
        <f t="shared" si="15"/>
        <v>34.545000000000002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  <c r="Y210" s="166"/>
      <c r="Z210" s="166"/>
      <c r="AA210" s="166"/>
      <c r="AB210" s="166"/>
      <c r="AC210" s="167"/>
    </row>
    <row r="211" spans="1:29" s="165" customFormat="1" x14ac:dyDescent="0.4">
      <c r="A211" s="116">
        <v>203</v>
      </c>
      <c r="B211" s="116">
        <v>1</v>
      </c>
      <c r="C211" s="117" t="s">
        <v>523</v>
      </c>
      <c r="D211" s="118" t="s">
        <v>577</v>
      </c>
      <c r="E211" s="119" t="s">
        <v>320</v>
      </c>
      <c r="F211" s="120" t="s">
        <v>172</v>
      </c>
      <c r="G211" s="121" t="s">
        <v>301</v>
      </c>
      <c r="H211" s="122">
        <v>200</v>
      </c>
      <c r="I211" s="123">
        <v>47</v>
      </c>
      <c r="J211" s="123">
        <v>2</v>
      </c>
      <c r="K211" s="160">
        <v>2</v>
      </c>
      <c r="L211" s="155">
        <f t="shared" si="14"/>
        <v>188</v>
      </c>
      <c r="M211" s="156">
        <f t="shared" si="15"/>
        <v>37.6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  <c r="Y211" s="166"/>
      <c r="Z211" s="166"/>
      <c r="AA211" s="166"/>
      <c r="AB211" s="166"/>
      <c r="AC211" s="167"/>
    </row>
    <row r="212" spans="1:29" s="165" customFormat="1" x14ac:dyDescent="0.4">
      <c r="A212" s="116">
        <v>204</v>
      </c>
      <c r="B212" s="116">
        <v>2</v>
      </c>
      <c r="C212" s="117" t="s">
        <v>523</v>
      </c>
      <c r="D212" s="118" t="s">
        <v>575</v>
      </c>
      <c r="E212" s="119" t="s">
        <v>320</v>
      </c>
      <c r="F212" s="120" t="s">
        <v>172</v>
      </c>
      <c r="G212" s="121" t="s">
        <v>301</v>
      </c>
      <c r="H212" s="122">
        <v>600</v>
      </c>
      <c r="I212" s="123">
        <v>47</v>
      </c>
      <c r="J212" s="123">
        <v>2</v>
      </c>
      <c r="K212" s="160">
        <v>2</v>
      </c>
      <c r="L212" s="155">
        <f t="shared" si="14"/>
        <v>188</v>
      </c>
      <c r="M212" s="156">
        <f t="shared" si="15"/>
        <v>112.8</v>
      </c>
      <c r="N212" s="155"/>
      <c r="O212" s="155"/>
      <c r="P212" s="155"/>
      <c r="Q212" s="155"/>
      <c r="R212" s="155"/>
      <c r="S212" s="156"/>
      <c r="T212" s="156">
        <f t="shared" si="12"/>
        <v>0</v>
      </c>
      <c r="U212" s="156">
        <f t="shared" si="13"/>
        <v>0</v>
      </c>
      <c r="V212" s="157"/>
      <c r="Y212" s="166"/>
      <c r="Z212" s="166"/>
      <c r="AA212" s="166"/>
      <c r="AB212" s="166"/>
      <c r="AC212" s="167"/>
    </row>
    <row r="213" spans="1:29" s="165" customFormat="1" x14ac:dyDescent="0.4">
      <c r="A213" s="116">
        <v>205</v>
      </c>
      <c r="B213" s="116">
        <v>2</v>
      </c>
      <c r="C213" s="117" t="s">
        <v>523</v>
      </c>
      <c r="D213" s="118" t="s">
        <v>575</v>
      </c>
      <c r="E213" s="119" t="s">
        <v>320</v>
      </c>
      <c r="F213" s="120" t="s">
        <v>619</v>
      </c>
      <c r="G213" s="121" t="s">
        <v>301</v>
      </c>
      <c r="H213" s="122">
        <v>600</v>
      </c>
      <c r="I213" s="123">
        <v>47</v>
      </c>
      <c r="J213" s="123">
        <v>10</v>
      </c>
      <c r="K213" s="160">
        <v>2</v>
      </c>
      <c r="L213" s="155">
        <f t="shared" si="14"/>
        <v>940</v>
      </c>
      <c r="M213" s="156">
        <f t="shared" si="15"/>
        <v>564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  <c r="Y213" s="166"/>
      <c r="Z213" s="166"/>
      <c r="AA213" s="166"/>
      <c r="AB213" s="166"/>
      <c r="AC213" s="167"/>
    </row>
    <row r="214" spans="1:29" s="165" customFormat="1" x14ac:dyDescent="0.4">
      <c r="A214" s="116">
        <v>206</v>
      </c>
      <c r="B214" s="116">
        <v>2</v>
      </c>
      <c r="C214" s="117" t="s">
        <v>523</v>
      </c>
      <c r="D214" s="118" t="s">
        <v>575</v>
      </c>
      <c r="E214" s="119" t="s">
        <v>320</v>
      </c>
      <c r="F214" s="120" t="s">
        <v>620</v>
      </c>
      <c r="G214" s="121" t="s">
        <v>301</v>
      </c>
      <c r="H214" s="122">
        <v>600</v>
      </c>
      <c r="I214" s="123">
        <v>47</v>
      </c>
      <c r="J214" s="123">
        <v>10</v>
      </c>
      <c r="K214" s="160">
        <v>2</v>
      </c>
      <c r="L214" s="155">
        <f t="shared" si="14"/>
        <v>940</v>
      </c>
      <c r="M214" s="156">
        <f t="shared" si="15"/>
        <v>564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  <c r="Y214" s="166"/>
      <c r="Z214" s="166"/>
      <c r="AA214" s="166"/>
      <c r="AB214" s="166"/>
      <c r="AC214" s="167"/>
    </row>
    <row r="215" spans="1:29" s="165" customFormat="1" x14ac:dyDescent="0.4">
      <c r="A215" s="116">
        <v>207</v>
      </c>
      <c r="B215" s="116">
        <v>2</v>
      </c>
      <c r="C215" s="117" t="s">
        <v>523</v>
      </c>
      <c r="D215" s="118" t="s">
        <v>575</v>
      </c>
      <c r="E215" s="119" t="s">
        <v>317</v>
      </c>
      <c r="F215" s="120" t="s">
        <v>623</v>
      </c>
      <c r="G215" s="121" t="s">
        <v>301</v>
      </c>
      <c r="H215" s="122">
        <v>600</v>
      </c>
      <c r="I215" s="123">
        <v>47</v>
      </c>
      <c r="J215" s="123">
        <v>2</v>
      </c>
      <c r="K215" s="160">
        <v>1</v>
      </c>
      <c r="L215" s="155">
        <f t="shared" si="14"/>
        <v>94</v>
      </c>
      <c r="M215" s="156">
        <f t="shared" si="15"/>
        <v>56.4</v>
      </c>
      <c r="N215" s="155"/>
      <c r="O215" s="155"/>
      <c r="P215" s="155"/>
      <c r="Q215" s="155"/>
      <c r="R215" s="155"/>
      <c r="S215" s="156"/>
      <c r="T215" s="156">
        <f t="shared" si="12"/>
        <v>0</v>
      </c>
      <c r="U215" s="156">
        <f t="shared" si="13"/>
        <v>0</v>
      </c>
      <c r="V215" s="157"/>
      <c r="Y215" s="166"/>
      <c r="Z215" s="166"/>
      <c r="AA215" s="166"/>
      <c r="AB215" s="166"/>
      <c r="AC215" s="167"/>
    </row>
    <row r="216" spans="1:29" s="165" customFormat="1" x14ac:dyDescent="0.4">
      <c r="A216" s="116">
        <v>208</v>
      </c>
      <c r="B216" s="116">
        <v>3</v>
      </c>
      <c r="C216" s="117" t="s">
        <v>523</v>
      </c>
      <c r="D216" s="118" t="s">
        <v>577</v>
      </c>
      <c r="E216" s="119" t="s">
        <v>320</v>
      </c>
      <c r="F216" s="120" t="s">
        <v>172</v>
      </c>
      <c r="G216" s="121" t="s">
        <v>301</v>
      </c>
      <c r="H216" s="122">
        <v>200</v>
      </c>
      <c r="I216" s="123">
        <v>47</v>
      </c>
      <c r="J216" s="123">
        <v>8</v>
      </c>
      <c r="K216" s="160">
        <v>2</v>
      </c>
      <c r="L216" s="155">
        <f t="shared" si="14"/>
        <v>752</v>
      </c>
      <c r="M216" s="156">
        <f t="shared" si="15"/>
        <v>150.4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  <c r="Y216" s="166"/>
      <c r="Z216" s="166"/>
      <c r="AA216" s="166"/>
      <c r="AB216" s="166"/>
      <c r="AC216" s="167"/>
    </row>
    <row r="217" spans="1:29" s="165" customFormat="1" x14ac:dyDescent="0.4">
      <c r="A217" s="116">
        <v>209</v>
      </c>
      <c r="B217" s="116">
        <v>4</v>
      </c>
      <c r="C217" s="117" t="s">
        <v>523</v>
      </c>
      <c r="D217" s="118" t="s">
        <v>566</v>
      </c>
      <c r="E217" s="119" t="s">
        <v>320</v>
      </c>
      <c r="F217" s="120" t="s">
        <v>172</v>
      </c>
      <c r="G217" s="121" t="s">
        <v>301</v>
      </c>
      <c r="H217" s="122">
        <v>600</v>
      </c>
      <c r="I217" s="123">
        <v>47</v>
      </c>
      <c r="J217" s="123">
        <v>16</v>
      </c>
      <c r="K217" s="160">
        <v>2</v>
      </c>
      <c r="L217" s="155">
        <f t="shared" si="14"/>
        <v>1504</v>
      </c>
      <c r="M217" s="156">
        <f t="shared" si="15"/>
        <v>902.4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7"/>
      <c r="Y217" s="166"/>
      <c r="Z217" s="166"/>
      <c r="AA217" s="166"/>
      <c r="AB217" s="166"/>
      <c r="AC217" s="167"/>
    </row>
    <row r="218" spans="1:29" s="165" customFormat="1" x14ac:dyDescent="0.4">
      <c r="A218" s="116">
        <v>210</v>
      </c>
      <c r="B218" s="116">
        <v>4</v>
      </c>
      <c r="C218" s="117" t="s">
        <v>523</v>
      </c>
      <c r="D218" s="118" t="s">
        <v>566</v>
      </c>
      <c r="E218" s="119" t="s">
        <v>320</v>
      </c>
      <c r="F218" s="120" t="s">
        <v>619</v>
      </c>
      <c r="G218" s="121" t="s">
        <v>301</v>
      </c>
      <c r="H218" s="122">
        <v>600</v>
      </c>
      <c r="I218" s="123">
        <v>47</v>
      </c>
      <c r="J218" s="123">
        <v>4</v>
      </c>
      <c r="K218" s="160">
        <v>2</v>
      </c>
      <c r="L218" s="155">
        <f t="shared" si="14"/>
        <v>376</v>
      </c>
      <c r="M218" s="156">
        <f t="shared" si="15"/>
        <v>225.6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7"/>
      <c r="Y218" s="166"/>
      <c r="Z218" s="166"/>
      <c r="AA218" s="166"/>
      <c r="AB218" s="166"/>
      <c r="AC218" s="167"/>
    </row>
    <row r="219" spans="1:29" s="165" customFormat="1" x14ac:dyDescent="0.4">
      <c r="A219" s="116">
        <v>211</v>
      </c>
      <c r="B219" s="116">
        <v>4</v>
      </c>
      <c r="C219" s="117" t="s">
        <v>523</v>
      </c>
      <c r="D219" s="118" t="s">
        <v>566</v>
      </c>
      <c r="E219" s="119" t="s">
        <v>320</v>
      </c>
      <c r="F219" s="120" t="s">
        <v>620</v>
      </c>
      <c r="G219" s="121" t="s">
        <v>301</v>
      </c>
      <c r="H219" s="122">
        <v>600</v>
      </c>
      <c r="I219" s="123">
        <v>47</v>
      </c>
      <c r="J219" s="123">
        <v>4</v>
      </c>
      <c r="K219" s="160">
        <v>2</v>
      </c>
      <c r="L219" s="155">
        <f t="shared" si="14"/>
        <v>376</v>
      </c>
      <c r="M219" s="156">
        <f t="shared" si="15"/>
        <v>225.6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8"/>
      <c r="Y219" s="166"/>
      <c r="Z219" s="166"/>
      <c r="AA219" s="166"/>
      <c r="AB219" s="166"/>
      <c r="AC219" s="168"/>
    </row>
    <row r="220" spans="1:29" s="165" customFormat="1" x14ac:dyDescent="0.4">
      <c r="A220" s="116">
        <v>212</v>
      </c>
      <c r="B220" s="116">
        <v>4</v>
      </c>
      <c r="C220" s="117" t="s">
        <v>523</v>
      </c>
      <c r="D220" s="118" t="s">
        <v>566</v>
      </c>
      <c r="E220" s="119" t="s">
        <v>317</v>
      </c>
      <c r="F220" s="120" t="s">
        <v>623</v>
      </c>
      <c r="G220" s="121" t="s">
        <v>301</v>
      </c>
      <c r="H220" s="122">
        <v>600</v>
      </c>
      <c r="I220" s="123">
        <v>47</v>
      </c>
      <c r="J220" s="123">
        <v>2</v>
      </c>
      <c r="K220" s="160">
        <v>1</v>
      </c>
      <c r="L220" s="155">
        <f t="shared" si="14"/>
        <v>94</v>
      </c>
      <c r="M220" s="156">
        <f t="shared" si="15"/>
        <v>56.4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7"/>
      <c r="Y220" s="166"/>
      <c r="Z220" s="166"/>
      <c r="AA220" s="166"/>
      <c r="AB220" s="166"/>
      <c r="AC220" s="167"/>
    </row>
    <row r="221" spans="1:29" s="165" customFormat="1" x14ac:dyDescent="0.4">
      <c r="A221" s="116">
        <v>213</v>
      </c>
      <c r="B221" s="116">
        <v>5</v>
      </c>
      <c r="C221" s="117" t="s">
        <v>523</v>
      </c>
      <c r="D221" s="118" t="s">
        <v>596</v>
      </c>
      <c r="E221" s="119" t="s">
        <v>326</v>
      </c>
      <c r="F221" s="120" t="s">
        <v>624</v>
      </c>
      <c r="G221" s="121" t="s">
        <v>301</v>
      </c>
      <c r="H221" s="122">
        <v>200</v>
      </c>
      <c r="I221" s="123">
        <v>47</v>
      </c>
      <c r="J221" s="123">
        <v>8</v>
      </c>
      <c r="K221" s="160">
        <v>3</v>
      </c>
      <c r="L221" s="155">
        <f t="shared" si="14"/>
        <v>1128</v>
      </c>
      <c r="M221" s="156">
        <f t="shared" si="15"/>
        <v>225.6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Y221" s="166"/>
      <c r="Z221" s="166"/>
      <c r="AA221" s="166"/>
      <c r="AB221" s="166"/>
      <c r="AC221" s="167"/>
    </row>
    <row r="222" spans="1:29" s="165" customFormat="1" x14ac:dyDescent="0.4">
      <c r="A222" s="116">
        <v>214</v>
      </c>
      <c r="B222" s="116">
        <v>6</v>
      </c>
      <c r="C222" s="117" t="s">
        <v>523</v>
      </c>
      <c r="D222" s="118" t="s">
        <v>597</v>
      </c>
      <c r="E222" s="119" t="s">
        <v>326</v>
      </c>
      <c r="F222" s="120" t="s">
        <v>624</v>
      </c>
      <c r="G222" s="121" t="s">
        <v>301</v>
      </c>
      <c r="H222" s="122">
        <v>600</v>
      </c>
      <c r="I222" s="123">
        <v>47</v>
      </c>
      <c r="J222" s="123">
        <v>24</v>
      </c>
      <c r="K222" s="160">
        <v>3</v>
      </c>
      <c r="L222" s="155">
        <f t="shared" si="14"/>
        <v>3384</v>
      </c>
      <c r="M222" s="156">
        <f t="shared" si="15"/>
        <v>2030.4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Y222" s="166"/>
      <c r="Z222" s="166"/>
      <c r="AA222" s="166"/>
      <c r="AB222" s="166"/>
      <c r="AC222" s="167"/>
    </row>
    <row r="223" spans="1:29" s="165" customFormat="1" x14ac:dyDescent="0.4">
      <c r="A223" s="116">
        <v>215</v>
      </c>
      <c r="B223" s="116">
        <v>6</v>
      </c>
      <c r="C223" s="117" t="s">
        <v>523</v>
      </c>
      <c r="D223" s="118" t="s">
        <v>597</v>
      </c>
      <c r="E223" s="119" t="s">
        <v>326</v>
      </c>
      <c r="F223" s="120" t="s">
        <v>625</v>
      </c>
      <c r="G223" s="121" t="s">
        <v>301</v>
      </c>
      <c r="H223" s="122">
        <v>600</v>
      </c>
      <c r="I223" s="123">
        <v>47</v>
      </c>
      <c r="J223" s="123">
        <v>4</v>
      </c>
      <c r="K223" s="160">
        <v>3</v>
      </c>
      <c r="L223" s="155">
        <f t="shared" si="14"/>
        <v>564</v>
      </c>
      <c r="M223" s="156">
        <f t="shared" si="15"/>
        <v>338.4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  <c r="Y223" s="166"/>
      <c r="Z223" s="166"/>
      <c r="AA223" s="166"/>
      <c r="AB223" s="166"/>
      <c r="AC223" s="167"/>
    </row>
    <row r="224" spans="1:29" s="165" customFormat="1" x14ac:dyDescent="0.4">
      <c r="A224" s="116">
        <v>216</v>
      </c>
      <c r="B224" s="116">
        <v>6</v>
      </c>
      <c r="C224" s="117" t="s">
        <v>523</v>
      </c>
      <c r="D224" s="118" t="s">
        <v>597</v>
      </c>
      <c r="E224" s="119" t="s">
        <v>326</v>
      </c>
      <c r="F224" s="120" t="s">
        <v>626</v>
      </c>
      <c r="G224" s="121" t="s">
        <v>301</v>
      </c>
      <c r="H224" s="122">
        <v>600</v>
      </c>
      <c r="I224" s="123">
        <v>47</v>
      </c>
      <c r="J224" s="123">
        <v>4</v>
      </c>
      <c r="K224" s="160">
        <v>3</v>
      </c>
      <c r="L224" s="155">
        <f t="shared" si="14"/>
        <v>564</v>
      </c>
      <c r="M224" s="156">
        <f t="shared" si="15"/>
        <v>338.4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7"/>
      <c r="Y224" s="166"/>
      <c r="Z224" s="166"/>
      <c r="AA224" s="166"/>
      <c r="AB224" s="166"/>
      <c r="AC224" s="167"/>
    </row>
    <row r="225" spans="1:29" s="165" customFormat="1" x14ac:dyDescent="0.4">
      <c r="A225" s="116">
        <v>217</v>
      </c>
      <c r="B225" s="116">
        <v>6</v>
      </c>
      <c r="C225" s="117" t="s">
        <v>523</v>
      </c>
      <c r="D225" s="118" t="s">
        <v>597</v>
      </c>
      <c r="E225" s="119" t="s">
        <v>317</v>
      </c>
      <c r="F225" s="120" t="s">
        <v>623</v>
      </c>
      <c r="G225" s="121" t="s">
        <v>301</v>
      </c>
      <c r="H225" s="122">
        <v>600</v>
      </c>
      <c r="I225" s="123">
        <v>47</v>
      </c>
      <c r="J225" s="123">
        <v>3</v>
      </c>
      <c r="K225" s="160">
        <v>1</v>
      </c>
      <c r="L225" s="155">
        <f t="shared" si="14"/>
        <v>141</v>
      </c>
      <c r="M225" s="156">
        <f t="shared" si="15"/>
        <v>84.6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7"/>
      <c r="Y225" s="166"/>
      <c r="Z225" s="166"/>
      <c r="AA225" s="166"/>
      <c r="AB225" s="166"/>
      <c r="AC225" s="167"/>
    </row>
    <row r="226" spans="1:29" s="165" customFormat="1" x14ac:dyDescent="0.4">
      <c r="A226" s="116">
        <v>218</v>
      </c>
      <c r="B226" s="116">
        <v>7</v>
      </c>
      <c r="C226" s="117" t="s">
        <v>523</v>
      </c>
      <c r="D226" s="118" t="s">
        <v>536</v>
      </c>
      <c r="E226" s="119" t="s">
        <v>311</v>
      </c>
      <c r="F226" s="120" t="s">
        <v>172</v>
      </c>
      <c r="G226" s="121" t="s">
        <v>301</v>
      </c>
      <c r="H226" s="122">
        <v>735</v>
      </c>
      <c r="I226" s="123">
        <v>47</v>
      </c>
      <c r="J226" s="123">
        <v>3</v>
      </c>
      <c r="K226" s="160">
        <v>1</v>
      </c>
      <c r="L226" s="155">
        <f t="shared" si="14"/>
        <v>141</v>
      </c>
      <c r="M226" s="156">
        <f t="shared" si="15"/>
        <v>103.63500000000001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8"/>
      <c r="Y226" s="166"/>
      <c r="Z226" s="166"/>
      <c r="AA226" s="166"/>
      <c r="AB226" s="166"/>
      <c r="AC226" s="168"/>
    </row>
    <row r="227" spans="1:29" s="165" customFormat="1" x14ac:dyDescent="0.4">
      <c r="A227" s="116">
        <v>219</v>
      </c>
      <c r="B227" s="116">
        <v>7</v>
      </c>
      <c r="C227" s="117" t="s">
        <v>523</v>
      </c>
      <c r="D227" s="118" t="s">
        <v>536</v>
      </c>
      <c r="E227" s="119" t="s">
        <v>319</v>
      </c>
      <c r="F227" s="120" t="s">
        <v>450</v>
      </c>
      <c r="G227" s="121" t="s">
        <v>301</v>
      </c>
      <c r="H227" s="122">
        <v>735</v>
      </c>
      <c r="I227" s="123">
        <v>47</v>
      </c>
      <c r="J227" s="123">
        <v>1</v>
      </c>
      <c r="K227" s="160">
        <v>1</v>
      </c>
      <c r="L227" s="155">
        <f t="shared" si="14"/>
        <v>47</v>
      </c>
      <c r="M227" s="156">
        <f t="shared" si="15"/>
        <v>34.545000000000002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8"/>
      <c r="Y227" s="166"/>
      <c r="Z227" s="166"/>
      <c r="AA227" s="166"/>
      <c r="AB227" s="166"/>
      <c r="AC227" s="168"/>
    </row>
    <row r="228" spans="1:29" s="165" customFormat="1" x14ac:dyDescent="0.4">
      <c r="A228" s="116">
        <v>220</v>
      </c>
      <c r="B228" s="116">
        <v>7</v>
      </c>
      <c r="C228" s="117" t="s">
        <v>523</v>
      </c>
      <c r="D228" s="118" t="s">
        <v>536</v>
      </c>
      <c r="E228" s="119" t="s">
        <v>314</v>
      </c>
      <c r="F228" s="120" t="s">
        <v>172</v>
      </c>
      <c r="G228" s="121" t="s">
        <v>607</v>
      </c>
      <c r="H228" s="122">
        <v>735</v>
      </c>
      <c r="I228" s="123">
        <v>18</v>
      </c>
      <c r="J228" s="123">
        <v>1</v>
      </c>
      <c r="K228" s="160">
        <v>1</v>
      </c>
      <c r="L228" s="155">
        <f t="shared" si="14"/>
        <v>18</v>
      </c>
      <c r="M228" s="156">
        <f t="shared" si="15"/>
        <v>13.23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7"/>
      <c r="Y228" s="166"/>
      <c r="Z228" s="166"/>
      <c r="AA228" s="166"/>
      <c r="AB228" s="166"/>
      <c r="AC228" s="167"/>
    </row>
    <row r="229" spans="1:29" s="165" customFormat="1" x14ac:dyDescent="0.4">
      <c r="A229" s="116">
        <v>221</v>
      </c>
      <c r="B229" s="116">
        <v>8</v>
      </c>
      <c r="C229" s="117" t="s">
        <v>523</v>
      </c>
      <c r="D229" s="118" t="s">
        <v>534</v>
      </c>
      <c r="E229" s="119" t="s">
        <v>311</v>
      </c>
      <c r="F229" s="120" t="s">
        <v>172</v>
      </c>
      <c r="G229" s="121" t="s">
        <v>301</v>
      </c>
      <c r="H229" s="122">
        <v>735</v>
      </c>
      <c r="I229" s="123">
        <v>47</v>
      </c>
      <c r="J229" s="123">
        <v>3</v>
      </c>
      <c r="K229" s="160">
        <v>1</v>
      </c>
      <c r="L229" s="155">
        <f t="shared" si="14"/>
        <v>141</v>
      </c>
      <c r="M229" s="156">
        <f t="shared" si="15"/>
        <v>103.63500000000001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Y229" s="166"/>
      <c r="Z229" s="166"/>
      <c r="AA229" s="166"/>
      <c r="AB229" s="166"/>
      <c r="AC229" s="167"/>
    </row>
    <row r="230" spans="1:29" s="165" customFormat="1" x14ac:dyDescent="0.4">
      <c r="A230" s="116">
        <v>222</v>
      </c>
      <c r="B230" s="116">
        <v>8</v>
      </c>
      <c r="C230" s="117" t="s">
        <v>523</v>
      </c>
      <c r="D230" s="118" t="s">
        <v>534</v>
      </c>
      <c r="E230" s="119" t="s">
        <v>319</v>
      </c>
      <c r="F230" s="120" t="s">
        <v>450</v>
      </c>
      <c r="G230" s="121" t="s">
        <v>301</v>
      </c>
      <c r="H230" s="122">
        <v>735</v>
      </c>
      <c r="I230" s="123">
        <v>47</v>
      </c>
      <c r="J230" s="123">
        <v>1</v>
      </c>
      <c r="K230" s="160">
        <v>1</v>
      </c>
      <c r="L230" s="155">
        <f t="shared" si="14"/>
        <v>47</v>
      </c>
      <c r="M230" s="156">
        <f t="shared" si="15"/>
        <v>34.545000000000002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Y230" s="166"/>
      <c r="Z230" s="166"/>
      <c r="AA230" s="166"/>
      <c r="AB230" s="166"/>
      <c r="AC230" s="167"/>
    </row>
    <row r="231" spans="1:29" s="165" customFormat="1" x14ac:dyDescent="0.4">
      <c r="A231" s="116">
        <v>223</v>
      </c>
      <c r="B231" s="116">
        <v>8</v>
      </c>
      <c r="C231" s="117" t="s">
        <v>523</v>
      </c>
      <c r="D231" s="118" t="s">
        <v>534</v>
      </c>
      <c r="E231" s="119" t="s">
        <v>314</v>
      </c>
      <c r="F231" s="120" t="s">
        <v>172</v>
      </c>
      <c r="G231" s="121" t="s">
        <v>607</v>
      </c>
      <c r="H231" s="122">
        <v>735</v>
      </c>
      <c r="I231" s="123">
        <v>18</v>
      </c>
      <c r="J231" s="123">
        <v>1</v>
      </c>
      <c r="K231" s="160">
        <v>1</v>
      </c>
      <c r="L231" s="155">
        <f t="shared" si="14"/>
        <v>18</v>
      </c>
      <c r="M231" s="156">
        <f t="shared" si="15"/>
        <v>13.23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  <c r="Y231" s="166"/>
      <c r="Z231" s="166"/>
      <c r="AA231" s="166"/>
      <c r="AB231" s="166"/>
      <c r="AC231" s="167"/>
    </row>
    <row r="232" spans="1:29" s="165" customFormat="1" x14ac:dyDescent="0.4">
      <c r="A232" s="116">
        <v>224</v>
      </c>
      <c r="B232" s="116">
        <v>9</v>
      </c>
      <c r="C232" s="117" t="s">
        <v>523</v>
      </c>
      <c r="D232" s="118" t="s">
        <v>565</v>
      </c>
      <c r="E232" s="119" t="s">
        <v>320</v>
      </c>
      <c r="F232" s="120" t="s">
        <v>172</v>
      </c>
      <c r="G232" s="121" t="s">
        <v>301</v>
      </c>
      <c r="H232" s="122">
        <v>200</v>
      </c>
      <c r="I232" s="123">
        <v>47</v>
      </c>
      <c r="J232" s="123">
        <v>5</v>
      </c>
      <c r="K232" s="160">
        <v>2</v>
      </c>
      <c r="L232" s="155">
        <f t="shared" si="14"/>
        <v>470</v>
      </c>
      <c r="M232" s="156">
        <f t="shared" si="15"/>
        <v>94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  <c r="Y232" s="166"/>
      <c r="Z232" s="166"/>
      <c r="AA232" s="166"/>
      <c r="AB232" s="166"/>
      <c r="AC232" s="167"/>
    </row>
    <row r="233" spans="1:29" s="165" customFormat="1" x14ac:dyDescent="0.4">
      <c r="A233" s="116">
        <v>225</v>
      </c>
      <c r="B233" s="116">
        <v>10</v>
      </c>
      <c r="C233" s="117" t="s">
        <v>523</v>
      </c>
      <c r="D233" s="118" t="s">
        <v>189</v>
      </c>
      <c r="E233" s="119" t="s">
        <v>606</v>
      </c>
      <c r="F233" s="120" t="s">
        <v>354</v>
      </c>
      <c r="G233" s="121" t="s">
        <v>608</v>
      </c>
      <c r="H233" s="122">
        <v>2205</v>
      </c>
      <c r="I233" s="123">
        <v>44</v>
      </c>
      <c r="J233" s="123">
        <v>4</v>
      </c>
      <c r="K233" s="160">
        <v>3</v>
      </c>
      <c r="L233" s="155">
        <f t="shared" si="14"/>
        <v>528</v>
      </c>
      <c r="M233" s="156">
        <f t="shared" si="15"/>
        <v>1164.24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Y233" s="166"/>
      <c r="Z233" s="166"/>
      <c r="AA233" s="166"/>
      <c r="AB233" s="166"/>
      <c r="AC233" s="167"/>
    </row>
    <row r="234" spans="1:29" s="165" customFormat="1" x14ac:dyDescent="0.4">
      <c r="A234" s="116">
        <v>226</v>
      </c>
      <c r="B234" s="116">
        <v>1</v>
      </c>
      <c r="C234" s="117" t="s">
        <v>200</v>
      </c>
      <c r="D234" s="118" t="s">
        <v>367</v>
      </c>
      <c r="E234" s="119" t="s">
        <v>310</v>
      </c>
      <c r="F234" s="120" t="s">
        <v>627</v>
      </c>
      <c r="G234" s="121" t="s">
        <v>304</v>
      </c>
      <c r="H234" s="122">
        <v>12</v>
      </c>
      <c r="I234" s="123">
        <v>28</v>
      </c>
      <c r="J234" s="123">
        <v>1</v>
      </c>
      <c r="K234" s="160">
        <v>1</v>
      </c>
      <c r="L234" s="155">
        <f t="shared" si="14"/>
        <v>28</v>
      </c>
      <c r="M234" s="156">
        <f t="shared" si="15"/>
        <v>0.33600000000000002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Y234" s="166"/>
      <c r="Z234" s="166"/>
      <c r="AA234" s="166"/>
      <c r="AB234" s="166"/>
      <c r="AC234" s="167"/>
    </row>
    <row r="235" spans="1:29" s="165" customFormat="1" x14ac:dyDescent="0.4">
      <c r="A235" s="116">
        <v>227</v>
      </c>
      <c r="B235" s="116">
        <v>2</v>
      </c>
      <c r="C235" s="117" t="s">
        <v>200</v>
      </c>
      <c r="D235" s="118" t="s">
        <v>367</v>
      </c>
      <c r="E235" s="119" t="s">
        <v>409</v>
      </c>
      <c r="F235" s="120" t="s">
        <v>621</v>
      </c>
      <c r="G235" s="121" t="s">
        <v>304</v>
      </c>
      <c r="H235" s="122">
        <v>12</v>
      </c>
      <c r="I235" s="123">
        <v>28</v>
      </c>
      <c r="J235" s="123">
        <v>1</v>
      </c>
      <c r="K235" s="160">
        <v>1</v>
      </c>
      <c r="L235" s="155">
        <f t="shared" si="14"/>
        <v>28</v>
      </c>
      <c r="M235" s="156">
        <f t="shared" si="15"/>
        <v>0.33600000000000002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Y235" s="166"/>
      <c r="Z235" s="166"/>
      <c r="AA235" s="166"/>
      <c r="AB235" s="166"/>
      <c r="AC235" s="167"/>
    </row>
    <row r="236" spans="1:29" s="165" customFormat="1" x14ac:dyDescent="0.4">
      <c r="A236" s="116">
        <v>228</v>
      </c>
      <c r="B236" s="116" t="s">
        <v>239</v>
      </c>
      <c r="C236" s="117" t="s">
        <v>524</v>
      </c>
      <c r="D236" s="118" t="s">
        <v>598</v>
      </c>
      <c r="E236" s="119" t="s">
        <v>311</v>
      </c>
      <c r="F236" s="120" t="s">
        <v>172</v>
      </c>
      <c r="G236" s="121" t="s">
        <v>301</v>
      </c>
      <c r="H236" s="122">
        <v>2205</v>
      </c>
      <c r="I236" s="123">
        <v>47</v>
      </c>
      <c r="J236" s="123">
        <v>5</v>
      </c>
      <c r="K236" s="160">
        <v>1</v>
      </c>
      <c r="L236" s="155">
        <f t="shared" si="14"/>
        <v>235</v>
      </c>
      <c r="M236" s="156">
        <f t="shared" si="15"/>
        <v>518.17499999999995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Y236" s="166"/>
      <c r="Z236" s="166"/>
      <c r="AA236" s="166"/>
      <c r="AB236" s="166"/>
      <c r="AC236" s="167"/>
    </row>
    <row r="237" spans="1:29" s="165" customFormat="1" x14ac:dyDescent="0.4">
      <c r="A237" s="116">
        <v>229</v>
      </c>
      <c r="B237" s="116" t="s">
        <v>239</v>
      </c>
      <c r="C237" s="117" t="s">
        <v>524</v>
      </c>
      <c r="D237" s="118" t="s">
        <v>598</v>
      </c>
      <c r="E237" s="119" t="s">
        <v>315</v>
      </c>
      <c r="F237" s="120" t="s">
        <v>172</v>
      </c>
      <c r="G237" s="121" t="s">
        <v>301</v>
      </c>
      <c r="H237" s="122">
        <v>2205</v>
      </c>
      <c r="I237" s="123">
        <v>47</v>
      </c>
      <c r="J237" s="123">
        <v>3</v>
      </c>
      <c r="K237" s="160">
        <v>2</v>
      </c>
      <c r="L237" s="155">
        <f t="shared" si="14"/>
        <v>282</v>
      </c>
      <c r="M237" s="156">
        <f t="shared" si="15"/>
        <v>621.80999999999995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Y237" s="166"/>
      <c r="Z237" s="166"/>
      <c r="AA237" s="166"/>
      <c r="AB237" s="166"/>
      <c r="AC237" s="167"/>
    </row>
    <row r="238" spans="1:29" s="165" customFormat="1" x14ac:dyDescent="0.4">
      <c r="A238" s="116">
        <v>230</v>
      </c>
      <c r="B238" s="116" t="s">
        <v>239</v>
      </c>
      <c r="C238" s="117" t="s">
        <v>524</v>
      </c>
      <c r="D238" s="118" t="s">
        <v>598</v>
      </c>
      <c r="E238" s="119" t="s">
        <v>315</v>
      </c>
      <c r="F238" s="120" t="s">
        <v>172</v>
      </c>
      <c r="G238" s="121" t="s">
        <v>301</v>
      </c>
      <c r="H238" s="122">
        <v>2205</v>
      </c>
      <c r="I238" s="123">
        <v>47</v>
      </c>
      <c r="J238" s="123">
        <v>1</v>
      </c>
      <c r="K238" s="160">
        <v>2</v>
      </c>
      <c r="L238" s="155">
        <f t="shared" si="14"/>
        <v>94</v>
      </c>
      <c r="M238" s="156">
        <f t="shared" si="15"/>
        <v>207.27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Y238" s="166"/>
      <c r="Z238" s="166"/>
      <c r="AA238" s="166"/>
      <c r="AB238" s="166"/>
      <c r="AC238" s="167"/>
    </row>
    <row r="239" spans="1:29" s="165" customFormat="1" x14ac:dyDescent="0.4">
      <c r="A239" s="116">
        <v>231</v>
      </c>
      <c r="B239" s="116" t="s">
        <v>240</v>
      </c>
      <c r="C239" s="117" t="s">
        <v>525</v>
      </c>
      <c r="D239" s="118" t="s">
        <v>599</v>
      </c>
      <c r="E239" s="119" t="s">
        <v>310</v>
      </c>
      <c r="F239" s="120" t="s">
        <v>615</v>
      </c>
      <c r="G239" s="121" t="s">
        <v>301</v>
      </c>
      <c r="H239" s="122">
        <v>2205</v>
      </c>
      <c r="I239" s="123">
        <v>47</v>
      </c>
      <c r="J239" s="123">
        <v>1</v>
      </c>
      <c r="K239" s="160">
        <v>1</v>
      </c>
      <c r="L239" s="155">
        <f t="shared" si="14"/>
        <v>47</v>
      </c>
      <c r="M239" s="156">
        <f t="shared" si="15"/>
        <v>103.63500000000001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Y239" s="166"/>
      <c r="Z239" s="166"/>
      <c r="AA239" s="166"/>
      <c r="AB239" s="166"/>
      <c r="AC239" s="167"/>
    </row>
    <row r="240" spans="1:29" s="165" customFormat="1" x14ac:dyDescent="0.4">
      <c r="A240" s="116">
        <v>232</v>
      </c>
      <c r="B240" s="116" t="s">
        <v>240</v>
      </c>
      <c r="C240" s="117" t="s">
        <v>525</v>
      </c>
      <c r="D240" s="118" t="s">
        <v>599</v>
      </c>
      <c r="E240" s="119" t="s">
        <v>311</v>
      </c>
      <c r="F240" s="120" t="s">
        <v>172</v>
      </c>
      <c r="G240" s="121" t="s">
        <v>301</v>
      </c>
      <c r="H240" s="122">
        <v>2205</v>
      </c>
      <c r="I240" s="123">
        <v>47</v>
      </c>
      <c r="J240" s="123">
        <v>6</v>
      </c>
      <c r="K240" s="160">
        <v>1</v>
      </c>
      <c r="L240" s="155">
        <f t="shared" si="14"/>
        <v>282</v>
      </c>
      <c r="M240" s="156">
        <f t="shared" si="15"/>
        <v>621.80999999999995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Y240" s="166"/>
      <c r="Z240" s="166"/>
      <c r="AA240" s="166"/>
      <c r="AB240" s="166"/>
      <c r="AC240" s="167"/>
    </row>
    <row r="241" spans="1:29" s="165" customFormat="1" x14ac:dyDescent="0.4">
      <c r="A241" s="116">
        <v>233</v>
      </c>
      <c r="B241" s="116" t="s">
        <v>240</v>
      </c>
      <c r="C241" s="117" t="s">
        <v>525</v>
      </c>
      <c r="D241" s="118" t="s">
        <v>599</v>
      </c>
      <c r="E241" s="119" t="s">
        <v>328</v>
      </c>
      <c r="F241" s="120" t="s">
        <v>172</v>
      </c>
      <c r="G241" s="121" t="s">
        <v>301</v>
      </c>
      <c r="H241" s="122">
        <v>2205</v>
      </c>
      <c r="I241" s="123">
        <v>47</v>
      </c>
      <c r="J241" s="123">
        <v>1</v>
      </c>
      <c r="K241" s="160">
        <v>1</v>
      </c>
      <c r="L241" s="155">
        <f t="shared" si="14"/>
        <v>47</v>
      </c>
      <c r="M241" s="156">
        <f t="shared" si="15"/>
        <v>103.63500000000001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Y241" s="166"/>
      <c r="Z241" s="166"/>
      <c r="AA241" s="166"/>
      <c r="AB241" s="166"/>
      <c r="AC241" s="167"/>
    </row>
    <row r="242" spans="1:29" s="165" customFormat="1" x14ac:dyDescent="0.4">
      <c r="A242" s="116">
        <v>234</v>
      </c>
      <c r="B242" s="116" t="s">
        <v>529</v>
      </c>
      <c r="C242" s="117" t="s">
        <v>524</v>
      </c>
      <c r="D242" s="118" t="s">
        <v>600</v>
      </c>
      <c r="E242" s="119" t="s">
        <v>310</v>
      </c>
      <c r="F242" s="120" t="s">
        <v>615</v>
      </c>
      <c r="G242" s="121" t="s">
        <v>301</v>
      </c>
      <c r="H242" s="122">
        <v>2205</v>
      </c>
      <c r="I242" s="123">
        <v>47</v>
      </c>
      <c r="J242" s="123">
        <v>1</v>
      </c>
      <c r="K242" s="160">
        <v>1</v>
      </c>
      <c r="L242" s="155">
        <f t="shared" si="14"/>
        <v>47</v>
      </c>
      <c r="M242" s="156">
        <f t="shared" si="15"/>
        <v>103.63500000000001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Y242" s="166"/>
      <c r="Z242" s="166"/>
      <c r="AA242" s="166"/>
      <c r="AB242" s="166"/>
      <c r="AC242" s="167"/>
    </row>
    <row r="243" spans="1:29" s="165" customFormat="1" x14ac:dyDescent="0.4">
      <c r="A243" s="116">
        <v>235</v>
      </c>
      <c r="B243" s="116" t="s">
        <v>529</v>
      </c>
      <c r="C243" s="117" t="s">
        <v>524</v>
      </c>
      <c r="D243" s="118" t="s">
        <v>600</v>
      </c>
      <c r="E243" s="119" t="s">
        <v>311</v>
      </c>
      <c r="F243" s="120" t="s">
        <v>172</v>
      </c>
      <c r="G243" s="121" t="s">
        <v>301</v>
      </c>
      <c r="H243" s="122">
        <v>2205</v>
      </c>
      <c r="I243" s="123">
        <v>47</v>
      </c>
      <c r="J243" s="123">
        <v>8</v>
      </c>
      <c r="K243" s="160">
        <v>1</v>
      </c>
      <c r="L243" s="155">
        <f t="shared" si="14"/>
        <v>376</v>
      </c>
      <c r="M243" s="156">
        <f t="shared" si="15"/>
        <v>829.08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Y243" s="166"/>
      <c r="Z243" s="166"/>
      <c r="AA243" s="166"/>
      <c r="AB243" s="166"/>
      <c r="AC243" s="167"/>
    </row>
    <row r="244" spans="1:29" s="165" customFormat="1" x14ac:dyDescent="0.4">
      <c r="A244" s="116">
        <v>236</v>
      </c>
      <c r="B244" s="116" t="s">
        <v>529</v>
      </c>
      <c r="C244" s="117" t="s">
        <v>524</v>
      </c>
      <c r="D244" s="118" t="s">
        <v>600</v>
      </c>
      <c r="E244" s="119" t="s">
        <v>328</v>
      </c>
      <c r="F244" s="120" t="s">
        <v>172</v>
      </c>
      <c r="G244" s="121" t="s">
        <v>301</v>
      </c>
      <c r="H244" s="122">
        <v>2205</v>
      </c>
      <c r="I244" s="123">
        <v>47</v>
      </c>
      <c r="J244" s="123">
        <v>1</v>
      </c>
      <c r="K244" s="160">
        <v>1</v>
      </c>
      <c r="L244" s="155">
        <f t="shared" si="14"/>
        <v>47</v>
      </c>
      <c r="M244" s="156">
        <f t="shared" si="15"/>
        <v>103.63500000000001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Y244" s="166"/>
      <c r="Z244" s="166"/>
      <c r="AA244" s="166"/>
      <c r="AB244" s="166"/>
      <c r="AC244" s="167"/>
    </row>
    <row r="245" spans="1:29" s="165" customFormat="1" x14ac:dyDescent="0.4">
      <c r="A245" s="116">
        <v>237</v>
      </c>
      <c r="B245" s="116" t="s">
        <v>529</v>
      </c>
      <c r="C245" s="117" t="s">
        <v>524</v>
      </c>
      <c r="D245" s="118" t="s">
        <v>600</v>
      </c>
      <c r="E245" s="119" t="s">
        <v>409</v>
      </c>
      <c r="F245" s="120" t="s">
        <v>450</v>
      </c>
      <c r="G245" s="121" t="s">
        <v>304</v>
      </c>
      <c r="H245" s="122">
        <v>2205</v>
      </c>
      <c r="I245" s="123">
        <v>28</v>
      </c>
      <c r="J245" s="123">
        <v>1</v>
      </c>
      <c r="K245" s="160">
        <v>1</v>
      </c>
      <c r="L245" s="155">
        <f t="shared" si="14"/>
        <v>28</v>
      </c>
      <c r="M245" s="156">
        <f t="shared" si="15"/>
        <v>61.74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Y245" s="166"/>
      <c r="Z245" s="166"/>
      <c r="AA245" s="166"/>
      <c r="AB245" s="166"/>
      <c r="AC245" s="167"/>
    </row>
    <row r="246" spans="1:29" s="165" customFormat="1" x14ac:dyDescent="0.4">
      <c r="A246" s="116">
        <v>238</v>
      </c>
      <c r="B246" s="116" t="s">
        <v>194</v>
      </c>
      <c r="C246" s="117" t="s">
        <v>526</v>
      </c>
      <c r="D246" s="118" t="s">
        <v>601</v>
      </c>
      <c r="E246" s="119" t="s">
        <v>312</v>
      </c>
      <c r="F246" s="120" t="s">
        <v>628</v>
      </c>
      <c r="G246" s="121" t="s">
        <v>302</v>
      </c>
      <c r="H246" s="122">
        <v>8760</v>
      </c>
      <c r="I246" s="123">
        <v>13</v>
      </c>
      <c r="J246" s="123">
        <v>8</v>
      </c>
      <c r="K246" s="160">
        <v>1</v>
      </c>
      <c r="L246" s="155">
        <f t="shared" si="14"/>
        <v>104</v>
      </c>
      <c r="M246" s="156">
        <f t="shared" si="15"/>
        <v>911.04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Y246" s="166"/>
      <c r="Z246" s="166"/>
      <c r="AA246" s="166"/>
      <c r="AB246" s="166"/>
      <c r="AC246" s="167"/>
    </row>
    <row r="247" spans="1:29" s="165" customFormat="1" x14ac:dyDescent="0.4">
      <c r="A247" s="116">
        <v>239</v>
      </c>
      <c r="B247" s="116" t="s">
        <v>194</v>
      </c>
      <c r="C247" s="117" t="s">
        <v>526</v>
      </c>
      <c r="D247" s="118" t="s">
        <v>601</v>
      </c>
      <c r="E247" s="119" t="s">
        <v>312</v>
      </c>
      <c r="F247" s="120" t="s">
        <v>330</v>
      </c>
      <c r="G247" s="121" t="s">
        <v>302</v>
      </c>
      <c r="H247" s="122">
        <v>8760</v>
      </c>
      <c r="I247" s="123">
        <v>13</v>
      </c>
      <c r="J247" s="123">
        <v>1</v>
      </c>
      <c r="K247" s="160">
        <v>1</v>
      </c>
      <c r="L247" s="155">
        <f t="shared" si="14"/>
        <v>13</v>
      </c>
      <c r="M247" s="156">
        <f t="shared" si="15"/>
        <v>113.88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Y247" s="166"/>
      <c r="Z247" s="166"/>
      <c r="AA247" s="166"/>
      <c r="AB247" s="166"/>
      <c r="AC247" s="167"/>
    </row>
    <row r="248" spans="1:29" s="165" customFormat="1" x14ac:dyDescent="0.4">
      <c r="A248" s="116">
        <v>240</v>
      </c>
      <c r="B248" s="116" t="s">
        <v>194</v>
      </c>
      <c r="C248" s="117" t="s">
        <v>526</v>
      </c>
      <c r="D248" s="118" t="s">
        <v>601</v>
      </c>
      <c r="E248" s="119" t="s">
        <v>312</v>
      </c>
      <c r="F248" s="120" t="s">
        <v>335</v>
      </c>
      <c r="G248" s="121" t="s">
        <v>302</v>
      </c>
      <c r="H248" s="122">
        <v>8760</v>
      </c>
      <c r="I248" s="123">
        <v>13</v>
      </c>
      <c r="J248" s="123">
        <v>1</v>
      </c>
      <c r="K248" s="160">
        <v>1</v>
      </c>
      <c r="L248" s="155">
        <f t="shared" si="14"/>
        <v>13</v>
      </c>
      <c r="M248" s="156">
        <f t="shared" si="15"/>
        <v>113.88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Y248" s="166"/>
      <c r="Z248" s="166"/>
      <c r="AA248" s="166"/>
      <c r="AB248" s="166"/>
      <c r="AC248" s="167"/>
    </row>
    <row r="249" spans="1:29" s="165" customFormat="1" x14ac:dyDescent="0.4">
      <c r="A249" s="116">
        <v>241</v>
      </c>
      <c r="B249" s="116" t="s">
        <v>198</v>
      </c>
      <c r="C249" s="117" t="s">
        <v>526</v>
      </c>
      <c r="D249" s="118" t="s">
        <v>601</v>
      </c>
      <c r="E249" s="119" t="s">
        <v>312</v>
      </c>
      <c r="F249" s="120" t="s">
        <v>628</v>
      </c>
      <c r="G249" s="121" t="s">
        <v>302</v>
      </c>
      <c r="H249" s="122">
        <v>8760</v>
      </c>
      <c r="I249" s="123">
        <v>13</v>
      </c>
      <c r="J249" s="123">
        <v>2</v>
      </c>
      <c r="K249" s="160">
        <v>1</v>
      </c>
      <c r="L249" s="155">
        <f t="shared" si="14"/>
        <v>26</v>
      </c>
      <c r="M249" s="156">
        <f t="shared" si="15"/>
        <v>227.76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  <c r="Y249" s="166"/>
      <c r="Z249" s="166"/>
      <c r="AA249" s="166"/>
      <c r="AB249" s="166"/>
      <c r="AC249" s="167"/>
    </row>
    <row r="250" spans="1:29" s="165" customFormat="1" x14ac:dyDescent="0.4">
      <c r="A250" s="116">
        <v>242</v>
      </c>
      <c r="B250" s="116" t="s">
        <v>198</v>
      </c>
      <c r="C250" s="117" t="s">
        <v>526</v>
      </c>
      <c r="D250" s="118" t="s">
        <v>601</v>
      </c>
      <c r="E250" s="119" t="s">
        <v>312</v>
      </c>
      <c r="F250" s="120" t="s">
        <v>335</v>
      </c>
      <c r="G250" s="121" t="s">
        <v>302</v>
      </c>
      <c r="H250" s="122">
        <v>8760</v>
      </c>
      <c r="I250" s="123">
        <v>13</v>
      </c>
      <c r="J250" s="123">
        <v>3</v>
      </c>
      <c r="K250" s="160">
        <v>1</v>
      </c>
      <c r="L250" s="155">
        <f t="shared" si="14"/>
        <v>39</v>
      </c>
      <c r="M250" s="156">
        <f t="shared" si="15"/>
        <v>341.64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Y250" s="166"/>
      <c r="Z250" s="166"/>
      <c r="AA250" s="166"/>
      <c r="AB250" s="166"/>
      <c r="AC250" s="167"/>
    </row>
    <row r="251" spans="1:29" s="165" customFormat="1" x14ac:dyDescent="0.4">
      <c r="A251" s="116">
        <v>243</v>
      </c>
      <c r="B251" s="116" t="s">
        <v>241</v>
      </c>
      <c r="C251" s="117" t="s">
        <v>526</v>
      </c>
      <c r="D251" s="118" t="s">
        <v>601</v>
      </c>
      <c r="E251" s="119" t="s">
        <v>312</v>
      </c>
      <c r="F251" s="120" t="s">
        <v>628</v>
      </c>
      <c r="G251" s="121" t="s">
        <v>302</v>
      </c>
      <c r="H251" s="122">
        <v>8760</v>
      </c>
      <c r="I251" s="123">
        <v>13</v>
      </c>
      <c r="J251" s="123">
        <v>2</v>
      </c>
      <c r="K251" s="160">
        <v>1</v>
      </c>
      <c r="L251" s="155">
        <f t="shared" si="14"/>
        <v>26</v>
      </c>
      <c r="M251" s="156">
        <f t="shared" si="15"/>
        <v>227.76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Y251" s="166"/>
      <c r="Z251" s="166"/>
      <c r="AA251" s="166"/>
      <c r="AB251" s="166"/>
      <c r="AC251" s="167"/>
    </row>
    <row r="252" spans="1:29" s="165" customFormat="1" x14ac:dyDescent="0.4">
      <c r="A252" s="116">
        <v>244</v>
      </c>
      <c r="B252" s="116" t="s">
        <v>241</v>
      </c>
      <c r="C252" s="117" t="s">
        <v>526</v>
      </c>
      <c r="D252" s="118" t="s">
        <v>601</v>
      </c>
      <c r="E252" s="119" t="s">
        <v>312</v>
      </c>
      <c r="F252" s="120" t="s">
        <v>335</v>
      </c>
      <c r="G252" s="121" t="s">
        <v>302</v>
      </c>
      <c r="H252" s="122">
        <v>8760</v>
      </c>
      <c r="I252" s="123">
        <v>13</v>
      </c>
      <c r="J252" s="123">
        <v>3</v>
      </c>
      <c r="K252" s="160">
        <v>1</v>
      </c>
      <c r="L252" s="155">
        <f t="shared" si="14"/>
        <v>39</v>
      </c>
      <c r="M252" s="156">
        <f t="shared" si="15"/>
        <v>341.64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  <c r="Y252" s="166"/>
      <c r="Z252" s="166"/>
      <c r="AA252" s="166"/>
      <c r="AB252" s="166"/>
      <c r="AC252" s="167"/>
    </row>
    <row r="253" spans="1:29" s="165" customFormat="1" x14ac:dyDescent="0.4">
      <c r="A253" s="116">
        <v>245</v>
      </c>
      <c r="B253" s="116" t="s">
        <v>355</v>
      </c>
      <c r="C253" s="117" t="s">
        <v>526</v>
      </c>
      <c r="D253" s="118" t="s">
        <v>601</v>
      </c>
      <c r="E253" s="119" t="s">
        <v>312</v>
      </c>
      <c r="F253" s="120" t="s">
        <v>628</v>
      </c>
      <c r="G253" s="121" t="s">
        <v>302</v>
      </c>
      <c r="H253" s="122">
        <v>8760</v>
      </c>
      <c r="I253" s="123">
        <v>13</v>
      </c>
      <c r="J253" s="123">
        <v>1</v>
      </c>
      <c r="K253" s="160">
        <v>1</v>
      </c>
      <c r="L253" s="155">
        <f t="shared" si="14"/>
        <v>13</v>
      </c>
      <c r="M253" s="156">
        <f t="shared" si="15"/>
        <v>113.88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  <c r="Y253" s="166"/>
      <c r="Z253" s="166"/>
      <c r="AA253" s="166"/>
      <c r="AB253" s="166"/>
      <c r="AC253" s="167"/>
    </row>
    <row r="254" spans="1:29" s="165" customFormat="1" x14ac:dyDescent="0.4">
      <c r="A254" s="116">
        <v>246</v>
      </c>
      <c r="B254" s="116" t="s">
        <v>355</v>
      </c>
      <c r="C254" s="117" t="s">
        <v>526</v>
      </c>
      <c r="D254" s="118" t="s">
        <v>601</v>
      </c>
      <c r="E254" s="119" t="s">
        <v>312</v>
      </c>
      <c r="F254" s="120" t="s">
        <v>335</v>
      </c>
      <c r="G254" s="121" t="s">
        <v>302</v>
      </c>
      <c r="H254" s="122">
        <v>8760</v>
      </c>
      <c r="I254" s="123">
        <v>13</v>
      </c>
      <c r="J254" s="123">
        <v>2</v>
      </c>
      <c r="K254" s="160">
        <v>1</v>
      </c>
      <c r="L254" s="155">
        <f t="shared" si="14"/>
        <v>26</v>
      </c>
      <c r="M254" s="156">
        <f t="shared" si="15"/>
        <v>227.76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  <c r="Y254" s="166"/>
      <c r="Z254" s="166"/>
      <c r="AA254" s="166"/>
      <c r="AB254" s="166"/>
      <c r="AC254" s="167"/>
    </row>
    <row r="255" spans="1:29" s="165" customFormat="1" x14ac:dyDescent="0.4">
      <c r="A255" s="116">
        <v>247</v>
      </c>
      <c r="B255" s="116" t="s">
        <v>355</v>
      </c>
      <c r="C255" s="117" t="s">
        <v>526</v>
      </c>
      <c r="D255" s="118" t="s">
        <v>601</v>
      </c>
      <c r="E255" s="119" t="s">
        <v>312</v>
      </c>
      <c r="F255" s="120" t="s">
        <v>335</v>
      </c>
      <c r="G255" s="121" t="s">
        <v>302</v>
      </c>
      <c r="H255" s="122">
        <v>8760</v>
      </c>
      <c r="I255" s="123">
        <v>13</v>
      </c>
      <c r="J255" s="123">
        <v>1</v>
      </c>
      <c r="K255" s="160">
        <v>1</v>
      </c>
      <c r="L255" s="155">
        <f t="shared" si="14"/>
        <v>13</v>
      </c>
      <c r="M255" s="156">
        <f t="shared" si="15"/>
        <v>113.88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  <c r="Y255" s="166"/>
      <c r="Z255" s="166"/>
      <c r="AA255" s="166"/>
      <c r="AB255" s="166"/>
      <c r="AC255" s="167"/>
    </row>
    <row r="256" spans="1:29" s="165" customFormat="1" x14ac:dyDescent="0.4">
      <c r="A256" s="116">
        <v>248</v>
      </c>
      <c r="B256" s="116" t="s">
        <v>355</v>
      </c>
      <c r="C256" s="117" t="s">
        <v>526</v>
      </c>
      <c r="D256" s="118" t="s">
        <v>601</v>
      </c>
      <c r="E256" s="119" t="s">
        <v>312</v>
      </c>
      <c r="F256" s="120" t="s">
        <v>629</v>
      </c>
      <c r="G256" s="121" t="s">
        <v>302</v>
      </c>
      <c r="H256" s="122">
        <v>8760</v>
      </c>
      <c r="I256" s="123">
        <v>13</v>
      </c>
      <c r="J256" s="123">
        <v>1</v>
      </c>
      <c r="K256" s="160">
        <v>1</v>
      </c>
      <c r="L256" s="155">
        <f t="shared" si="14"/>
        <v>13</v>
      </c>
      <c r="M256" s="156">
        <f t="shared" si="15"/>
        <v>113.88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7"/>
      <c r="Y256" s="166"/>
      <c r="Z256" s="166"/>
      <c r="AA256" s="166"/>
      <c r="AB256" s="166"/>
      <c r="AC256" s="167"/>
    </row>
    <row r="257" spans="1:29" s="165" customFormat="1" x14ac:dyDescent="0.4">
      <c r="A257" s="116">
        <v>249</v>
      </c>
      <c r="B257" s="116" t="s">
        <v>527</v>
      </c>
      <c r="C257" s="117" t="s">
        <v>527</v>
      </c>
      <c r="D257" s="118" t="s">
        <v>602</v>
      </c>
      <c r="E257" s="119" t="s">
        <v>329</v>
      </c>
      <c r="F257" s="120" t="s">
        <v>630</v>
      </c>
      <c r="G257" s="121" t="s">
        <v>309</v>
      </c>
      <c r="H257" s="122">
        <v>4380</v>
      </c>
      <c r="I257" s="123">
        <v>228</v>
      </c>
      <c r="J257" s="123">
        <v>3</v>
      </c>
      <c r="K257" s="160">
        <v>1</v>
      </c>
      <c r="L257" s="155">
        <f t="shared" si="14"/>
        <v>684</v>
      </c>
      <c r="M257" s="156">
        <f t="shared" si="15"/>
        <v>2995.92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60"/>
      <c r="L258" s="155">
        <f t="shared" si="14"/>
        <v>0</v>
      </c>
      <c r="M258" s="156">
        <f t="shared" si="15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8"/>
      <c r="Y258" s="166"/>
      <c r="Z258" s="166"/>
      <c r="AA258" s="166"/>
      <c r="AB258" s="166"/>
      <c r="AC258" s="168"/>
    </row>
    <row r="259" spans="1:29" s="165" customFormat="1" hidden="1" x14ac:dyDescent="0.4">
      <c r="A259" s="116">
        <v>251</v>
      </c>
      <c r="B259" s="128"/>
      <c r="C259" s="129"/>
      <c r="D259" s="130"/>
      <c r="E259" s="131"/>
      <c r="F259" s="132"/>
      <c r="G259" s="133"/>
      <c r="H259" s="134"/>
      <c r="I259" s="123"/>
      <c r="J259" s="135"/>
      <c r="K259" s="161"/>
      <c r="L259" s="155">
        <f t="shared" si="14"/>
        <v>0</v>
      </c>
      <c r="M259" s="156">
        <f t="shared" si="15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7"/>
      <c r="Y259" s="166"/>
      <c r="Z259" s="166"/>
      <c r="AA259" s="166"/>
      <c r="AB259" s="166"/>
      <c r="AC259" s="167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60"/>
      <c r="L260" s="155">
        <f t="shared" ref="L260:L267" si="16">IFERROR(I260*J260*K260,"ー")</f>
        <v>0</v>
      </c>
      <c r="M260" s="156">
        <f t="shared" ref="M260:M267" si="17">IFERROR(L260*H260/1000,"ー")</f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8"/>
      <c r="Y260" s="166"/>
      <c r="Z260" s="166"/>
      <c r="AA260" s="166"/>
      <c r="AB260" s="166"/>
      <c r="AC260" s="168"/>
    </row>
    <row r="261" spans="1:29" s="165" customFormat="1" hidden="1" x14ac:dyDescent="0.4">
      <c r="A261" s="116">
        <v>253</v>
      </c>
      <c r="B261" s="128"/>
      <c r="C261" s="129"/>
      <c r="D261" s="130"/>
      <c r="E261" s="131"/>
      <c r="F261" s="132"/>
      <c r="G261" s="133"/>
      <c r="H261" s="134"/>
      <c r="I261" s="123"/>
      <c r="J261" s="135"/>
      <c r="K261" s="161"/>
      <c r="L261" s="155">
        <f t="shared" si="16"/>
        <v>0</v>
      </c>
      <c r="M261" s="156">
        <f t="shared" si="17"/>
        <v>0</v>
      </c>
      <c r="N261" s="155"/>
      <c r="O261" s="155"/>
      <c r="P261" s="155"/>
      <c r="Q261" s="155"/>
      <c r="R261" s="155"/>
      <c r="S261" s="156"/>
      <c r="T261" s="156">
        <f t="shared" si="12"/>
        <v>0</v>
      </c>
      <c r="U261" s="156">
        <f t="shared" si="13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60"/>
      <c r="L262" s="155">
        <f t="shared" si="16"/>
        <v>0</v>
      </c>
      <c r="M262" s="156">
        <f t="shared" si="17"/>
        <v>0</v>
      </c>
      <c r="N262" s="155"/>
      <c r="O262" s="155"/>
      <c r="P262" s="155"/>
      <c r="Q262" s="155"/>
      <c r="R262" s="155"/>
      <c r="S262" s="156"/>
      <c r="T262" s="156">
        <f t="shared" si="12"/>
        <v>0</v>
      </c>
      <c r="U262" s="156">
        <f t="shared" si="13"/>
        <v>0</v>
      </c>
      <c r="V262" s="158"/>
      <c r="Y262" s="166"/>
      <c r="Z262" s="166"/>
      <c r="AA262" s="166"/>
      <c r="AB262" s="166"/>
      <c r="AC262" s="168"/>
    </row>
    <row r="263" spans="1:29" s="165" customFormat="1" hidden="1" x14ac:dyDescent="0.4">
      <c r="A263" s="116">
        <v>255</v>
      </c>
      <c r="B263" s="128"/>
      <c r="C263" s="129"/>
      <c r="D263" s="130"/>
      <c r="E263" s="131"/>
      <c r="F263" s="132"/>
      <c r="G263" s="133"/>
      <c r="H263" s="134"/>
      <c r="I263" s="123"/>
      <c r="J263" s="135"/>
      <c r="K263" s="161"/>
      <c r="L263" s="155">
        <f t="shared" si="16"/>
        <v>0</v>
      </c>
      <c r="M263" s="156">
        <f t="shared" si="17"/>
        <v>0</v>
      </c>
      <c r="N263" s="155"/>
      <c r="O263" s="155"/>
      <c r="P263" s="155"/>
      <c r="Q263" s="155"/>
      <c r="R263" s="155"/>
      <c r="S263" s="156"/>
      <c r="T263" s="156">
        <f t="shared" ref="T263:T326" si="18">IFERROR(S263*R263,"－")</f>
        <v>0</v>
      </c>
      <c r="U263" s="156">
        <f t="shared" ref="U263:U326" si="19">IFERROR(T263*H263/1000,"－")</f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60"/>
      <c r="L264" s="155">
        <f t="shared" si="16"/>
        <v>0</v>
      </c>
      <c r="M264" s="156">
        <f t="shared" si="17"/>
        <v>0</v>
      </c>
      <c r="N264" s="155"/>
      <c r="O264" s="155"/>
      <c r="P264" s="155"/>
      <c r="Q264" s="155"/>
      <c r="R264" s="155"/>
      <c r="S264" s="156"/>
      <c r="T264" s="156">
        <f t="shared" si="18"/>
        <v>0</v>
      </c>
      <c r="U264" s="156">
        <f t="shared" si="19"/>
        <v>0</v>
      </c>
      <c r="V264" s="158"/>
      <c r="Y264" s="166"/>
      <c r="Z264" s="166"/>
      <c r="AA264" s="166"/>
      <c r="AB264" s="166"/>
      <c r="AC264" s="168"/>
    </row>
    <row r="265" spans="1:29" s="165" customFormat="1" hidden="1" x14ac:dyDescent="0.4">
      <c r="A265" s="116">
        <v>257</v>
      </c>
      <c r="B265" s="128"/>
      <c r="C265" s="129"/>
      <c r="D265" s="130"/>
      <c r="E265" s="131"/>
      <c r="F265" s="132"/>
      <c r="G265" s="133"/>
      <c r="H265" s="134"/>
      <c r="I265" s="123"/>
      <c r="J265" s="135"/>
      <c r="K265" s="161"/>
      <c r="L265" s="155">
        <f t="shared" si="16"/>
        <v>0</v>
      </c>
      <c r="M265" s="156">
        <f t="shared" si="17"/>
        <v>0</v>
      </c>
      <c r="N265" s="155"/>
      <c r="O265" s="155"/>
      <c r="P265" s="155"/>
      <c r="Q265" s="155"/>
      <c r="R265" s="155"/>
      <c r="S265" s="156"/>
      <c r="T265" s="156">
        <f t="shared" si="18"/>
        <v>0</v>
      </c>
      <c r="U265" s="156">
        <f t="shared" si="19"/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60"/>
      <c r="L266" s="155">
        <f t="shared" si="16"/>
        <v>0</v>
      </c>
      <c r="M266" s="156">
        <f t="shared" si="17"/>
        <v>0</v>
      </c>
      <c r="N266" s="155"/>
      <c r="O266" s="155"/>
      <c r="P266" s="155"/>
      <c r="Q266" s="155"/>
      <c r="R266" s="155"/>
      <c r="S266" s="156"/>
      <c r="T266" s="156">
        <f t="shared" si="18"/>
        <v>0</v>
      </c>
      <c r="U266" s="156">
        <f t="shared" si="19"/>
        <v>0</v>
      </c>
      <c r="V266" s="158"/>
      <c r="Y266" s="166"/>
      <c r="Z266" s="166"/>
      <c r="AA266" s="166"/>
      <c r="AB266" s="166"/>
      <c r="AC266" s="168"/>
    </row>
    <row r="267" spans="1:29" s="165" customFormat="1" hidden="1" x14ac:dyDescent="0.4">
      <c r="A267" s="116">
        <v>259</v>
      </c>
      <c r="B267" s="128"/>
      <c r="C267" s="129"/>
      <c r="D267" s="130"/>
      <c r="E267" s="131"/>
      <c r="F267" s="132"/>
      <c r="G267" s="133"/>
      <c r="H267" s="134"/>
      <c r="I267" s="123"/>
      <c r="J267" s="135"/>
      <c r="K267" s="161"/>
      <c r="L267" s="155">
        <f t="shared" si="16"/>
        <v>0</v>
      </c>
      <c r="M267" s="156">
        <f t="shared" si="17"/>
        <v>0</v>
      </c>
      <c r="N267" s="155"/>
      <c r="O267" s="155"/>
      <c r="P267" s="155"/>
      <c r="Q267" s="155"/>
      <c r="R267" s="155"/>
      <c r="S267" s="156"/>
      <c r="T267" s="156">
        <f t="shared" si="18"/>
        <v>0</v>
      </c>
      <c r="U267" s="156">
        <f t="shared" si="19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60"/>
      <c r="L268" s="155">
        <f t="shared" ref="L268:L331" si="20">IFERROR(I268*J268*K268,"ー")</f>
        <v>0</v>
      </c>
      <c r="M268" s="156">
        <f t="shared" ref="M268:M331" si="21">IFERROR(L268*H268/1000,"ー")</f>
        <v>0</v>
      </c>
      <c r="N268" s="155"/>
      <c r="O268" s="155"/>
      <c r="P268" s="155"/>
      <c r="Q268" s="155"/>
      <c r="R268" s="155"/>
      <c r="S268" s="156"/>
      <c r="T268" s="156">
        <f t="shared" si="18"/>
        <v>0</v>
      </c>
      <c r="U268" s="156">
        <f t="shared" si="19"/>
        <v>0</v>
      </c>
      <c r="V268" s="158"/>
      <c r="Y268" s="166"/>
      <c r="Z268" s="166"/>
      <c r="AA268" s="166"/>
      <c r="AB268" s="166"/>
      <c r="AC268" s="168"/>
    </row>
    <row r="269" spans="1:29" s="165" customFormat="1" hidden="1" x14ac:dyDescent="0.4">
      <c r="A269" s="116">
        <v>261</v>
      </c>
      <c r="B269" s="128"/>
      <c r="C269" s="129"/>
      <c r="D269" s="130"/>
      <c r="E269" s="131"/>
      <c r="F269" s="132"/>
      <c r="G269" s="133"/>
      <c r="H269" s="134"/>
      <c r="I269" s="123"/>
      <c r="J269" s="135"/>
      <c r="K269" s="161"/>
      <c r="L269" s="155">
        <f t="shared" si="20"/>
        <v>0</v>
      </c>
      <c r="M269" s="156">
        <f t="shared" si="21"/>
        <v>0</v>
      </c>
      <c r="N269" s="155"/>
      <c r="O269" s="155"/>
      <c r="P269" s="155"/>
      <c r="Q269" s="155"/>
      <c r="R269" s="155"/>
      <c r="S269" s="156"/>
      <c r="T269" s="156">
        <f t="shared" si="18"/>
        <v>0</v>
      </c>
      <c r="U269" s="156">
        <f t="shared" si="19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60"/>
      <c r="L270" s="155">
        <f t="shared" si="20"/>
        <v>0</v>
      </c>
      <c r="M270" s="156">
        <f t="shared" si="21"/>
        <v>0</v>
      </c>
      <c r="N270" s="155"/>
      <c r="O270" s="155"/>
      <c r="P270" s="155"/>
      <c r="Q270" s="155"/>
      <c r="R270" s="155"/>
      <c r="S270" s="156"/>
      <c r="T270" s="156">
        <f t="shared" si="18"/>
        <v>0</v>
      </c>
      <c r="U270" s="156">
        <f t="shared" si="19"/>
        <v>0</v>
      </c>
      <c r="V270" s="158"/>
      <c r="Y270" s="166"/>
      <c r="Z270" s="166"/>
      <c r="AA270" s="166"/>
      <c r="AB270" s="166"/>
      <c r="AC270" s="168"/>
    </row>
    <row r="271" spans="1:29" s="165" customFormat="1" hidden="1" x14ac:dyDescent="0.4">
      <c r="A271" s="116">
        <v>263</v>
      </c>
      <c r="B271" s="128"/>
      <c r="C271" s="129"/>
      <c r="D271" s="130"/>
      <c r="E271" s="131"/>
      <c r="F271" s="132"/>
      <c r="G271" s="133"/>
      <c r="H271" s="134"/>
      <c r="I271" s="123"/>
      <c r="J271" s="135"/>
      <c r="K271" s="161"/>
      <c r="L271" s="155">
        <f t="shared" si="20"/>
        <v>0</v>
      </c>
      <c r="M271" s="156">
        <f t="shared" si="21"/>
        <v>0</v>
      </c>
      <c r="N271" s="155"/>
      <c r="O271" s="155"/>
      <c r="P271" s="155"/>
      <c r="Q271" s="155"/>
      <c r="R271" s="155"/>
      <c r="S271" s="156"/>
      <c r="T271" s="156">
        <f t="shared" si="18"/>
        <v>0</v>
      </c>
      <c r="U271" s="156">
        <f t="shared" si="19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60"/>
      <c r="L272" s="155">
        <f t="shared" si="20"/>
        <v>0</v>
      </c>
      <c r="M272" s="156">
        <f t="shared" si="21"/>
        <v>0</v>
      </c>
      <c r="N272" s="155"/>
      <c r="O272" s="155"/>
      <c r="P272" s="155"/>
      <c r="Q272" s="155"/>
      <c r="R272" s="155"/>
      <c r="S272" s="156"/>
      <c r="T272" s="156">
        <f t="shared" si="18"/>
        <v>0</v>
      </c>
      <c r="U272" s="156">
        <f t="shared" si="19"/>
        <v>0</v>
      </c>
      <c r="V272" s="158"/>
      <c r="Y272" s="166"/>
      <c r="Z272" s="166"/>
      <c r="AA272" s="166"/>
      <c r="AB272" s="166"/>
      <c r="AC272" s="168"/>
    </row>
    <row r="273" spans="1:29" s="165" customFormat="1" hidden="1" x14ac:dyDescent="0.4">
      <c r="A273" s="116">
        <v>265</v>
      </c>
      <c r="B273" s="128"/>
      <c r="C273" s="129"/>
      <c r="D273" s="130"/>
      <c r="E273" s="131"/>
      <c r="F273" s="132"/>
      <c r="G273" s="133"/>
      <c r="H273" s="134"/>
      <c r="I273" s="123"/>
      <c r="J273" s="135"/>
      <c r="K273" s="161"/>
      <c r="L273" s="155">
        <f t="shared" si="20"/>
        <v>0</v>
      </c>
      <c r="M273" s="156">
        <f t="shared" si="21"/>
        <v>0</v>
      </c>
      <c r="N273" s="155"/>
      <c r="O273" s="155"/>
      <c r="P273" s="155"/>
      <c r="Q273" s="155"/>
      <c r="R273" s="155"/>
      <c r="S273" s="156"/>
      <c r="T273" s="156">
        <f t="shared" si="18"/>
        <v>0</v>
      </c>
      <c r="U273" s="156">
        <f t="shared" si="19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60"/>
      <c r="L274" s="155">
        <f t="shared" si="20"/>
        <v>0</v>
      </c>
      <c r="M274" s="156">
        <f t="shared" si="21"/>
        <v>0</v>
      </c>
      <c r="N274" s="155"/>
      <c r="O274" s="155"/>
      <c r="P274" s="155"/>
      <c r="Q274" s="155"/>
      <c r="R274" s="155"/>
      <c r="S274" s="156"/>
      <c r="T274" s="156">
        <f t="shared" si="18"/>
        <v>0</v>
      </c>
      <c r="U274" s="156">
        <f t="shared" si="19"/>
        <v>0</v>
      </c>
      <c r="V274" s="158"/>
      <c r="Y274" s="166"/>
      <c r="Z274" s="166"/>
      <c r="AA274" s="166"/>
      <c r="AB274" s="166"/>
      <c r="AC274" s="168"/>
    </row>
    <row r="275" spans="1:29" s="165" customFormat="1" hidden="1" x14ac:dyDescent="0.4">
      <c r="A275" s="116">
        <v>267</v>
      </c>
      <c r="B275" s="128"/>
      <c r="C275" s="129"/>
      <c r="D275" s="130"/>
      <c r="E275" s="131"/>
      <c r="F275" s="132"/>
      <c r="G275" s="133"/>
      <c r="H275" s="134"/>
      <c r="I275" s="123"/>
      <c r="J275" s="135"/>
      <c r="K275" s="161"/>
      <c r="L275" s="155">
        <f t="shared" si="20"/>
        <v>0</v>
      </c>
      <c r="M275" s="156">
        <f t="shared" si="21"/>
        <v>0</v>
      </c>
      <c r="N275" s="155"/>
      <c r="O275" s="155"/>
      <c r="P275" s="155"/>
      <c r="Q275" s="155"/>
      <c r="R275" s="155"/>
      <c r="S275" s="156"/>
      <c r="T275" s="156">
        <f t="shared" si="18"/>
        <v>0</v>
      </c>
      <c r="U275" s="156">
        <f t="shared" si="19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20"/>
        <v>0</v>
      </c>
      <c r="M276" s="156">
        <f t="shared" si="21"/>
        <v>0</v>
      </c>
      <c r="N276" s="155"/>
      <c r="O276" s="155"/>
      <c r="P276" s="155"/>
      <c r="Q276" s="155"/>
      <c r="R276" s="155"/>
      <c r="S276" s="156"/>
      <c r="T276" s="156">
        <f t="shared" si="18"/>
        <v>0</v>
      </c>
      <c r="U276" s="156">
        <f t="shared" si="19"/>
        <v>0</v>
      </c>
      <c r="V276" s="158"/>
      <c r="Y276" s="166"/>
      <c r="Z276" s="166"/>
      <c r="AA276" s="166"/>
      <c r="AB276" s="166"/>
      <c r="AC276" s="168"/>
    </row>
    <row r="277" spans="1:29" s="165" customFormat="1" hidden="1" x14ac:dyDescent="0.4">
      <c r="A277" s="116">
        <v>269</v>
      </c>
      <c r="B277" s="128"/>
      <c r="C277" s="129"/>
      <c r="D277" s="130"/>
      <c r="E277" s="131"/>
      <c r="F277" s="132"/>
      <c r="G277" s="133"/>
      <c r="H277" s="134"/>
      <c r="I277" s="123"/>
      <c r="J277" s="135"/>
      <c r="K277" s="161"/>
      <c r="L277" s="155">
        <f t="shared" si="20"/>
        <v>0</v>
      </c>
      <c r="M277" s="156">
        <f t="shared" si="21"/>
        <v>0</v>
      </c>
      <c r="N277" s="155"/>
      <c r="O277" s="155"/>
      <c r="P277" s="155"/>
      <c r="Q277" s="155"/>
      <c r="R277" s="155"/>
      <c r="S277" s="156"/>
      <c r="T277" s="156">
        <f t="shared" si="18"/>
        <v>0</v>
      </c>
      <c r="U277" s="156">
        <f t="shared" si="19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20"/>
        <v>0</v>
      </c>
      <c r="M278" s="156">
        <f t="shared" si="21"/>
        <v>0</v>
      </c>
      <c r="N278" s="155"/>
      <c r="O278" s="155"/>
      <c r="P278" s="155"/>
      <c r="Q278" s="155"/>
      <c r="R278" s="155"/>
      <c r="S278" s="156"/>
      <c r="T278" s="156">
        <f t="shared" si="18"/>
        <v>0</v>
      </c>
      <c r="U278" s="156">
        <f t="shared" si="19"/>
        <v>0</v>
      </c>
      <c r="V278" s="158"/>
      <c r="Y278" s="166"/>
      <c r="Z278" s="166"/>
      <c r="AA278" s="166"/>
      <c r="AB278" s="166"/>
      <c r="AC278" s="168"/>
    </row>
    <row r="279" spans="1:29" s="165" customFormat="1" hidden="1" x14ac:dyDescent="0.4">
      <c r="A279" s="116">
        <v>271</v>
      </c>
      <c r="B279" s="128"/>
      <c r="C279" s="129"/>
      <c r="D279" s="130"/>
      <c r="E279" s="131"/>
      <c r="F279" s="132"/>
      <c r="G279" s="133"/>
      <c r="H279" s="134"/>
      <c r="I279" s="123"/>
      <c r="J279" s="135"/>
      <c r="K279" s="161"/>
      <c r="L279" s="155">
        <f t="shared" si="20"/>
        <v>0</v>
      </c>
      <c r="M279" s="156">
        <f t="shared" si="21"/>
        <v>0</v>
      </c>
      <c r="N279" s="155"/>
      <c r="O279" s="155"/>
      <c r="P279" s="155"/>
      <c r="Q279" s="155"/>
      <c r="R279" s="155"/>
      <c r="S279" s="156"/>
      <c r="T279" s="156">
        <f t="shared" si="18"/>
        <v>0</v>
      </c>
      <c r="U279" s="156">
        <f t="shared" si="19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20"/>
        <v>0</v>
      </c>
      <c r="M280" s="156">
        <f t="shared" si="21"/>
        <v>0</v>
      </c>
      <c r="N280" s="155"/>
      <c r="O280" s="155"/>
      <c r="P280" s="155"/>
      <c r="Q280" s="155"/>
      <c r="R280" s="155"/>
      <c r="S280" s="156"/>
      <c r="T280" s="156">
        <f t="shared" si="18"/>
        <v>0</v>
      </c>
      <c r="U280" s="156">
        <f t="shared" si="19"/>
        <v>0</v>
      </c>
      <c r="V280" s="158"/>
      <c r="Y280" s="166"/>
      <c r="Z280" s="166"/>
      <c r="AA280" s="166"/>
      <c r="AB280" s="166"/>
      <c r="AC280" s="168"/>
    </row>
    <row r="281" spans="1:29" s="165" customFormat="1" hidden="1" x14ac:dyDescent="0.4">
      <c r="A281" s="116">
        <v>273</v>
      </c>
      <c r="B281" s="128"/>
      <c r="C281" s="129"/>
      <c r="D281" s="130"/>
      <c r="E281" s="131"/>
      <c r="F281" s="132"/>
      <c r="G281" s="133"/>
      <c r="H281" s="134"/>
      <c r="I281" s="123"/>
      <c r="J281" s="135"/>
      <c r="K281" s="161"/>
      <c r="L281" s="155">
        <f t="shared" si="20"/>
        <v>0</v>
      </c>
      <c r="M281" s="156">
        <f t="shared" si="21"/>
        <v>0</v>
      </c>
      <c r="N281" s="155"/>
      <c r="O281" s="155"/>
      <c r="P281" s="155"/>
      <c r="Q281" s="155"/>
      <c r="R281" s="155"/>
      <c r="S281" s="156"/>
      <c r="T281" s="156">
        <f t="shared" si="18"/>
        <v>0</v>
      </c>
      <c r="U281" s="156">
        <f t="shared" si="19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60"/>
      <c r="L282" s="155">
        <f t="shared" si="20"/>
        <v>0</v>
      </c>
      <c r="M282" s="156">
        <f t="shared" si="21"/>
        <v>0</v>
      </c>
      <c r="N282" s="155"/>
      <c r="O282" s="155"/>
      <c r="P282" s="155"/>
      <c r="Q282" s="155"/>
      <c r="R282" s="155"/>
      <c r="S282" s="156"/>
      <c r="T282" s="156">
        <f t="shared" si="18"/>
        <v>0</v>
      </c>
      <c r="U282" s="156">
        <f t="shared" si="19"/>
        <v>0</v>
      </c>
      <c r="V282" s="158"/>
      <c r="Y282" s="166"/>
      <c r="Z282" s="166"/>
      <c r="AA282" s="166"/>
      <c r="AB282" s="166"/>
      <c r="AC282" s="168"/>
    </row>
    <row r="283" spans="1:29" s="165" customFormat="1" hidden="1" x14ac:dyDescent="0.4">
      <c r="A283" s="116">
        <v>275</v>
      </c>
      <c r="B283" s="128"/>
      <c r="C283" s="129"/>
      <c r="D283" s="130"/>
      <c r="E283" s="131"/>
      <c r="F283" s="132"/>
      <c r="G283" s="133"/>
      <c r="H283" s="134"/>
      <c r="I283" s="123"/>
      <c r="J283" s="135"/>
      <c r="K283" s="161"/>
      <c r="L283" s="155">
        <f t="shared" si="20"/>
        <v>0</v>
      </c>
      <c r="M283" s="156">
        <f t="shared" si="21"/>
        <v>0</v>
      </c>
      <c r="N283" s="155"/>
      <c r="O283" s="155"/>
      <c r="P283" s="155"/>
      <c r="Q283" s="155"/>
      <c r="R283" s="155"/>
      <c r="S283" s="156"/>
      <c r="T283" s="156">
        <f t="shared" si="18"/>
        <v>0</v>
      </c>
      <c r="U283" s="156">
        <f t="shared" si="19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60"/>
      <c r="L284" s="155">
        <f t="shared" si="20"/>
        <v>0</v>
      </c>
      <c r="M284" s="156">
        <f t="shared" si="21"/>
        <v>0</v>
      </c>
      <c r="N284" s="155"/>
      <c r="O284" s="155"/>
      <c r="P284" s="155"/>
      <c r="Q284" s="155"/>
      <c r="R284" s="155"/>
      <c r="S284" s="156"/>
      <c r="T284" s="156">
        <f t="shared" si="18"/>
        <v>0</v>
      </c>
      <c r="U284" s="156">
        <f t="shared" si="19"/>
        <v>0</v>
      </c>
      <c r="V284" s="158"/>
      <c r="Y284" s="166"/>
      <c r="Z284" s="166"/>
      <c r="AA284" s="166"/>
      <c r="AB284" s="166"/>
      <c r="AC284" s="168"/>
    </row>
    <row r="285" spans="1:29" s="165" customFormat="1" hidden="1" x14ac:dyDescent="0.4">
      <c r="A285" s="116">
        <v>277</v>
      </c>
      <c r="B285" s="128"/>
      <c r="C285" s="129"/>
      <c r="D285" s="130"/>
      <c r="E285" s="131"/>
      <c r="F285" s="132"/>
      <c r="G285" s="133"/>
      <c r="H285" s="134"/>
      <c r="I285" s="123"/>
      <c r="J285" s="135"/>
      <c r="K285" s="161"/>
      <c r="L285" s="155">
        <f t="shared" si="20"/>
        <v>0</v>
      </c>
      <c r="M285" s="156">
        <f t="shared" si="21"/>
        <v>0</v>
      </c>
      <c r="N285" s="155"/>
      <c r="O285" s="155"/>
      <c r="P285" s="155"/>
      <c r="Q285" s="155"/>
      <c r="R285" s="155"/>
      <c r="S285" s="156"/>
      <c r="T285" s="156">
        <f t="shared" si="18"/>
        <v>0</v>
      </c>
      <c r="U285" s="156">
        <f t="shared" si="19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60"/>
      <c r="L286" s="155">
        <f t="shared" si="20"/>
        <v>0</v>
      </c>
      <c r="M286" s="156">
        <f t="shared" si="21"/>
        <v>0</v>
      </c>
      <c r="N286" s="155"/>
      <c r="O286" s="155"/>
      <c r="P286" s="155"/>
      <c r="Q286" s="155"/>
      <c r="R286" s="155"/>
      <c r="S286" s="156"/>
      <c r="T286" s="156">
        <f t="shared" si="18"/>
        <v>0</v>
      </c>
      <c r="U286" s="156">
        <f t="shared" si="19"/>
        <v>0</v>
      </c>
      <c r="V286" s="158"/>
      <c r="Y286" s="166"/>
      <c r="Z286" s="166"/>
      <c r="AA286" s="166"/>
      <c r="AB286" s="166"/>
      <c r="AC286" s="168"/>
    </row>
    <row r="287" spans="1:29" s="165" customFormat="1" hidden="1" x14ac:dyDescent="0.4">
      <c r="A287" s="116">
        <v>279</v>
      </c>
      <c r="B287" s="128"/>
      <c r="C287" s="129"/>
      <c r="D287" s="130"/>
      <c r="E287" s="131"/>
      <c r="F287" s="132"/>
      <c r="G287" s="133"/>
      <c r="H287" s="134"/>
      <c r="I287" s="123"/>
      <c r="J287" s="135"/>
      <c r="K287" s="161"/>
      <c r="L287" s="155">
        <f t="shared" si="20"/>
        <v>0</v>
      </c>
      <c r="M287" s="156">
        <f t="shared" si="21"/>
        <v>0</v>
      </c>
      <c r="N287" s="155"/>
      <c r="O287" s="155"/>
      <c r="P287" s="155"/>
      <c r="Q287" s="155"/>
      <c r="R287" s="155"/>
      <c r="S287" s="156"/>
      <c r="T287" s="156">
        <f t="shared" si="18"/>
        <v>0</v>
      </c>
      <c r="U287" s="156">
        <f t="shared" si="19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60"/>
      <c r="L288" s="155">
        <f t="shared" si="20"/>
        <v>0</v>
      </c>
      <c r="M288" s="156">
        <f t="shared" si="21"/>
        <v>0</v>
      </c>
      <c r="N288" s="155"/>
      <c r="O288" s="155"/>
      <c r="P288" s="155"/>
      <c r="Q288" s="155"/>
      <c r="R288" s="155"/>
      <c r="S288" s="156"/>
      <c r="T288" s="156">
        <f t="shared" si="18"/>
        <v>0</v>
      </c>
      <c r="U288" s="156">
        <f t="shared" si="19"/>
        <v>0</v>
      </c>
      <c r="V288" s="158"/>
      <c r="Y288" s="166"/>
      <c r="Z288" s="166"/>
      <c r="AA288" s="166"/>
      <c r="AB288" s="166"/>
      <c r="AC288" s="168"/>
    </row>
    <row r="289" spans="1:29" s="165" customFormat="1" hidden="1" x14ac:dyDescent="0.4">
      <c r="A289" s="116">
        <v>281</v>
      </c>
      <c r="B289" s="128"/>
      <c r="C289" s="129"/>
      <c r="D289" s="130"/>
      <c r="E289" s="131"/>
      <c r="F289" s="132"/>
      <c r="G289" s="133"/>
      <c r="H289" s="134"/>
      <c r="I289" s="123"/>
      <c r="J289" s="135"/>
      <c r="K289" s="161"/>
      <c r="L289" s="155">
        <f t="shared" si="20"/>
        <v>0</v>
      </c>
      <c r="M289" s="156">
        <f t="shared" si="21"/>
        <v>0</v>
      </c>
      <c r="N289" s="155"/>
      <c r="O289" s="155"/>
      <c r="P289" s="155"/>
      <c r="Q289" s="155"/>
      <c r="R289" s="155"/>
      <c r="S289" s="156"/>
      <c r="T289" s="156">
        <f t="shared" si="18"/>
        <v>0</v>
      </c>
      <c r="U289" s="156">
        <f t="shared" si="19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60"/>
      <c r="L290" s="155">
        <f t="shared" si="20"/>
        <v>0</v>
      </c>
      <c r="M290" s="156">
        <f t="shared" si="21"/>
        <v>0</v>
      </c>
      <c r="N290" s="155"/>
      <c r="O290" s="155"/>
      <c r="P290" s="155"/>
      <c r="Q290" s="155"/>
      <c r="R290" s="155"/>
      <c r="S290" s="156"/>
      <c r="T290" s="156">
        <f t="shared" si="18"/>
        <v>0</v>
      </c>
      <c r="U290" s="156">
        <f t="shared" si="19"/>
        <v>0</v>
      </c>
      <c r="V290" s="158"/>
      <c r="Y290" s="166"/>
      <c r="Z290" s="166"/>
      <c r="AA290" s="166"/>
      <c r="AB290" s="166"/>
      <c r="AC290" s="168"/>
    </row>
    <row r="291" spans="1:29" s="165" customFormat="1" hidden="1" x14ac:dyDescent="0.4">
      <c r="A291" s="116">
        <v>283</v>
      </c>
      <c r="B291" s="128"/>
      <c r="C291" s="129"/>
      <c r="D291" s="130"/>
      <c r="E291" s="131"/>
      <c r="F291" s="132"/>
      <c r="G291" s="133"/>
      <c r="H291" s="134"/>
      <c r="I291" s="123"/>
      <c r="J291" s="135"/>
      <c r="K291" s="161"/>
      <c r="L291" s="155">
        <f t="shared" si="20"/>
        <v>0</v>
      </c>
      <c r="M291" s="156">
        <f t="shared" si="21"/>
        <v>0</v>
      </c>
      <c r="N291" s="155"/>
      <c r="O291" s="155"/>
      <c r="P291" s="155"/>
      <c r="Q291" s="155"/>
      <c r="R291" s="155"/>
      <c r="S291" s="156"/>
      <c r="T291" s="156">
        <f t="shared" si="18"/>
        <v>0</v>
      </c>
      <c r="U291" s="156">
        <f t="shared" si="19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60"/>
      <c r="L292" s="155">
        <f t="shared" si="20"/>
        <v>0</v>
      </c>
      <c r="M292" s="156">
        <f t="shared" si="21"/>
        <v>0</v>
      </c>
      <c r="N292" s="155"/>
      <c r="O292" s="155"/>
      <c r="P292" s="155"/>
      <c r="Q292" s="155"/>
      <c r="R292" s="155"/>
      <c r="S292" s="156"/>
      <c r="T292" s="156">
        <f t="shared" si="18"/>
        <v>0</v>
      </c>
      <c r="U292" s="156">
        <f t="shared" si="19"/>
        <v>0</v>
      </c>
      <c r="V292" s="158"/>
      <c r="Y292" s="166"/>
      <c r="Z292" s="166"/>
      <c r="AA292" s="166"/>
      <c r="AB292" s="166"/>
      <c r="AC292" s="168"/>
    </row>
    <row r="293" spans="1:29" s="165" customFormat="1" hidden="1" x14ac:dyDescent="0.4">
      <c r="A293" s="116">
        <v>285</v>
      </c>
      <c r="B293" s="128"/>
      <c r="C293" s="129"/>
      <c r="D293" s="130"/>
      <c r="E293" s="131"/>
      <c r="F293" s="132"/>
      <c r="G293" s="133"/>
      <c r="H293" s="134"/>
      <c r="I293" s="123"/>
      <c r="J293" s="135"/>
      <c r="K293" s="161"/>
      <c r="L293" s="155">
        <f t="shared" si="20"/>
        <v>0</v>
      </c>
      <c r="M293" s="156">
        <f t="shared" si="21"/>
        <v>0</v>
      </c>
      <c r="N293" s="155"/>
      <c r="O293" s="155"/>
      <c r="P293" s="155"/>
      <c r="Q293" s="155"/>
      <c r="R293" s="155"/>
      <c r="S293" s="156"/>
      <c r="T293" s="156">
        <f t="shared" si="18"/>
        <v>0</v>
      </c>
      <c r="U293" s="156">
        <f t="shared" si="19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20"/>
        <v>0</v>
      </c>
      <c r="M294" s="156">
        <f t="shared" si="21"/>
        <v>0</v>
      </c>
      <c r="N294" s="155"/>
      <c r="O294" s="155"/>
      <c r="P294" s="155"/>
      <c r="Q294" s="155"/>
      <c r="R294" s="155"/>
      <c r="S294" s="156"/>
      <c r="T294" s="156">
        <f t="shared" si="18"/>
        <v>0</v>
      </c>
      <c r="U294" s="156">
        <f t="shared" si="19"/>
        <v>0</v>
      </c>
      <c r="V294" s="158"/>
      <c r="Y294" s="166"/>
      <c r="Z294" s="166"/>
      <c r="AA294" s="166"/>
      <c r="AB294" s="166"/>
      <c r="AC294" s="168"/>
    </row>
    <row r="295" spans="1:29" s="165" customFormat="1" hidden="1" x14ac:dyDescent="0.4">
      <c r="A295" s="116">
        <v>287</v>
      </c>
      <c r="B295" s="128"/>
      <c r="C295" s="129"/>
      <c r="D295" s="130"/>
      <c r="E295" s="131"/>
      <c r="F295" s="132"/>
      <c r="G295" s="133"/>
      <c r="H295" s="134"/>
      <c r="I295" s="123"/>
      <c r="J295" s="135"/>
      <c r="K295" s="161"/>
      <c r="L295" s="155">
        <f t="shared" si="20"/>
        <v>0</v>
      </c>
      <c r="M295" s="156">
        <f t="shared" si="21"/>
        <v>0</v>
      </c>
      <c r="N295" s="155"/>
      <c r="O295" s="155"/>
      <c r="P295" s="155"/>
      <c r="Q295" s="155"/>
      <c r="R295" s="155"/>
      <c r="S295" s="156"/>
      <c r="T295" s="156">
        <f t="shared" si="18"/>
        <v>0</v>
      </c>
      <c r="U295" s="156">
        <f t="shared" si="19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20"/>
        <v>0</v>
      </c>
      <c r="M296" s="156">
        <f t="shared" si="21"/>
        <v>0</v>
      </c>
      <c r="N296" s="155"/>
      <c r="O296" s="155"/>
      <c r="P296" s="155"/>
      <c r="Q296" s="155"/>
      <c r="R296" s="155"/>
      <c r="S296" s="156"/>
      <c r="T296" s="156">
        <f t="shared" si="18"/>
        <v>0</v>
      </c>
      <c r="U296" s="156">
        <f t="shared" si="19"/>
        <v>0</v>
      </c>
      <c r="V296" s="158"/>
      <c r="Y296" s="166"/>
      <c r="Z296" s="166"/>
      <c r="AA296" s="166"/>
      <c r="AB296" s="166"/>
      <c r="AC296" s="168"/>
    </row>
    <row r="297" spans="1:29" s="165" customFormat="1" hidden="1" x14ac:dyDescent="0.4">
      <c r="A297" s="116">
        <v>289</v>
      </c>
      <c r="B297" s="128"/>
      <c r="C297" s="129"/>
      <c r="D297" s="130"/>
      <c r="E297" s="131"/>
      <c r="F297" s="132"/>
      <c r="G297" s="133"/>
      <c r="H297" s="134"/>
      <c r="I297" s="123"/>
      <c r="J297" s="135"/>
      <c r="K297" s="161"/>
      <c r="L297" s="155">
        <f t="shared" si="20"/>
        <v>0</v>
      </c>
      <c r="M297" s="156">
        <f t="shared" si="21"/>
        <v>0</v>
      </c>
      <c r="N297" s="155"/>
      <c r="O297" s="155"/>
      <c r="P297" s="155"/>
      <c r="Q297" s="155"/>
      <c r="R297" s="155"/>
      <c r="S297" s="156"/>
      <c r="T297" s="156">
        <f t="shared" si="18"/>
        <v>0</v>
      </c>
      <c r="U297" s="156">
        <f t="shared" si="19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si="20"/>
        <v>0</v>
      </c>
      <c r="M298" s="156">
        <f t="shared" si="21"/>
        <v>0</v>
      </c>
      <c r="N298" s="155"/>
      <c r="O298" s="155"/>
      <c r="P298" s="155"/>
      <c r="Q298" s="155"/>
      <c r="R298" s="155"/>
      <c r="S298" s="156"/>
      <c r="T298" s="156">
        <f t="shared" si="18"/>
        <v>0</v>
      </c>
      <c r="U298" s="156">
        <f t="shared" si="19"/>
        <v>0</v>
      </c>
      <c r="V298" s="158"/>
      <c r="Y298" s="166"/>
      <c r="Z298" s="166"/>
      <c r="AA298" s="166"/>
      <c r="AB298" s="166"/>
      <c r="AC298" s="168"/>
    </row>
    <row r="299" spans="1:29" s="165" customFormat="1" hidden="1" x14ac:dyDescent="0.4">
      <c r="A299" s="116">
        <v>291</v>
      </c>
      <c r="B299" s="128"/>
      <c r="C299" s="129"/>
      <c r="D299" s="130"/>
      <c r="E299" s="131"/>
      <c r="F299" s="132"/>
      <c r="G299" s="133"/>
      <c r="H299" s="134"/>
      <c r="I299" s="123"/>
      <c r="J299" s="135"/>
      <c r="K299" s="161"/>
      <c r="L299" s="155">
        <f t="shared" si="20"/>
        <v>0</v>
      </c>
      <c r="M299" s="156">
        <f t="shared" si="21"/>
        <v>0</v>
      </c>
      <c r="N299" s="155"/>
      <c r="O299" s="155"/>
      <c r="P299" s="155"/>
      <c r="Q299" s="155"/>
      <c r="R299" s="155"/>
      <c r="S299" s="156"/>
      <c r="T299" s="156">
        <f t="shared" si="18"/>
        <v>0</v>
      </c>
      <c r="U299" s="156">
        <f t="shared" si="19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20"/>
        <v>0</v>
      </c>
      <c r="M300" s="156">
        <f t="shared" si="21"/>
        <v>0</v>
      </c>
      <c r="N300" s="155"/>
      <c r="O300" s="155"/>
      <c r="P300" s="155"/>
      <c r="Q300" s="155"/>
      <c r="R300" s="155"/>
      <c r="S300" s="156"/>
      <c r="T300" s="156">
        <f t="shared" si="18"/>
        <v>0</v>
      </c>
      <c r="U300" s="156">
        <f t="shared" si="19"/>
        <v>0</v>
      </c>
      <c r="V300" s="158"/>
      <c r="Y300" s="166"/>
      <c r="Z300" s="166"/>
      <c r="AA300" s="166"/>
      <c r="AB300" s="166"/>
      <c r="AC300" s="168"/>
    </row>
    <row r="301" spans="1:29" s="165" customFormat="1" hidden="1" x14ac:dyDescent="0.4">
      <c r="A301" s="116">
        <v>293</v>
      </c>
      <c r="B301" s="128"/>
      <c r="C301" s="129"/>
      <c r="D301" s="130"/>
      <c r="E301" s="131"/>
      <c r="F301" s="132"/>
      <c r="G301" s="133"/>
      <c r="H301" s="134"/>
      <c r="I301" s="123"/>
      <c r="J301" s="135"/>
      <c r="K301" s="161"/>
      <c r="L301" s="155">
        <f t="shared" si="20"/>
        <v>0</v>
      </c>
      <c r="M301" s="156">
        <f t="shared" si="21"/>
        <v>0</v>
      </c>
      <c r="N301" s="155"/>
      <c r="O301" s="155"/>
      <c r="P301" s="155"/>
      <c r="Q301" s="155"/>
      <c r="R301" s="155"/>
      <c r="S301" s="156"/>
      <c r="T301" s="156">
        <f t="shared" si="18"/>
        <v>0</v>
      </c>
      <c r="U301" s="156">
        <f t="shared" si="19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20"/>
        <v>0</v>
      </c>
      <c r="M302" s="156">
        <f t="shared" si="21"/>
        <v>0</v>
      </c>
      <c r="N302" s="155"/>
      <c r="O302" s="155"/>
      <c r="P302" s="155"/>
      <c r="Q302" s="155"/>
      <c r="R302" s="155"/>
      <c r="S302" s="156"/>
      <c r="T302" s="156">
        <f t="shared" si="18"/>
        <v>0</v>
      </c>
      <c r="U302" s="156">
        <f t="shared" si="19"/>
        <v>0</v>
      </c>
      <c r="V302" s="158"/>
      <c r="Y302" s="166"/>
      <c r="Z302" s="166"/>
      <c r="AA302" s="166"/>
      <c r="AB302" s="166"/>
      <c r="AC302" s="168"/>
    </row>
    <row r="303" spans="1:29" s="165" customFormat="1" hidden="1" x14ac:dyDescent="0.4">
      <c r="A303" s="116">
        <v>295</v>
      </c>
      <c r="B303" s="128"/>
      <c r="C303" s="129"/>
      <c r="D303" s="130"/>
      <c r="E303" s="131"/>
      <c r="F303" s="132"/>
      <c r="G303" s="133"/>
      <c r="H303" s="134"/>
      <c r="I303" s="123"/>
      <c r="J303" s="135"/>
      <c r="K303" s="161"/>
      <c r="L303" s="155">
        <f t="shared" si="20"/>
        <v>0</v>
      </c>
      <c r="M303" s="156">
        <f t="shared" si="21"/>
        <v>0</v>
      </c>
      <c r="N303" s="155"/>
      <c r="O303" s="155"/>
      <c r="P303" s="155"/>
      <c r="Q303" s="155"/>
      <c r="R303" s="155"/>
      <c r="S303" s="156"/>
      <c r="T303" s="156">
        <f t="shared" si="18"/>
        <v>0</v>
      </c>
      <c r="U303" s="156">
        <f t="shared" si="19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60"/>
      <c r="L304" s="155">
        <f t="shared" si="20"/>
        <v>0</v>
      </c>
      <c r="M304" s="156">
        <f t="shared" si="21"/>
        <v>0</v>
      </c>
      <c r="N304" s="155"/>
      <c r="O304" s="155"/>
      <c r="P304" s="155"/>
      <c r="Q304" s="155"/>
      <c r="R304" s="155"/>
      <c r="S304" s="156"/>
      <c r="T304" s="156">
        <f t="shared" si="18"/>
        <v>0</v>
      </c>
      <c r="U304" s="156">
        <f t="shared" si="19"/>
        <v>0</v>
      </c>
      <c r="V304" s="158"/>
      <c r="Y304" s="166"/>
      <c r="Z304" s="166"/>
      <c r="AA304" s="166"/>
      <c r="AB304" s="166"/>
      <c r="AC304" s="168"/>
    </row>
    <row r="305" spans="1:29" s="165" customFormat="1" hidden="1" x14ac:dyDescent="0.4">
      <c r="A305" s="116">
        <v>297</v>
      </c>
      <c r="B305" s="128"/>
      <c r="C305" s="129"/>
      <c r="D305" s="130"/>
      <c r="E305" s="131"/>
      <c r="F305" s="132"/>
      <c r="G305" s="133"/>
      <c r="H305" s="134"/>
      <c r="I305" s="123"/>
      <c r="J305" s="135"/>
      <c r="K305" s="161"/>
      <c r="L305" s="155">
        <f t="shared" si="20"/>
        <v>0</v>
      </c>
      <c r="M305" s="156">
        <f t="shared" si="21"/>
        <v>0</v>
      </c>
      <c r="N305" s="155"/>
      <c r="O305" s="155"/>
      <c r="P305" s="155"/>
      <c r="Q305" s="155"/>
      <c r="R305" s="155"/>
      <c r="S305" s="156"/>
      <c r="T305" s="156">
        <f t="shared" si="18"/>
        <v>0</v>
      </c>
      <c r="U305" s="156">
        <f t="shared" si="19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60"/>
      <c r="L306" s="155">
        <f t="shared" si="20"/>
        <v>0</v>
      </c>
      <c r="M306" s="156">
        <f t="shared" si="21"/>
        <v>0</v>
      </c>
      <c r="N306" s="155"/>
      <c r="O306" s="155"/>
      <c r="P306" s="155"/>
      <c r="Q306" s="155"/>
      <c r="R306" s="155"/>
      <c r="S306" s="156"/>
      <c r="T306" s="156">
        <f t="shared" si="18"/>
        <v>0</v>
      </c>
      <c r="U306" s="156">
        <f t="shared" si="19"/>
        <v>0</v>
      </c>
      <c r="V306" s="158"/>
      <c r="Y306" s="166"/>
      <c r="Z306" s="166"/>
      <c r="AA306" s="166"/>
      <c r="AB306" s="166"/>
      <c r="AC306" s="168"/>
    </row>
    <row r="307" spans="1:29" s="165" customFormat="1" hidden="1" x14ac:dyDescent="0.4">
      <c r="A307" s="116">
        <v>299</v>
      </c>
      <c r="B307" s="128"/>
      <c r="C307" s="129"/>
      <c r="D307" s="130"/>
      <c r="E307" s="131"/>
      <c r="F307" s="132"/>
      <c r="G307" s="133"/>
      <c r="H307" s="134"/>
      <c r="I307" s="123"/>
      <c r="J307" s="135"/>
      <c r="K307" s="161"/>
      <c r="L307" s="155">
        <f t="shared" si="20"/>
        <v>0</v>
      </c>
      <c r="M307" s="156">
        <f t="shared" si="21"/>
        <v>0</v>
      </c>
      <c r="N307" s="155"/>
      <c r="O307" s="155"/>
      <c r="P307" s="155"/>
      <c r="Q307" s="155"/>
      <c r="R307" s="155"/>
      <c r="S307" s="156"/>
      <c r="T307" s="156">
        <f t="shared" si="18"/>
        <v>0</v>
      </c>
      <c r="U307" s="156">
        <f t="shared" si="19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60"/>
      <c r="L308" s="155">
        <f t="shared" si="20"/>
        <v>0</v>
      </c>
      <c r="M308" s="156">
        <f t="shared" si="21"/>
        <v>0</v>
      </c>
      <c r="N308" s="155"/>
      <c r="O308" s="155"/>
      <c r="P308" s="155"/>
      <c r="Q308" s="155"/>
      <c r="R308" s="155"/>
      <c r="S308" s="156"/>
      <c r="T308" s="156">
        <f t="shared" si="18"/>
        <v>0</v>
      </c>
      <c r="U308" s="156">
        <f t="shared" si="19"/>
        <v>0</v>
      </c>
      <c r="V308" s="158"/>
      <c r="Y308" s="166"/>
      <c r="Z308" s="166"/>
      <c r="AA308" s="166"/>
      <c r="AB308" s="166"/>
      <c r="AC308" s="168"/>
    </row>
    <row r="309" spans="1:29" s="165" customFormat="1" hidden="1" x14ac:dyDescent="0.4">
      <c r="A309" s="116">
        <v>301</v>
      </c>
      <c r="B309" s="128"/>
      <c r="C309" s="129"/>
      <c r="D309" s="130"/>
      <c r="E309" s="131"/>
      <c r="F309" s="132"/>
      <c r="G309" s="133"/>
      <c r="H309" s="134"/>
      <c r="I309" s="123"/>
      <c r="J309" s="135"/>
      <c r="K309" s="161"/>
      <c r="L309" s="155">
        <f t="shared" si="20"/>
        <v>0</v>
      </c>
      <c r="M309" s="156">
        <f t="shared" si="21"/>
        <v>0</v>
      </c>
      <c r="N309" s="155"/>
      <c r="O309" s="155"/>
      <c r="P309" s="155"/>
      <c r="Q309" s="155"/>
      <c r="R309" s="155"/>
      <c r="S309" s="156"/>
      <c r="T309" s="156">
        <f t="shared" si="18"/>
        <v>0</v>
      </c>
      <c r="U309" s="156">
        <f t="shared" si="19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60"/>
      <c r="L310" s="155">
        <f t="shared" si="20"/>
        <v>0</v>
      </c>
      <c r="M310" s="156">
        <f t="shared" si="21"/>
        <v>0</v>
      </c>
      <c r="N310" s="155"/>
      <c r="O310" s="155"/>
      <c r="P310" s="155"/>
      <c r="Q310" s="155"/>
      <c r="R310" s="155"/>
      <c r="S310" s="156"/>
      <c r="T310" s="156">
        <f t="shared" si="18"/>
        <v>0</v>
      </c>
      <c r="U310" s="156">
        <f t="shared" si="19"/>
        <v>0</v>
      </c>
      <c r="V310" s="158"/>
      <c r="Y310" s="166"/>
      <c r="Z310" s="166"/>
      <c r="AA310" s="166"/>
      <c r="AB310" s="166"/>
      <c r="AC310" s="168"/>
    </row>
    <row r="311" spans="1:29" s="165" customFormat="1" hidden="1" x14ac:dyDescent="0.4">
      <c r="A311" s="116">
        <v>303</v>
      </c>
      <c r="B311" s="128"/>
      <c r="C311" s="129"/>
      <c r="D311" s="130"/>
      <c r="E311" s="131"/>
      <c r="F311" s="132"/>
      <c r="G311" s="133"/>
      <c r="H311" s="134"/>
      <c r="I311" s="123"/>
      <c r="J311" s="135"/>
      <c r="K311" s="161"/>
      <c r="L311" s="155">
        <f t="shared" si="20"/>
        <v>0</v>
      </c>
      <c r="M311" s="156">
        <f t="shared" si="21"/>
        <v>0</v>
      </c>
      <c r="N311" s="155"/>
      <c r="O311" s="155"/>
      <c r="P311" s="155"/>
      <c r="Q311" s="155"/>
      <c r="R311" s="155"/>
      <c r="S311" s="156"/>
      <c r="T311" s="156">
        <f t="shared" si="18"/>
        <v>0</v>
      </c>
      <c r="U311" s="156">
        <f t="shared" si="19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60"/>
      <c r="L312" s="155">
        <f t="shared" si="20"/>
        <v>0</v>
      </c>
      <c r="M312" s="156">
        <f t="shared" si="21"/>
        <v>0</v>
      </c>
      <c r="N312" s="155"/>
      <c r="O312" s="155"/>
      <c r="P312" s="155"/>
      <c r="Q312" s="155"/>
      <c r="R312" s="155"/>
      <c r="S312" s="156"/>
      <c r="T312" s="156">
        <f t="shared" si="18"/>
        <v>0</v>
      </c>
      <c r="U312" s="156">
        <f t="shared" si="19"/>
        <v>0</v>
      </c>
      <c r="V312" s="158"/>
      <c r="Y312" s="166"/>
      <c r="Z312" s="166"/>
      <c r="AA312" s="166"/>
      <c r="AB312" s="166"/>
      <c r="AC312" s="168"/>
    </row>
    <row r="313" spans="1:29" s="165" customFormat="1" hidden="1" x14ac:dyDescent="0.4">
      <c r="A313" s="116">
        <v>305</v>
      </c>
      <c r="B313" s="128"/>
      <c r="C313" s="129"/>
      <c r="D313" s="130"/>
      <c r="E313" s="131"/>
      <c r="F313" s="132"/>
      <c r="G313" s="133"/>
      <c r="H313" s="134"/>
      <c r="I313" s="123"/>
      <c r="J313" s="135"/>
      <c r="K313" s="161"/>
      <c r="L313" s="155">
        <f t="shared" si="20"/>
        <v>0</v>
      </c>
      <c r="M313" s="156">
        <f t="shared" si="21"/>
        <v>0</v>
      </c>
      <c r="N313" s="155"/>
      <c r="O313" s="155"/>
      <c r="P313" s="155"/>
      <c r="Q313" s="155"/>
      <c r="R313" s="155"/>
      <c r="S313" s="156"/>
      <c r="T313" s="156">
        <f t="shared" si="18"/>
        <v>0</v>
      </c>
      <c r="U313" s="156">
        <f t="shared" si="19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60"/>
      <c r="L314" s="155">
        <f t="shared" si="20"/>
        <v>0</v>
      </c>
      <c r="M314" s="156">
        <f t="shared" si="21"/>
        <v>0</v>
      </c>
      <c r="N314" s="155"/>
      <c r="O314" s="155"/>
      <c r="P314" s="155"/>
      <c r="Q314" s="155"/>
      <c r="R314" s="155"/>
      <c r="S314" s="156"/>
      <c r="T314" s="156">
        <f t="shared" si="18"/>
        <v>0</v>
      </c>
      <c r="U314" s="156">
        <f t="shared" si="19"/>
        <v>0</v>
      </c>
      <c r="V314" s="158"/>
      <c r="Y314" s="166"/>
      <c r="Z314" s="166"/>
      <c r="AA314" s="166"/>
      <c r="AB314" s="166"/>
      <c r="AC314" s="168"/>
    </row>
    <row r="315" spans="1:29" s="165" customFormat="1" hidden="1" x14ac:dyDescent="0.4">
      <c r="A315" s="116">
        <v>307</v>
      </c>
      <c r="B315" s="128"/>
      <c r="C315" s="129"/>
      <c r="D315" s="130"/>
      <c r="E315" s="131"/>
      <c r="F315" s="132"/>
      <c r="G315" s="133"/>
      <c r="H315" s="134"/>
      <c r="I315" s="123"/>
      <c r="J315" s="135"/>
      <c r="K315" s="161"/>
      <c r="L315" s="155">
        <f t="shared" si="20"/>
        <v>0</v>
      </c>
      <c r="M315" s="156">
        <f t="shared" si="21"/>
        <v>0</v>
      </c>
      <c r="N315" s="155"/>
      <c r="O315" s="155"/>
      <c r="P315" s="155"/>
      <c r="Q315" s="155"/>
      <c r="R315" s="155"/>
      <c r="S315" s="156"/>
      <c r="T315" s="156">
        <f t="shared" si="18"/>
        <v>0</v>
      </c>
      <c r="U315" s="156">
        <f t="shared" si="19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60"/>
      <c r="L316" s="155">
        <f t="shared" si="20"/>
        <v>0</v>
      </c>
      <c r="M316" s="156">
        <f t="shared" si="21"/>
        <v>0</v>
      </c>
      <c r="N316" s="155"/>
      <c r="O316" s="155"/>
      <c r="P316" s="155"/>
      <c r="Q316" s="155"/>
      <c r="R316" s="155"/>
      <c r="S316" s="156"/>
      <c r="T316" s="156">
        <f t="shared" si="18"/>
        <v>0</v>
      </c>
      <c r="U316" s="156">
        <f t="shared" si="19"/>
        <v>0</v>
      </c>
      <c r="V316" s="158"/>
      <c r="Y316" s="166"/>
      <c r="Z316" s="166"/>
      <c r="AA316" s="166"/>
      <c r="AB316" s="166"/>
      <c r="AC316" s="168"/>
    </row>
    <row r="317" spans="1:29" s="165" customFormat="1" hidden="1" x14ac:dyDescent="0.4">
      <c r="A317" s="116">
        <v>309</v>
      </c>
      <c r="B317" s="128"/>
      <c r="C317" s="129"/>
      <c r="D317" s="130"/>
      <c r="E317" s="131"/>
      <c r="F317" s="132"/>
      <c r="G317" s="133"/>
      <c r="H317" s="134"/>
      <c r="I317" s="123"/>
      <c r="J317" s="135"/>
      <c r="K317" s="161"/>
      <c r="L317" s="155">
        <f t="shared" si="20"/>
        <v>0</v>
      </c>
      <c r="M317" s="156">
        <f t="shared" si="21"/>
        <v>0</v>
      </c>
      <c r="N317" s="155"/>
      <c r="O317" s="155"/>
      <c r="P317" s="155"/>
      <c r="Q317" s="155"/>
      <c r="R317" s="155"/>
      <c r="S317" s="156"/>
      <c r="T317" s="156">
        <f t="shared" si="18"/>
        <v>0</v>
      </c>
      <c r="U317" s="156">
        <f t="shared" si="19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60"/>
      <c r="L318" s="155">
        <f t="shared" si="20"/>
        <v>0</v>
      </c>
      <c r="M318" s="156">
        <f t="shared" si="21"/>
        <v>0</v>
      </c>
      <c r="N318" s="155"/>
      <c r="O318" s="155"/>
      <c r="P318" s="155"/>
      <c r="Q318" s="155"/>
      <c r="R318" s="155"/>
      <c r="S318" s="156"/>
      <c r="T318" s="156">
        <f t="shared" si="18"/>
        <v>0</v>
      </c>
      <c r="U318" s="156">
        <f t="shared" si="19"/>
        <v>0</v>
      </c>
      <c r="V318" s="158"/>
      <c r="Y318" s="166"/>
      <c r="Z318" s="166"/>
      <c r="AA318" s="166"/>
      <c r="AB318" s="166"/>
      <c r="AC318" s="168"/>
    </row>
    <row r="319" spans="1:29" s="165" customFormat="1" hidden="1" x14ac:dyDescent="0.4">
      <c r="A319" s="116">
        <v>311</v>
      </c>
      <c r="B319" s="128"/>
      <c r="C319" s="129"/>
      <c r="D319" s="130"/>
      <c r="E319" s="131"/>
      <c r="F319" s="132"/>
      <c r="G319" s="133"/>
      <c r="H319" s="134"/>
      <c r="I319" s="123"/>
      <c r="J319" s="135"/>
      <c r="K319" s="161"/>
      <c r="L319" s="155">
        <f t="shared" si="20"/>
        <v>0</v>
      </c>
      <c r="M319" s="156">
        <f t="shared" si="21"/>
        <v>0</v>
      </c>
      <c r="N319" s="155"/>
      <c r="O319" s="155"/>
      <c r="P319" s="155"/>
      <c r="Q319" s="155"/>
      <c r="R319" s="155"/>
      <c r="S319" s="156"/>
      <c r="T319" s="156">
        <f t="shared" si="18"/>
        <v>0</v>
      </c>
      <c r="U319" s="156">
        <f t="shared" si="19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20"/>
        <v>0</v>
      </c>
      <c r="M320" s="156">
        <f t="shared" si="21"/>
        <v>0</v>
      </c>
      <c r="N320" s="155"/>
      <c r="O320" s="155"/>
      <c r="P320" s="155"/>
      <c r="Q320" s="155"/>
      <c r="R320" s="155"/>
      <c r="S320" s="156"/>
      <c r="T320" s="156">
        <f t="shared" si="18"/>
        <v>0</v>
      </c>
      <c r="U320" s="156">
        <f t="shared" si="19"/>
        <v>0</v>
      </c>
      <c r="V320" s="158"/>
      <c r="Y320" s="166"/>
      <c r="Z320" s="166"/>
      <c r="AA320" s="166"/>
      <c r="AB320" s="166"/>
      <c r="AC320" s="168"/>
    </row>
    <row r="321" spans="1:29" s="165" customFormat="1" hidden="1" x14ac:dyDescent="0.4">
      <c r="A321" s="116">
        <v>313</v>
      </c>
      <c r="B321" s="128"/>
      <c r="C321" s="129"/>
      <c r="D321" s="130"/>
      <c r="E321" s="131"/>
      <c r="F321" s="132"/>
      <c r="G321" s="133"/>
      <c r="H321" s="134"/>
      <c r="I321" s="123"/>
      <c r="J321" s="135"/>
      <c r="K321" s="161"/>
      <c r="L321" s="155">
        <f t="shared" si="20"/>
        <v>0</v>
      </c>
      <c r="M321" s="156">
        <f t="shared" si="21"/>
        <v>0</v>
      </c>
      <c r="N321" s="155"/>
      <c r="O321" s="155"/>
      <c r="P321" s="155"/>
      <c r="Q321" s="155"/>
      <c r="R321" s="155"/>
      <c r="S321" s="156"/>
      <c r="T321" s="156">
        <f t="shared" si="18"/>
        <v>0</v>
      </c>
      <c r="U321" s="156">
        <f t="shared" si="19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60"/>
      <c r="L322" s="155">
        <f t="shared" si="20"/>
        <v>0</v>
      </c>
      <c r="M322" s="156">
        <f t="shared" si="21"/>
        <v>0</v>
      </c>
      <c r="N322" s="155"/>
      <c r="O322" s="155"/>
      <c r="P322" s="155"/>
      <c r="Q322" s="155"/>
      <c r="R322" s="155"/>
      <c r="S322" s="156"/>
      <c r="T322" s="156">
        <f t="shared" si="18"/>
        <v>0</v>
      </c>
      <c r="U322" s="156">
        <f t="shared" si="19"/>
        <v>0</v>
      </c>
      <c r="V322" s="158"/>
      <c r="Y322" s="166"/>
      <c r="Z322" s="166"/>
      <c r="AA322" s="166"/>
      <c r="AB322" s="166"/>
      <c r="AC322" s="168"/>
    </row>
    <row r="323" spans="1:29" s="165" customFormat="1" hidden="1" x14ac:dyDescent="0.4">
      <c r="A323" s="116">
        <v>315</v>
      </c>
      <c r="B323" s="128"/>
      <c r="C323" s="129"/>
      <c r="D323" s="130"/>
      <c r="E323" s="131"/>
      <c r="F323" s="132"/>
      <c r="G323" s="133"/>
      <c r="H323" s="134"/>
      <c r="I323" s="123"/>
      <c r="J323" s="135"/>
      <c r="K323" s="161"/>
      <c r="L323" s="155">
        <f t="shared" si="20"/>
        <v>0</v>
      </c>
      <c r="M323" s="156">
        <f t="shared" si="21"/>
        <v>0</v>
      </c>
      <c r="N323" s="155"/>
      <c r="O323" s="155"/>
      <c r="P323" s="155"/>
      <c r="Q323" s="155"/>
      <c r="R323" s="155"/>
      <c r="S323" s="156"/>
      <c r="T323" s="156">
        <f t="shared" si="18"/>
        <v>0</v>
      </c>
      <c r="U323" s="156">
        <f t="shared" si="19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60"/>
      <c r="L324" s="155">
        <f t="shared" si="20"/>
        <v>0</v>
      </c>
      <c r="M324" s="156">
        <f t="shared" si="21"/>
        <v>0</v>
      </c>
      <c r="N324" s="155"/>
      <c r="O324" s="155"/>
      <c r="P324" s="155"/>
      <c r="Q324" s="155"/>
      <c r="R324" s="155"/>
      <c r="S324" s="156"/>
      <c r="T324" s="156">
        <f t="shared" si="18"/>
        <v>0</v>
      </c>
      <c r="U324" s="156">
        <f t="shared" si="19"/>
        <v>0</v>
      </c>
      <c r="V324" s="158"/>
      <c r="Y324" s="166"/>
      <c r="Z324" s="166"/>
      <c r="AA324" s="166"/>
      <c r="AB324" s="166"/>
      <c r="AC324" s="168"/>
    </row>
    <row r="325" spans="1:29" s="165" customFormat="1" hidden="1" x14ac:dyDescent="0.4">
      <c r="A325" s="116">
        <v>317</v>
      </c>
      <c r="B325" s="128"/>
      <c r="C325" s="129"/>
      <c r="D325" s="130"/>
      <c r="E325" s="131"/>
      <c r="F325" s="132"/>
      <c r="G325" s="133"/>
      <c r="H325" s="134"/>
      <c r="I325" s="123"/>
      <c r="J325" s="135"/>
      <c r="K325" s="161"/>
      <c r="L325" s="155">
        <f t="shared" si="20"/>
        <v>0</v>
      </c>
      <c r="M325" s="156">
        <f t="shared" si="21"/>
        <v>0</v>
      </c>
      <c r="N325" s="155"/>
      <c r="O325" s="155"/>
      <c r="P325" s="155"/>
      <c r="Q325" s="155"/>
      <c r="R325" s="155"/>
      <c r="S325" s="156"/>
      <c r="T325" s="156">
        <f t="shared" si="18"/>
        <v>0</v>
      </c>
      <c r="U325" s="156">
        <f t="shared" si="19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60"/>
      <c r="L326" s="155">
        <f t="shared" si="20"/>
        <v>0</v>
      </c>
      <c r="M326" s="156">
        <f t="shared" si="21"/>
        <v>0</v>
      </c>
      <c r="N326" s="155"/>
      <c r="O326" s="155"/>
      <c r="P326" s="155"/>
      <c r="Q326" s="155"/>
      <c r="R326" s="155"/>
      <c r="S326" s="156"/>
      <c r="T326" s="156">
        <f t="shared" si="18"/>
        <v>0</v>
      </c>
      <c r="U326" s="156">
        <f t="shared" si="19"/>
        <v>0</v>
      </c>
      <c r="V326" s="158"/>
      <c r="Y326" s="166"/>
      <c r="Z326" s="166"/>
      <c r="AA326" s="166"/>
      <c r="AB326" s="166"/>
      <c r="AC326" s="168"/>
    </row>
    <row r="327" spans="1:29" s="165" customFormat="1" hidden="1" x14ac:dyDescent="0.4">
      <c r="A327" s="116">
        <v>319</v>
      </c>
      <c r="B327" s="128"/>
      <c r="C327" s="129"/>
      <c r="D327" s="130"/>
      <c r="E327" s="131"/>
      <c r="F327" s="132"/>
      <c r="G327" s="133"/>
      <c r="H327" s="134"/>
      <c r="I327" s="123"/>
      <c r="J327" s="135"/>
      <c r="K327" s="161"/>
      <c r="L327" s="155">
        <f t="shared" si="20"/>
        <v>0</v>
      </c>
      <c r="M327" s="156">
        <f t="shared" si="21"/>
        <v>0</v>
      </c>
      <c r="N327" s="155"/>
      <c r="O327" s="155"/>
      <c r="P327" s="155"/>
      <c r="Q327" s="155"/>
      <c r="R327" s="155"/>
      <c r="S327" s="156"/>
      <c r="T327" s="156">
        <f t="shared" ref="T327:T390" si="22">IFERROR(S327*R327,"－")</f>
        <v>0</v>
      </c>
      <c r="U327" s="156">
        <f t="shared" ref="U327:U390" si="23">IFERROR(T327*H327/1000,"－")</f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60"/>
      <c r="L328" s="155">
        <f t="shared" si="20"/>
        <v>0</v>
      </c>
      <c r="M328" s="156">
        <f t="shared" si="21"/>
        <v>0</v>
      </c>
      <c r="N328" s="155"/>
      <c r="O328" s="155"/>
      <c r="P328" s="155"/>
      <c r="Q328" s="155"/>
      <c r="R328" s="155"/>
      <c r="S328" s="156"/>
      <c r="T328" s="156">
        <f t="shared" si="22"/>
        <v>0</v>
      </c>
      <c r="U328" s="156">
        <f t="shared" si="23"/>
        <v>0</v>
      </c>
      <c r="V328" s="158"/>
      <c r="Y328" s="166"/>
      <c r="Z328" s="166"/>
      <c r="AA328" s="166"/>
      <c r="AB328" s="166"/>
      <c r="AC328" s="168"/>
    </row>
    <row r="329" spans="1:29" s="165" customFormat="1" hidden="1" x14ac:dyDescent="0.4">
      <c r="A329" s="116">
        <v>321</v>
      </c>
      <c r="B329" s="128"/>
      <c r="C329" s="129"/>
      <c r="D329" s="130"/>
      <c r="E329" s="131"/>
      <c r="F329" s="132"/>
      <c r="G329" s="133"/>
      <c r="H329" s="134"/>
      <c r="I329" s="123"/>
      <c r="J329" s="135"/>
      <c r="K329" s="161"/>
      <c r="L329" s="155">
        <f t="shared" si="20"/>
        <v>0</v>
      </c>
      <c r="M329" s="156">
        <f t="shared" si="21"/>
        <v>0</v>
      </c>
      <c r="N329" s="155"/>
      <c r="O329" s="155"/>
      <c r="P329" s="155"/>
      <c r="Q329" s="155"/>
      <c r="R329" s="155"/>
      <c r="S329" s="156"/>
      <c r="T329" s="156">
        <f t="shared" si="22"/>
        <v>0</v>
      </c>
      <c r="U329" s="156">
        <f t="shared" si="23"/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si="20"/>
        <v>0</v>
      </c>
      <c r="M330" s="156">
        <f t="shared" si="21"/>
        <v>0</v>
      </c>
      <c r="N330" s="155"/>
      <c r="O330" s="155"/>
      <c r="P330" s="155"/>
      <c r="Q330" s="155"/>
      <c r="R330" s="155"/>
      <c r="S330" s="156"/>
      <c r="T330" s="156">
        <f t="shared" si="22"/>
        <v>0</v>
      </c>
      <c r="U330" s="156">
        <f t="shared" si="23"/>
        <v>0</v>
      </c>
      <c r="V330" s="158"/>
      <c r="Y330" s="166"/>
      <c r="Z330" s="166"/>
      <c r="AA330" s="166"/>
      <c r="AB330" s="166"/>
      <c r="AC330" s="168"/>
    </row>
    <row r="331" spans="1:29" s="165" customFormat="1" hidden="1" x14ac:dyDescent="0.4">
      <c r="A331" s="116">
        <v>323</v>
      </c>
      <c r="B331" s="128"/>
      <c r="C331" s="129"/>
      <c r="D331" s="130"/>
      <c r="E331" s="131"/>
      <c r="F331" s="132"/>
      <c r="G331" s="133"/>
      <c r="H331" s="134"/>
      <c r="I331" s="123"/>
      <c r="J331" s="135"/>
      <c r="K331" s="161"/>
      <c r="L331" s="155">
        <f t="shared" si="20"/>
        <v>0</v>
      </c>
      <c r="M331" s="156">
        <f t="shared" si="21"/>
        <v>0</v>
      </c>
      <c r="N331" s="155"/>
      <c r="O331" s="155"/>
      <c r="P331" s="155"/>
      <c r="Q331" s="155"/>
      <c r="R331" s="155"/>
      <c r="S331" s="156"/>
      <c r="T331" s="156">
        <f t="shared" si="22"/>
        <v>0</v>
      </c>
      <c r="U331" s="156">
        <f t="shared" si="23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ref="L332:L395" si="24">IFERROR(I332*J332*K332,"ー")</f>
        <v>0</v>
      </c>
      <c r="M332" s="156">
        <f t="shared" ref="M332:M395" si="25">IFERROR(L332*H332/1000,"ー")</f>
        <v>0</v>
      </c>
      <c r="N332" s="155"/>
      <c r="O332" s="155"/>
      <c r="P332" s="155"/>
      <c r="Q332" s="155"/>
      <c r="R332" s="155"/>
      <c r="S332" s="156"/>
      <c r="T332" s="156">
        <f t="shared" si="22"/>
        <v>0</v>
      </c>
      <c r="U332" s="156">
        <f t="shared" si="23"/>
        <v>0</v>
      </c>
      <c r="V332" s="158"/>
      <c r="Y332" s="166"/>
      <c r="Z332" s="166"/>
      <c r="AA332" s="166"/>
      <c r="AB332" s="166"/>
      <c r="AC332" s="168"/>
    </row>
    <row r="333" spans="1:29" s="165" customFormat="1" hidden="1" x14ac:dyDescent="0.4">
      <c r="A333" s="116">
        <v>325</v>
      </c>
      <c r="B333" s="128"/>
      <c r="C333" s="129"/>
      <c r="D333" s="130"/>
      <c r="E333" s="131"/>
      <c r="F333" s="132"/>
      <c r="G333" s="133"/>
      <c r="H333" s="134"/>
      <c r="I333" s="123"/>
      <c r="J333" s="135"/>
      <c r="K333" s="161"/>
      <c r="L333" s="155">
        <f t="shared" si="24"/>
        <v>0</v>
      </c>
      <c r="M333" s="156">
        <f t="shared" si="25"/>
        <v>0</v>
      </c>
      <c r="N333" s="155"/>
      <c r="O333" s="155"/>
      <c r="P333" s="155"/>
      <c r="Q333" s="155"/>
      <c r="R333" s="155"/>
      <c r="S333" s="156"/>
      <c r="T333" s="156">
        <f t="shared" si="22"/>
        <v>0</v>
      </c>
      <c r="U333" s="156">
        <f t="shared" si="23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60"/>
      <c r="L334" s="155">
        <f t="shared" si="24"/>
        <v>0</v>
      </c>
      <c r="M334" s="156">
        <f t="shared" si="25"/>
        <v>0</v>
      </c>
      <c r="N334" s="155"/>
      <c r="O334" s="155"/>
      <c r="P334" s="155"/>
      <c r="Q334" s="155"/>
      <c r="R334" s="155"/>
      <c r="S334" s="156"/>
      <c r="T334" s="156">
        <f t="shared" si="22"/>
        <v>0</v>
      </c>
      <c r="U334" s="156">
        <f t="shared" si="23"/>
        <v>0</v>
      </c>
      <c r="V334" s="158"/>
      <c r="Y334" s="166"/>
      <c r="Z334" s="166"/>
      <c r="AA334" s="166"/>
      <c r="AB334" s="166"/>
      <c r="AC334" s="168"/>
    </row>
    <row r="335" spans="1:29" s="165" customFormat="1" hidden="1" x14ac:dyDescent="0.4">
      <c r="A335" s="116">
        <v>327</v>
      </c>
      <c r="B335" s="128"/>
      <c r="C335" s="129"/>
      <c r="D335" s="130"/>
      <c r="E335" s="131"/>
      <c r="F335" s="132"/>
      <c r="G335" s="133"/>
      <c r="H335" s="134"/>
      <c r="I335" s="123"/>
      <c r="J335" s="135"/>
      <c r="K335" s="161"/>
      <c r="L335" s="155">
        <f t="shared" si="24"/>
        <v>0</v>
      </c>
      <c r="M335" s="156">
        <f t="shared" si="25"/>
        <v>0</v>
      </c>
      <c r="N335" s="155"/>
      <c r="O335" s="155"/>
      <c r="P335" s="155"/>
      <c r="Q335" s="155"/>
      <c r="R335" s="155"/>
      <c r="S335" s="156"/>
      <c r="T335" s="156">
        <f t="shared" si="22"/>
        <v>0</v>
      </c>
      <c r="U335" s="156">
        <f t="shared" si="23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60"/>
      <c r="L336" s="155">
        <f t="shared" si="24"/>
        <v>0</v>
      </c>
      <c r="M336" s="156">
        <f t="shared" si="25"/>
        <v>0</v>
      </c>
      <c r="N336" s="155"/>
      <c r="O336" s="155"/>
      <c r="P336" s="155"/>
      <c r="Q336" s="155"/>
      <c r="R336" s="155"/>
      <c r="S336" s="156"/>
      <c r="T336" s="156">
        <f t="shared" si="22"/>
        <v>0</v>
      </c>
      <c r="U336" s="156">
        <f t="shared" si="23"/>
        <v>0</v>
      </c>
      <c r="V336" s="158"/>
      <c r="Y336" s="166"/>
      <c r="Z336" s="166"/>
      <c r="AA336" s="166"/>
      <c r="AB336" s="166"/>
      <c r="AC336" s="168"/>
    </row>
    <row r="337" spans="1:29" s="165" customFormat="1" hidden="1" x14ac:dyDescent="0.4">
      <c r="A337" s="116">
        <v>329</v>
      </c>
      <c r="B337" s="128"/>
      <c r="C337" s="129"/>
      <c r="D337" s="130"/>
      <c r="E337" s="131"/>
      <c r="F337" s="132"/>
      <c r="G337" s="133"/>
      <c r="H337" s="134"/>
      <c r="I337" s="123"/>
      <c r="J337" s="135"/>
      <c r="K337" s="161"/>
      <c r="L337" s="155">
        <f t="shared" si="24"/>
        <v>0</v>
      </c>
      <c r="M337" s="156">
        <f t="shared" si="25"/>
        <v>0</v>
      </c>
      <c r="N337" s="155"/>
      <c r="O337" s="155"/>
      <c r="P337" s="155"/>
      <c r="Q337" s="155"/>
      <c r="R337" s="155"/>
      <c r="S337" s="156"/>
      <c r="T337" s="156">
        <f t="shared" si="22"/>
        <v>0</v>
      </c>
      <c r="U337" s="156">
        <f t="shared" si="23"/>
        <v>0</v>
      </c>
      <c r="V337" s="157"/>
      <c r="Y337" s="166"/>
      <c r="Z337" s="166"/>
      <c r="AA337" s="166"/>
      <c r="AB337" s="166"/>
      <c r="AC337" s="167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60"/>
      <c r="L338" s="155">
        <f t="shared" si="24"/>
        <v>0</v>
      </c>
      <c r="M338" s="156">
        <f t="shared" si="25"/>
        <v>0</v>
      </c>
      <c r="N338" s="155"/>
      <c r="O338" s="155"/>
      <c r="P338" s="155"/>
      <c r="Q338" s="155"/>
      <c r="R338" s="155"/>
      <c r="S338" s="156"/>
      <c r="T338" s="156">
        <f t="shared" si="22"/>
        <v>0</v>
      </c>
      <c r="U338" s="156">
        <f t="shared" si="23"/>
        <v>0</v>
      </c>
      <c r="V338" s="158"/>
      <c r="Y338" s="166"/>
      <c r="Z338" s="166"/>
      <c r="AA338" s="166"/>
      <c r="AB338" s="166"/>
      <c r="AC338" s="168"/>
    </row>
    <row r="339" spans="1:29" s="165" customFormat="1" hidden="1" x14ac:dyDescent="0.4">
      <c r="A339" s="116">
        <v>331</v>
      </c>
      <c r="B339" s="128"/>
      <c r="C339" s="129"/>
      <c r="D339" s="130"/>
      <c r="E339" s="131"/>
      <c r="F339" s="132"/>
      <c r="G339" s="133"/>
      <c r="H339" s="134"/>
      <c r="I339" s="123"/>
      <c r="J339" s="135"/>
      <c r="K339" s="161"/>
      <c r="L339" s="155">
        <f t="shared" si="24"/>
        <v>0</v>
      </c>
      <c r="M339" s="156">
        <f t="shared" si="25"/>
        <v>0</v>
      </c>
      <c r="N339" s="155"/>
      <c r="O339" s="155"/>
      <c r="P339" s="155"/>
      <c r="Q339" s="155"/>
      <c r="R339" s="155"/>
      <c r="S339" s="156"/>
      <c r="T339" s="156">
        <f t="shared" si="22"/>
        <v>0</v>
      </c>
      <c r="U339" s="156">
        <f t="shared" si="23"/>
        <v>0</v>
      </c>
      <c r="V339" s="157"/>
      <c r="Y339" s="166"/>
      <c r="Z339" s="166"/>
      <c r="AA339" s="166"/>
      <c r="AB339" s="166"/>
      <c r="AC339" s="167"/>
    </row>
    <row r="340" spans="1:29" s="16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60"/>
      <c r="L340" s="155">
        <f t="shared" si="24"/>
        <v>0</v>
      </c>
      <c r="M340" s="156">
        <f t="shared" si="25"/>
        <v>0</v>
      </c>
      <c r="N340" s="155"/>
      <c r="O340" s="155"/>
      <c r="P340" s="155"/>
      <c r="Q340" s="155"/>
      <c r="R340" s="155"/>
      <c r="S340" s="156"/>
      <c r="T340" s="156">
        <f t="shared" si="22"/>
        <v>0</v>
      </c>
      <c r="U340" s="156">
        <f t="shared" si="23"/>
        <v>0</v>
      </c>
      <c r="V340" s="158"/>
      <c r="Y340" s="166"/>
      <c r="Z340" s="166"/>
      <c r="AA340" s="166"/>
      <c r="AB340" s="166"/>
      <c r="AC340" s="168"/>
    </row>
    <row r="341" spans="1:29" s="165" customFormat="1" hidden="1" x14ac:dyDescent="0.4">
      <c r="A341" s="116">
        <v>333</v>
      </c>
      <c r="B341" s="128"/>
      <c r="C341" s="129"/>
      <c r="D341" s="130"/>
      <c r="E341" s="131"/>
      <c r="F341" s="132"/>
      <c r="G341" s="133"/>
      <c r="H341" s="134"/>
      <c r="I341" s="123"/>
      <c r="J341" s="135"/>
      <c r="K341" s="161"/>
      <c r="L341" s="155">
        <f t="shared" si="24"/>
        <v>0</v>
      </c>
      <c r="M341" s="156">
        <f t="shared" si="25"/>
        <v>0</v>
      </c>
      <c r="N341" s="155"/>
      <c r="O341" s="155"/>
      <c r="P341" s="155"/>
      <c r="Q341" s="155"/>
      <c r="R341" s="155"/>
      <c r="S341" s="156"/>
      <c r="T341" s="156">
        <f t="shared" si="22"/>
        <v>0</v>
      </c>
      <c r="U341" s="156">
        <f t="shared" si="23"/>
        <v>0</v>
      </c>
      <c r="V341" s="157"/>
      <c r="Y341" s="166"/>
      <c r="Z341" s="166"/>
      <c r="AA341" s="166"/>
      <c r="AB341" s="166"/>
      <c r="AC341" s="167"/>
    </row>
    <row r="342" spans="1:29" s="16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60"/>
      <c r="L342" s="155">
        <f t="shared" si="24"/>
        <v>0</v>
      </c>
      <c r="M342" s="156">
        <f t="shared" si="25"/>
        <v>0</v>
      </c>
      <c r="N342" s="155"/>
      <c r="O342" s="155"/>
      <c r="P342" s="155"/>
      <c r="Q342" s="155"/>
      <c r="R342" s="155"/>
      <c r="S342" s="156"/>
      <c r="T342" s="156">
        <f t="shared" si="22"/>
        <v>0</v>
      </c>
      <c r="U342" s="156">
        <f t="shared" si="23"/>
        <v>0</v>
      </c>
      <c r="V342" s="158"/>
      <c r="Y342" s="166"/>
      <c r="Z342" s="166"/>
      <c r="AA342" s="166"/>
      <c r="AB342" s="166"/>
      <c r="AC342" s="168"/>
    </row>
    <row r="343" spans="1:29" s="165" customFormat="1" hidden="1" x14ac:dyDescent="0.4">
      <c r="A343" s="116">
        <v>335</v>
      </c>
      <c r="B343" s="128"/>
      <c r="C343" s="129"/>
      <c r="D343" s="130"/>
      <c r="E343" s="131"/>
      <c r="F343" s="132"/>
      <c r="G343" s="133"/>
      <c r="H343" s="134"/>
      <c r="I343" s="123"/>
      <c r="J343" s="135"/>
      <c r="K343" s="161"/>
      <c r="L343" s="155">
        <f t="shared" si="24"/>
        <v>0</v>
      </c>
      <c r="M343" s="156">
        <f t="shared" si="25"/>
        <v>0</v>
      </c>
      <c r="N343" s="155"/>
      <c r="O343" s="155"/>
      <c r="P343" s="155"/>
      <c r="Q343" s="155"/>
      <c r="R343" s="155"/>
      <c r="S343" s="156"/>
      <c r="T343" s="156">
        <f t="shared" si="22"/>
        <v>0</v>
      </c>
      <c r="U343" s="156">
        <f t="shared" si="23"/>
        <v>0</v>
      </c>
      <c r="V343" s="157"/>
      <c r="Y343" s="166"/>
      <c r="Z343" s="166"/>
      <c r="AA343" s="166"/>
      <c r="AB343" s="166"/>
      <c r="AC343" s="167"/>
    </row>
    <row r="344" spans="1:29" s="16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60"/>
      <c r="L344" s="155">
        <f t="shared" si="24"/>
        <v>0</v>
      </c>
      <c r="M344" s="156">
        <f t="shared" si="25"/>
        <v>0</v>
      </c>
      <c r="N344" s="155"/>
      <c r="O344" s="155"/>
      <c r="P344" s="155"/>
      <c r="Q344" s="155"/>
      <c r="R344" s="155"/>
      <c r="S344" s="156"/>
      <c r="T344" s="156">
        <f t="shared" si="22"/>
        <v>0</v>
      </c>
      <c r="U344" s="156">
        <f t="shared" si="23"/>
        <v>0</v>
      </c>
      <c r="V344" s="158"/>
      <c r="Y344" s="166"/>
      <c r="Z344" s="166"/>
      <c r="AA344" s="166"/>
      <c r="AB344" s="166"/>
      <c r="AC344" s="168"/>
    </row>
    <row r="345" spans="1:29" s="165" customFormat="1" hidden="1" x14ac:dyDescent="0.4">
      <c r="A345" s="116">
        <v>337</v>
      </c>
      <c r="B345" s="128"/>
      <c r="C345" s="129"/>
      <c r="D345" s="130"/>
      <c r="E345" s="131"/>
      <c r="F345" s="132"/>
      <c r="G345" s="133"/>
      <c r="H345" s="134"/>
      <c r="I345" s="123"/>
      <c r="J345" s="135"/>
      <c r="K345" s="161"/>
      <c r="L345" s="155">
        <f t="shared" si="24"/>
        <v>0</v>
      </c>
      <c r="M345" s="156">
        <f t="shared" si="25"/>
        <v>0</v>
      </c>
      <c r="N345" s="155"/>
      <c r="O345" s="155"/>
      <c r="P345" s="155"/>
      <c r="Q345" s="155"/>
      <c r="R345" s="155"/>
      <c r="S345" s="156"/>
      <c r="T345" s="156">
        <f t="shared" si="22"/>
        <v>0</v>
      </c>
      <c r="U345" s="156">
        <f t="shared" si="23"/>
        <v>0</v>
      </c>
      <c r="V345" s="157"/>
      <c r="Y345" s="166"/>
      <c r="Z345" s="166"/>
      <c r="AA345" s="166"/>
      <c r="AB345" s="166"/>
      <c r="AC345" s="167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60"/>
      <c r="L346" s="155">
        <f t="shared" si="24"/>
        <v>0</v>
      </c>
      <c r="M346" s="156">
        <f t="shared" si="25"/>
        <v>0</v>
      </c>
      <c r="N346" s="155"/>
      <c r="O346" s="155"/>
      <c r="P346" s="155"/>
      <c r="Q346" s="155"/>
      <c r="R346" s="155"/>
      <c r="S346" s="156"/>
      <c r="T346" s="156">
        <f t="shared" si="22"/>
        <v>0</v>
      </c>
      <c r="U346" s="156">
        <f t="shared" si="23"/>
        <v>0</v>
      </c>
      <c r="V346" s="158"/>
      <c r="Y346" s="166"/>
      <c r="Z346" s="166"/>
      <c r="AA346" s="166"/>
      <c r="AB346" s="166"/>
      <c r="AC346" s="168"/>
    </row>
    <row r="347" spans="1:29" s="165" customFormat="1" hidden="1" x14ac:dyDescent="0.4">
      <c r="A347" s="116">
        <v>339</v>
      </c>
      <c r="B347" s="128"/>
      <c r="C347" s="129"/>
      <c r="D347" s="130"/>
      <c r="E347" s="131"/>
      <c r="F347" s="132"/>
      <c r="G347" s="133"/>
      <c r="H347" s="134"/>
      <c r="I347" s="123"/>
      <c r="J347" s="135"/>
      <c r="K347" s="161"/>
      <c r="L347" s="155">
        <f t="shared" si="24"/>
        <v>0</v>
      </c>
      <c r="M347" s="156">
        <f t="shared" si="25"/>
        <v>0</v>
      </c>
      <c r="N347" s="155"/>
      <c r="O347" s="155"/>
      <c r="P347" s="155"/>
      <c r="Q347" s="155"/>
      <c r="R347" s="155"/>
      <c r="S347" s="156"/>
      <c r="T347" s="156">
        <f t="shared" si="22"/>
        <v>0</v>
      </c>
      <c r="U347" s="156">
        <f t="shared" si="23"/>
        <v>0</v>
      </c>
      <c r="V347" s="157"/>
      <c r="Y347" s="166"/>
      <c r="Z347" s="166"/>
      <c r="AA347" s="166"/>
      <c r="AB347" s="166"/>
      <c r="AC347" s="167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4"/>
        <v>0</v>
      </c>
      <c r="M348" s="156">
        <f t="shared" si="25"/>
        <v>0</v>
      </c>
      <c r="N348" s="155"/>
      <c r="O348" s="155"/>
      <c r="P348" s="155"/>
      <c r="Q348" s="155"/>
      <c r="R348" s="155"/>
      <c r="S348" s="156"/>
      <c r="T348" s="156">
        <f t="shared" si="22"/>
        <v>0</v>
      </c>
      <c r="U348" s="156">
        <f t="shared" si="23"/>
        <v>0</v>
      </c>
      <c r="V348" s="158"/>
      <c r="Y348" s="166"/>
      <c r="Z348" s="166"/>
      <c r="AA348" s="166"/>
      <c r="AB348" s="166"/>
      <c r="AC348" s="168"/>
    </row>
    <row r="349" spans="1:29" s="165" customFormat="1" hidden="1" x14ac:dyDescent="0.4">
      <c r="A349" s="116">
        <v>341</v>
      </c>
      <c r="B349" s="128"/>
      <c r="C349" s="129"/>
      <c r="D349" s="130"/>
      <c r="E349" s="131"/>
      <c r="F349" s="132"/>
      <c r="G349" s="133"/>
      <c r="H349" s="134"/>
      <c r="I349" s="123"/>
      <c r="J349" s="135"/>
      <c r="K349" s="161"/>
      <c r="L349" s="155">
        <f t="shared" si="24"/>
        <v>0</v>
      </c>
      <c r="M349" s="156">
        <f t="shared" si="25"/>
        <v>0</v>
      </c>
      <c r="N349" s="155"/>
      <c r="O349" s="155"/>
      <c r="P349" s="155"/>
      <c r="Q349" s="155"/>
      <c r="R349" s="155"/>
      <c r="S349" s="156"/>
      <c r="T349" s="156">
        <f t="shared" si="22"/>
        <v>0</v>
      </c>
      <c r="U349" s="156">
        <f t="shared" si="23"/>
        <v>0</v>
      </c>
      <c r="V349" s="157"/>
      <c r="Y349" s="166"/>
      <c r="Z349" s="166"/>
      <c r="AA349" s="166"/>
      <c r="AB349" s="166"/>
      <c r="AC349" s="167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4"/>
        <v>0</v>
      </c>
      <c r="M350" s="156">
        <f t="shared" si="25"/>
        <v>0</v>
      </c>
      <c r="N350" s="155"/>
      <c r="O350" s="155"/>
      <c r="P350" s="155"/>
      <c r="Q350" s="155"/>
      <c r="R350" s="155"/>
      <c r="S350" s="156"/>
      <c r="T350" s="156">
        <f t="shared" si="22"/>
        <v>0</v>
      </c>
      <c r="U350" s="156">
        <f t="shared" si="23"/>
        <v>0</v>
      </c>
      <c r="V350" s="158"/>
      <c r="Y350" s="166"/>
      <c r="Z350" s="166"/>
      <c r="AA350" s="166"/>
      <c r="AB350" s="166"/>
      <c r="AC350" s="168"/>
    </row>
    <row r="351" spans="1:29" s="165" customFormat="1" hidden="1" x14ac:dyDescent="0.4">
      <c r="A351" s="116">
        <v>343</v>
      </c>
      <c r="B351" s="128"/>
      <c r="C351" s="129"/>
      <c r="D351" s="130"/>
      <c r="E351" s="131"/>
      <c r="F351" s="132"/>
      <c r="G351" s="133"/>
      <c r="H351" s="134"/>
      <c r="I351" s="123"/>
      <c r="J351" s="135"/>
      <c r="K351" s="161"/>
      <c r="L351" s="155">
        <f t="shared" si="24"/>
        <v>0</v>
      </c>
      <c r="M351" s="156">
        <f t="shared" si="25"/>
        <v>0</v>
      </c>
      <c r="N351" s="155"/>
      <c r="O351" s="155"/>
      <c r="P351" s="155"/>
      <c r="Q351" s="155"/>
      <c r="R351" s="155"/>
      <c r="S351" s="156"/>
      <c r="T351" s="156">
        <f t="shared" si="22"/>
        <v>0</v>
      </c>
      <c r="U351" s="156">
        <f t="shared" si="23"/>
        <v>0</v>
      </c>
      <c r="V351" s="157"/>
      <c r="Y351" s="166"/>
      <c r="Z351" s="166"/>
      <c r="AA351" s="166"/>
      <c r="AB351" s="166"/>
      <c r="AC351" s="167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4"/>
        <v>0</v>
      </c>
      <c r="M352" s="156">
        <f t="shared" si="25"/>
        <v>0</v>
      </c>
      <c r="N352" s="155"/>
      <c r="O352" s="155"/>
      <c r="P352" s="155"/>
      <c r="Q352" s="155"/>
      <c r="R352" s="155"/>
      <c r="S352" s="156"/>
      <c r="T352" s="156">
        <f t="shared" si="22"/>
        <v>0</v>
      </c>
      <c r="U352" s="156">
        <f t="shared" si="23"/>
        <v>0</v>
      </c>
      <c r="V352" s="158"/>
      <c r="Y352" s="166"/>
      <c r="Z352" s="166"/>
      <c r="AA352" s="166"/>
      <c r="AB352" s="166"/>
      <c r="AC352" s="168"/>
    </row>
    <row r="353" spans="1:29" s="165" customFormat="1" hidden="1" x14ac:dyDescent="0.4">
      <c r="A353" s="116">
        <v>345</v>
      </c>
      <c r="B353" s="128"/>
      <c r="C353" s="129"/>
      <c r="D353" s="130"/>
      <c r="E353" s="131"/>
      <c r="F353" s="132"/>
      <c r="G353" s="133"/>
      <c r="H353" s="134"/>
      <c r="I353" s="123"/>
      <c r="J353" s="135"/>
      <c r="K353" s="161"/>
      <c r="L353" s="155">
        <f t="shared" si="24"/>
        <v>0</v>
      </c>
      <c r="M353" s="156">
        <f t="shared" si="25"/>
        <v>0</v>
      </c>
      <c r="N353" s="155"/>
      <c r="O353" s="155"/>
      <c r="P353" s="155"/>
      <c r="Q353" s="155"/>
      <c r="R353" s="155"/>
      <c r="S353" s="156"/>
      <c r="T353" s="156">
        <f t="shared" si="22"/>
        <v>0</v>
      </c>
      <c r="U353" s="156">
        <f t="shared" si="23"/>
        <v>0</v>
      </c>
      <c r="V353" s="157"/>
      <c r="Y353" s="166"/>
      <c r="Z353" s="166"/>
      <c r="AA353" s="166"/>
      <c r="AB353" s="166"/>
      <c r="AC353" s="167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4"/>
        <v>0</v>
      </c>
      <c r="M354" s="156">
        <f t="shared" si="25"/>
        <v>0</v>
      </c>
      <c r="N354" s="155"/>
      <c r="O354" s="155"/>
      <c r="P354" s="155"/>
      <c r="Q354" s="155"/>
      <c r="R354" s="155"/>
      <c r="S354" s="156"/>
      <c r="T354" s="156">
        <f t="shared" si="22"/>
        <v>0</v>
      </c>
      <c r="U354" s="156">
        <f t="shared" si="23"/>
        <v>0</v>
      </c>
      <c r="V354" s="158"/>
      <c r="Y354" s="166"/>
      <c r="Z354" s="166"/>
      <c r="AA354" s="166"/>
      <c r="AB354" s="166"/>
      <c r="AC354" s="168"/>
    </row>
    <row r="355" spans="1:29" s="165" customFormat="1" hidden="1" x14ac:dyDescent="0.4">
      <c r="A355" s="116">
        <v>347</v>
      </c>
      <c r="B355" s="128"/>
      <c r="C355" s="129"/>
      <c r="D355" s="130"/>
      <c r="E355" s="131"/>
      <c r="F355" s="132"/>
      <c r="G355" s="133"/>
      <c r="H355" s="134"/>
      <c r="I355" s="123"/>
      <c r="J355" s="135"/>
      <c r="K355" s="161"/>
      <c r="L355" s="155">
        <f t="shared" si="24"/>
        <v>0</v>
      </c>
      <c r="M355" s="156">
        <f t="shared" si="25"/>
        <v>0</v>
      </c>
      <c r="N355" s="155"/>
      <c r="O355" s="155"/>
      <c r="P355" s="155"/>
      <c r="Q355" s="155"/>
      <c r="R355" s="155"/>
      <c r="S355" s="156"/>
      <c r="T355" s="156">
        <f t="shared" si="22"/>
        <v>0</v>
      </c>
      <c r="U355" s="156">
        <f t="shared" si="23"/>
        <v>0</v>
      </c>
      <c r="V355" s="157"/>
      <c r="Y355" s="166"/>
      <c r="Z355" s="166"/>
      <c r="AA355" s="166"/>
      <c r="AB355" s="166"/>
      <c r="AC355" s="167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4"/>
        <v>0</v>
      </c>
      <c r="M356" s="156">
        <f t="shared" si="25"/>
        <v>0</v>
      </c>
      <c r="N356" s="155"/>
      <c r="O356" s="155"/>
      <c r="P356" s="155"/>
      <c r="Q356" s="155"/>
      <c r="R356" s="155"/>
      <c r="S356" s="156"/>
      <c r="T356" s="156">
        <f t="shared" si="22"/>
        <v>0</v>
      </c>
      <c r="U356" s="156">
        <f t="shared" si="23"/>
        <v>0</v>
      </c>
      <c r="V356" s="158"/>
      <c r="Y356" s="166"/>
      <c r="Z356" s="166"/>
      <c r="AA356" s="166"/>
      <c r="AB356" s="166"/>
      <c r="AC356" s="168"/>
    </row>
    <row r="357" spans="1:29" s="165" customFormat="1" hidden="1" x14ac:dyDescent="0.4">
      <c r="A357" s="116">
        <v>349</v>
      </c>
      <c r="B357" s="128"/>
      <c r="C357" s="129"/>
      <c r="D357" s="130"/>
      <c r="E357" s="131"/>
      <c r="F357" s="132"/>
      <c r="G357" s="133"/>
      <c r="H357" s="134"/>
      <c r="I357" s="123"/>
      <c r="J357" s="135"/>
      <c r="K357" s="161"/>
      <c r="L357" s="155">
        <f t="shared" si="24"/>
        <v>0</v>
      </c>
      <c r="M357" s="156">
        <f t="shared" si="25"/>
        <v>0</v>
      </c>
      <c r="N357" s="155"/>
      <c r="O357" s="155"/>
      <c r="P357" s="155"/>
      <c r="Q357" s="155"/>
      <c r="R357" s="155"/>
      <c r="S357" s="156"/>
      <c r="T357" s="156">
        <f t="shared" si="22"/>
        <v>0</v>
      </c>
      <c r="U357" s="156">
        <f t="shared" si="23"/>
        <v>0</v>
      </c>
      <c r="V357" s="157"/>
      <c r="Y357" s="166"/>
      <c r="Z357" s="166"/>
      <c r="AA357" s="166"/>
      <c r="AB357" s="166"/>
      <c r="AC357" s="167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60"/>
      <c r="L358" s="155">
        <f t="shared" si="24"/>
        <v>0</v>
      </c>
      <c r="M358" s="156">
        <f t="shared" si="25"/>
        <v>0</v>
      </c>
      <c r="N358" s="155"/>
      <c r="O358" s="155"/>
      <c r="P358" s="155"/>
      <c r="Q358" s="155"/>
      <c r="R358" s="155"/>
      <c r="S358" s="156"/>
      <c r="T358" s="156">
        <f t="shared" si="22"/>
        <v>0</v>
      </c>
      <c r="U358" s="156">
        <f t="shared" si="23"/>
        <v>0</v>
      </c>
      <c r="V358" s="158"/>
      <c r="Y358" s="166"/>
      <c r="Z358" s="166"/>
      <c r="AA358" s="166"/>
      <c r="AB358" s="166"/>
      <c r="AC358" s="168"/>
    </row>
    <row r="359" spans="1:29" s="165" customFormat="1" hidden="1" x14ac:dyDescent="0.4">
      <c r="A359" s="116">
        <v>351</v>
      </c>
      <c r="B359" s="128"/>
      <c r="C359" s="129"/>
      <c r="D359" s="130"/>
      <c r="E359" s="131"/>
      <c r="F359" s="132"/>
      <c r="G359" s="133"/>
      <c r="H359" s="134"/>
      <c r="I359" s="123"/>
      <c r="J359" s="135"/>
      <c r="K359" s="161"/>
      <c r="L359" s="155">
        <f t="shared" si="24"/>
        <v>0</v>
      </c>
      <c r="M359" s="156">
        <f t="shared" si="25"/>
        <v>0</v>
      </c>
      <c r="N359" s="155"/>
      <c r="O359" s="155"/>
      <c r="P359" s="155"/>
      <c r="Q359" s="155"/>
      <c r="R359" s="155"/>
      <c r="S359" s="156"/>
      <c r="T359" s="156">
        <f t="shared" si="22"/>
        <v>0</v>
      </c>
      <c r="U359" s="156">
        <f t="shared" si="23"/>
        <v>0</v>
      </c>
      <c r="V359" s="157"/>
      <c r="Y359" s="166"/>
      <c r="Z359" s="166"/>
      <c r="AA359" s="166"/>
      <c r="AB359" s="166"/>
      <c r="AC359" s="167"/>
    </row>
    <row r="360" spans="1:29" s="16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60"/>
      <c r="L360" s="155">
        <f t="shared" si="24"/>
        <v>0</v>
      </c>
      <c r="M360" s="156">
        <f t="shared" si="25"/>
        <v>0</v>
      </c>
      <c r="N360" s="155"/>
      <c r="O360" s="155"/>
      <c r="P360" s="155"/>
      <c r="Q360" s="155"/>
      <c r="R360" s="155"/>
      <c r="S360" s="156"/>
      <c r="T360" s="156">
        <f t="shared" si="22"/>
        <v>0</v>
      </c>
      <c r="U360" s="156">
        <f t="shared" si="23"/>
        <v>0</v>
      </c>
      <c r="V360" s="158"/>
      <c r="Y360" s="166"/>
      <c r="Z360" s="166"/>
      <c r="AA360" s="166"/>
      <c r="AB360" s="166"/>
      <c r="AC360" s="168"/>
    </row>
    <row r="361" spans="1:29" s="165" customFormat="1" hidden="1" x14ac:dyDescent="0.4">
      <c r="A361" s="116">
        <v>353</v>
      </c>
      <c r="B361" s="128"/>
      <c r="C361" s="129"/>
      <c r="D361" s="130"/>
      <c r="E361" s="131"/>
      <c r="F361" s="132"/>
      <c r="G361" s="133"/>
      <c r="H361" s="134"/>
      <c r="I361" s="123"/>
      <c r="J361" s="135"/>
      <c r="K361" s="161"/>
      <c r="L361" s="155">
        <f t="shared" si="24"/>
        <v>0</v>
      </c>
      <c r="M361" s="156">
        <f t="shared" si="25"/>
        <v>0</v>
      </c>
      <c r="N361" s="155"/>
      <c r="O361" s="155"/>
      <c r="P361" s="155"/>
      <c r="Q361" s="155"/>
      <c r="R361" s="155"/>
      <c r="S361" s="156"/>
      <c r="T361" s="156">
        <f t="shared" si="22"/>
        <v>0</v>
      </c>
      <c r="U361" s="156">
        <f t="shared" si="23"/>
        <v>0</v>
      </c>
      <c r="V361" s="157"/>
      <c r="Y361" s="166"/>
      <c r="Z361" s="166"/>
      <c r="AA361" s="166"/>
      <c r="AB361" s="166"/>
      <c r="AC361" s="167"/>
    </row>
    <row r="362" spans="1:29" s="16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60"/>
      <c r="L362" s="155">
        <f t="shared" si="24"/>
        <v>0</v>
      </c>
      <c r="M362" s="156">
        <f t="shared" si="25"/>
        <v>0</v>
      </c>
      <c r="N362" s="155"/>
      <c r="O362" s="155"/>
      <c r="P362" s="155"/>
      <c r="Q362" s="155"/>
      <c r="R362" s="155"/>
      <c r="S362" s="156"/>
      <c r="T362" s="156">
        <f t="shared" si="22"/>
        <v>0</v>
      </c>
      <c r="U362" s="156">
        <f t="shared" si="23"/>
        <v>0</v>
      </c>
      <c r="V362" s="158"/>
      <c r="Y362" s="166"/>
      <c r="Z362" s="166"/>
      <c r="AA362" s="166"/>
      <c r="AB362" s="166"/>
      <c r="AC362" s="168"/>
    </row>
    <row r="363" spans="1:29" s="165" customFormat="1" hidden="1" x14ac:dyDescent="0.4">
      <c r="A363" s="116">
        <v>355</v>
      </c>
      <c r="B363" s="128"/>
      <c r="C363" s="129"/>
      <c r="D363" s="130"/>
      <c r="E363" s="131"/>
      <c r="F363" s="132"/>
      <c r="G363" s="133"/>
      <c r="H363" s="134"/>
      <c r="I363" s="123"/>
      <c r="J363" s="135"/>
      <c r="K363" s="161"/>
      <c r="L363" s="155">
        <f t="shared" si="24"/>
        <v>0</v>
      </c>
      <c r="M363" s="156">
        <f t="shared" si="25"/>
        <v>0</v>
      </c>
      <c r="N363" s="155"/>
      <c r="O363" s="155"/>
      <c r="P363" s="155"/>
      <c r="Q363" s="155"/>
      <c r="R363" s="155"/>
      <c r="S363" s="156"/>
      <c r="T363" s="156">
        <f t="shared" si="22"/>
        <v>0</v>
      </c>
      <c r="U363" s="156">
        <f t="shared" si="23"/>
        <v>0</v>
      </c>
      <c r="V363" s="157"/>
      <c r="Y363" s="166"/>
      <c r="Z363" s="166"/>
      <c r="AA363" s="166"/>
      <c r="AB363" s="166"/>
      <c r="AC363" s="167"/>
    </row>
    <row r="364" spans="1:29" s="16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60"/>
      <c r="L364" s="155">
        <f t="shared" si="24"/>
        <v>0</v>
      </c>
      <c r="M364" s="156">
        <f t="shared" si="25"/>
        <v>0</v>
      </c>
      <c r="N364" s="155"/>
      <c r="O364" s="155"/>
      <c r="P364" s="155"/>
      <c r="Q364" s="155"/>
      <c r="R364" s="155"/>
      <c r="S364" s="156"/>
      <c r="T364" s="156">
        <f t="shared" si="22"/>
        <v>0</v>
      </c>
      <c r="U364" s="156">
        <f t="shared" si="23"/>
        <v>0</v>
      </c>
      <c r="V364" s="158"/>
      <c r="Y364" s="166"/>
      <c r="Z364" s="166"/>
      <c r="AA364" s="166"/>
      <c r="AB364" s="166"/>
      <c r="AC364" s="168"/>
    </row>
    <row r="365" spans="1:29" s="165" customFormat="1" hidden="1" x14ac:dyDescent="0.4">
      <c r="A365" s="116">
        <v>357</v>
      </c>
      <c r="B365" s="128"/>
      <c r="C365" s="129"/>
      <c r="D365" s="130"/>
      <c r="E365" s="131"/>
      <c r="F365" s="132"/>
      <c r="G365" s="133"/>
      <c r="H365" s="134"/>
      <c r="I365" s="123"/>
      <c r="J365" s="135"/>
      <c r="K365" s="161"/>
      <c r="L365" s="155">
        <f t="shared" si="24"/>
        <v>0</v>
      </c>
      <c r="M365" s="156">
        <f t="shared" si="25"/>
        <v>0</v>
      </c>
      <c r="N365" s="155"/>
      <c r="O365" s="155"/>
      <c r="P365" s="155"/>
      <c r="Q365" s="155"/>
      <c r="R365" s="155"/>
      <c r="S365" s="156"/>
      <c r="T365" s="156">
        <f t="shared" si="22"/>
        <v>0</v>
      </c>
      <c r="U365" s="156">
        <f t="shared" si="23"/>
        <v>0</v>
      </c>
      <c r="V365" s="157"/>
      <c r="Y365" s="166"/>
      <c r="Z365" s="166"/>
      <c r="AA365" s="166"/>
      <c r="AB365" s="166"/>
      <c r="AC365" s="167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60"/>
      <c r="L366" s="155">
        <f t="shared" si="24"/>
        <v>0</v>
      </c>
      <c r="M366" s="156">
        <f t="shared" si="25"/>
        <v>0</v>
      </c>
      <c r="N366" s="155"/>
      <c r="O366" s="155"/>
      <c r="P366" s="155"/>
      <c r="Q366" s="155"/>
      <c r="R366" s="155"/>
      <c r="S366" s="156"/>
      <c r="T366" s="156">
        <f t="shared" si="22"/>
        <v>0</v>
      </c>
      <c r="U366" s="156">
        <f t="shared" si="23"/>
        <v>0</v>
      </c>
      <c r="V366" s="158"/>
      <c r="Y366" s="166"/>
      <c r="Z366" s="166"/>
      <c r="AA366" s="166"/>
      <c r="AB366" s="166"/>
      <c r="AC366" s="168"/>
    </row>
    <row r="367" spans="1:29" s="165" customFormat="1" hidden="1" x14ac:dyDescent="0.4">
      <c r="A367" s="116">
        <v>359</v>
      </c>
      <c r="B367" s="128"/>
      <c r="C367" s="129"/>
      <c r="D367" s="130"/>
      <c r="E367" s="131"/>
      <c r="F367" s="132"/>
      <c r="G367" s="133"/>
      <c r="H367" s="134"/>
      <c r="I367" s="123"/>
      <c r="J367" s="135"/>
      <c r="K367" s="161"/>
      <c r="L367" s="155">
        <f t="shared" si="24"/>
        <v>0</v>
      </c>
      <c r="M367" s="156">
        <f t="shared" si="25"/>
        <v>0</v>
      </c>
      <c r="N367" s="155"/>
      <c r="O367" s="155"/>
      <c r="P367" s="155"/>
      <c r="Q367" s="155"/>
      <c r="R367" s="155"/>
      <c r="S367" s="156"/>
      <c r="T367" s="156">
        <f t="shared" si="22"/>
        <v>0</v>
      </c>
      <c r="U367" s="156">
        <f t="shared" si="23"/>
        <v>0</v>
      </c>
      <c r="V367" s="157"/>
      <c r="Y367" s="166"/>
      <c r="Z367" s="166"/>
      <c r="AA367" s="166"/>
      <c r="AB367" s="166"/>
      <c r="AC367" s="167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60"/>
      <c r="L368" s="155">
        <f t="shared" si="24"/>
        <v>0</v>
      </c>
      <c r="M368" s="156">
        <f t="shared" si="25"/>
        <v>0</v>
      </c>
      <c r="N368" s="155"/>
      <c r="O368" s="155"/>
      <c r="P368" s="155"/>
      <c r="Q368" s="155"/>
      <c r="R368" s="155"/>
      <c r="S368" s="156"/>
      <c r="T368" s="156">
        <f t="shared" si="22"/>
        <v>0</v>
      </c>
      <c r="U368" s="156">
        <f t="shared" si="23"/>
        <v>0</v>
      </c>
      <c r="V368" s="158"/>
      <c r="Y368" s="166"/>
      <c r="Z368" s="166"/>
      <c r="AA368" s="166"/>
      <c r="AB368" s="166"/>
      <c r="AC368" s="168"/>
    </row>
    <row r="369" spans="1:29" s="165" customFormat="1" hidden="1" x14ac:dyDescent="0.4">
      <c r="A369" s="116">
        <v>361</v>
      </c>
      <c r="B369" s="128"/>
      <c r="C369" s="129"/>
      <c r="D369" s="130"/>
      <c r="E369" s="131"/>
      <c r="F369" s="132"/>
      <c r="G369" s="133"/>
      <c r="H369" s="134"/>
      <c r="I369" s="123"/>
      <c r="J369" s="135"/>
      <c r="K369" s="161"/>
      <c r="L369" s="155">
        <f t="shared" si="24"/>
        <v>0</v>
      </c>
      <c r="M369" s="156">
        <f t="shared" si="25"/>
        <v>0</v>
      </c>
      <c r="N369" s="155"/>
      <c r="O369" s="155"/>
      <c r="P369" s="155"/>
      <c r="Q369" s="155"/>
      <c r="R369" s="155"/>
      <c r="S369" s="156"/>
      <c r="T369" s="156">
        <f t="shared" si="22"/>
        <v>0</v>
      </c>
      <c r="U369" s="156">
        <f t="shared" si="23"/>
        <v>0</v>
      </c>
      <c r="V369" s="157"/>
      <c r="Y369" s="166"/>
      <c r="Z369" s="166"/>
      <c r="AA369" s="166"/>
      <c r="AB369" s="166"/>
      <c r="AC369" s="167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60"/>
      <c r="L370" s="155">
        <f t="shared" si="24"/>
        <v>0</v>
      </c>
      <c r="M370" s="156">
        <f t="shared" si="25"/>
        <v>0</v>
      </c>
      <c r="N370" s="155"/>
      <c r="O370" s="155"/>
      <c r="P370" s="155"/>
      <c r="Q370" s="155"/>
      <c r="R370" s="155"/>
      <c r="S370" s="156"/>
      <c r="T370" s="156">
        <f t="shared" si="22"/>
        <v>0</v>
      </c>
      <c r="U370" s="156">
        <f t="shared" si="23"/>
        <v>0</v>
      </c>
      <c r="V370" s="158"/>
      <c r="Y370" s="166"/>
      <c r="Z370" s="166"/>
      <c r="AA370" s="166"/>
      <c r="AB370" s="166"/>
      <c r="AC370" s="168"/>
    </row>
    <row r="371" spans="1:29" s="165" customFormat="1" hidden="1" x14ac:dyDescent="0.4">
      <c r="A371" s="116">
        <v>363</v>
      </c>
      <c r="B371" s="128"/>
      <c r="C371" s="129"/>
      <c r="D371" s="130"/>
      <c r="E371" s="131"/>
      <c r="F371" s="132"/>
      <c r="G371" s="133"/>
      <c r="H371" s="134"/>
      <c r="I371" s="123"/>
      <c r="J371" s="135"/>
      <c r="K371" s="161"/>
      <c r="L371" s="155">
        <f t="shared" si="24"/>
        <v>0</v>
      </c>
      <c r="M371" s="156">
        <f t="shared" si="25"/>
        <v>0</v>
      </c>
      <c r="N371" s="155"/>
      <c r="O371" s="155"/>
      <c r="P371" s="155"/>
      <c r="Q371" s="155"/>
      <c r="R371" s="155"/>
      <c r="S371" s="156"/>
      <c r="T371" s="156">
        <f t="shared" si="22"/>
        <v>0</v>
      </c>
      <c r="U371" s="156">
        <f t="shared" si="23"/>
        <v>0</v>
      </c>
      <c r="V371" s="157"/>
      <c r="Y371" s="166"/>
      <c r="Z371" s="166"/>
      <c r="AA371" s="166"/>
      <c r="AB371" s="166"/>
      <c r="AC371" s="167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4"/>
        <v>0</v>
      </c>
      <c r="M372" s="156">
        <f t="shared" si="25"/>
        <v>0</v>
      </c>
      <c r="N372" s="155"/>
      <c r="O372" s="155"/>
      <c r="P372" s="155"/>
      <c r="Q372" s="155"/>
      <c r="R372" s="155"/>
      <c r="S372" s="156"/>
      <c r="T372" s="156">
        <f t="shared" si="22"/>
        <v>0</v>
      </c>
      <c r="U372" s="156">
        <f t="shared" si="23"/>
        <v>0</v>
      </c>
      <c r="V372" s="158"/>
      <c r="Y372" s="166"/>
      <c r="Z372" s="166"/>
      <c r="AA372" s="166"/>
      <c r="AB372" s="166"/>
      <c r="AC372" s="168"/>
    </row>
    <row r="373" spans="1:29" s="165" customFormat="1" hidden="1" x14ac:dyDescent="0.4">
      <c r="A373" s="116">
        <v>365</v>
      </c>
      <c r="B373" s="128"/>
      <c r="C373" s="129"/>
      <c r="D373" s="130"/>
      <c r="E373" s="131"/>
      <c r="F373" s="132"/>
      <c r="G373" s="133"/>
      <c r="H373" s="134"/>
      <c r="I373" s="123"/>
      <c r="J373" s="135"/>
      <c r="K373" s="161"/>
      <c r="L373" s="155">
        <f t="shared" si="24"/>
        <v>0</v>
      </c>
      <c r="M373" s="156">
        <f t="shared" si="25"/>
        <v>0</v>
      </c>
      <c r="N373" s="155"/>
      <c r="O373" s="155"/>
      <c r="P373" s="155"/>
      <c r="Q373" s="155"/>
      <c r="R373" s="155"/>
      <c r="S373" s="156"/>
      <c r="T373" s="156">
        <f t="shared" si="22"/>
        <v>0</v>
      </c>
      <c r="U373" s="156">
        <f t="shared" si="23"/>
        <v>0</v>
      </c>
      <c r="V373" s="157"/>
      <c r="Y373" s="166"/>
      <c r="Z373" s="166"/>
      <c r="AA373" s="166"/>
      <c r="AB373" s="166"/>
      <c r="AC373" s="167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4"/>
        <v>0</v>
      </c>
      <c r="M374" s="156">
        <f t="shared" si="25"/>
        <v>0</v>
      </c>
      <c r="N374" s="155"/>
      <c r="O374" s="155"/>
      <c r="P374" s="155"/>
      <c r="Q374" s="155"/>
      <c r="R374" s="155"/>
      <c r="S374" s="156"/>
      <c r="T374" s="156">
        <f t="shared" si="22"/>
        <v>0</v>
      </c>
      <c r="U374" s="156">
        <f t="shared" si="23"/>
        <v>0</v>
      </c>
      <c r="V374" s="158"/>
      <c r="Y374" s="166"/>
      <c r="Z374" s="166"/>
      <c r="AA374" s="166"/>
      <c r="AB374" s="166"/>
      <c r="AC374" s="168"/>
    </row>
    <row r="375" spans="1:29" s="165" customFormat="1" hidden="1" x14ac:dyDescent="0.4">
      <c r="A375" s="116">
        <v>367</v>
      </c>
      <c r="B375" s="128"/>
      <c r="C375" s="129"/>
      <c r="D375" s="130"/>
      <c r="E375" s="131"/>
      <c r="F375" s="132"/>
      <c r="G375" s="133"/>
      <c r="H375" s="134"/>
      <c r="I375" s="123"/>
      <c r="J375" s="135"/>
      <c r="K375" s="161"/>
      <c r="L375" s="155">
        <f t="shared" si="24"/>
        <v>0</v>
      </c>
      <c r="M375" s="156">
        <f t="shared" si="25"/>
        <v>0</v>
      </c>
      <c r="N375" s="155"/>
      <c r="O375" s="155"/>
      <c r="P375" s="155"/>
      <c r="Q375" s="155"/>
      <c r="R375" s="155"/>
      <c r="S375" s="156"/>
      <c r="T375" s="156">
        <f t="shared" si="22"/>
        <v>0</v>
      </c>
      <c r="U375" s="156">
        <f t="shared" si="23"/>
        <v>0</v>
      </c>
      <c r="V375" s="157"/>
      <c r="Y375" s="166"/>
      <c r="Z375" s="166"/>
      <c r="AA375" s="166"/>
      <c r="AB375" s="166"/>
      <c r="AC375" s="167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60"/>
      <c r="L376" s="155">
        <f t="shared" si="24"/>
        <v>0</v>
      </c>
      <c r="M376" s="156">
        <f t="shared" si="25"/>
        <v>0</v>
      </c>
      <c r="N376" s="155"/>
      <c r="O376" s="155"/>
      <c r="P376" s="155"/>
      <c r="Q376" s="155"/>
      <c r="R376" s="155"/>
      <c r="S376" s="156"/>
      <c r="T376" s="156">
        <f t="shared" si="22"/>
        <v>0</v>
      </c>
      <c r="U376" s="156">
        <f t="shared" si="23"/>
        <v>0</v>
      </c>
      <c r="V376" s="158"/>
      <c r="Y376" s="166"/>
      <c r="Z376" s="166"/>
      <c r="AA376" s="166"/>
      <c r="AB376" s="166"/>
      <c r="AC376" s="168"/>
    </row>
    <row r="377" spans="1:29" s="165" customFormat="1" hidden="1" x14ac:dyDescent="0.4">
      <c r="A377" s="116">
        <v>369</v>
      </c>
      <c r="B377" s="128"/>
      <c r="C377" s="129"/>
      <c r="D377" s="130"/>
      <c r="E377" s="131"/>
      <c r="F377" s="132"/>
      <c r="G377" s="133"/>
      <c r="H377" s="134"/>
      <c r="I377" s="123"/>
      <c r="J377" s="135"/>
      <c r="K377" s="161"/>
      <c r="L377" s="155">
        <f t="shared" si="24"/>
        <v>0</v>
      </c>
      <c r="M377" s="156">
        <f t="shared" si="25"/>
        <v>0</v>
      </c>
      <c r="N377" s="155"/>
      <c r="O377" s="155"/>
      <c r="P377" s="155"/>
      <c r="Q377" s="155"/>
      <c r="R377" s="155"/>
      <c r="S377" s="156"/>
      <c r="T377" s="156">
        <f t="shared" si="22"/>
        <v>0</v>
      </c>
      <c r="U377" s="156">
        <f t="shared" si="23"/>
        <v>0</v>
      </c>
      <c r="V377" s="157"/>
      <c r="Y377" s="166"/>
      <c r="Z377" s="166"/>
      <c r="AA377" s="166"/>
      <c r="AB377" s="166"/>
      <c r="AC377" s="167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60"/>
      <c r="L378" s="155">
        <f t="shared" si="24"/>
        <v>0</v>
      </c>
      <c r="M378" s="156">
        <f t="shared" si="25"/>
        <v>0</v>
      </c>
      <c r="N378" s="155"/>
      <c r="O378" s="155"/>
      <c r="P378" s="155"/>
      <c r="Q378" s="155"/>
      <c r="R378" s="155"/>
      <c r="S378" s="156"/>
      <c r="T378" s="156">
        <f t="shared" si="22"/>
        <v>0</v>
      </c>
      <c r="U378" s="156">
        <f t="shared" si="23"/>
        <v>0</v>
      </c>
      <c r="V378" s="158"/>
      <c r="Y378" s="166"/>
      <c r="Z378" s="166"/>
      <c r="AA378" s="166"/>
      <c r="AB378" s="166"/>
      <c r="AC378" s="168"/>
    </row>
    <row r="379" spans="1:29" s="165" customFormat="1" hidden="1" x14ac:dyDescent="0.4">
      <c r="A379" s="116">
        <v>371</v>
      </c>
      <c r="B379" s="128"/>
      <c r="C379" s="129"/>
      <c r="D379" s="130"/>
      <c r="E379" s="131"/>
      <c r="F379" s="132"/>
      <c r="G379" s="133"/>
      <c r="H379" s="134"/>
      <c r="I379" s="123"/>
      <c r="J379" s="135"/>
      <c r="K379" s="161"/>
      <c r="L379" s="155">
        <f t="shared" si="24"/>
        <v>0</v>
      </c>
      <c r="M379" s="156">
        <f t="shared" si="25"/>
        <v>0</v>
      </c>
      <c r="N379" s="155"/>
      <c r="O379" s="155"/>
      <c r="P379" s="155"/>
      <c r="Q379" s="155"/>
      <c r="R379" s="155"/>
      <c r="S379" s="156"/>
      <c r="T379" s="156">
        <f t="shared" si="22"/>
        <v>0</v>
      </c>
      <c r="U379" s="156">
        <f t="shared" si="23"/>
        <v>0</v>
      </c>
      <c r="V379" s="157"/>
      <c r="Y379" s="166"/>
      <c r="Z379" s="166"/>
      <c r="AA379" s="166"/>
      <c r="AB379" s="166"/>
      <c r="AC379" s="167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60"/>
      <c r="L380" s="155">
        <f t="shared" si="24"/>
        <v>0</v>
      </c>
      <c r="M380" s="156">
        <f t="shared" si="25"/>
        <v>0</v>
      </c>
      <c r="N380" s="155"/>
      <c r="O380" s="155"/>
      <c r="P380" s="155"/>
      <c r="Q380" s="155"/>
      <c r="R380" s="155"/>
      <c r="S380" s="156"/>
      <c r="T380" s="156">
        <f t="shared" si="22"/>
        <v>0</v>
      </c>
      <c r="U380" s="156">
        <f t="shared" si="23"/>
        <v>0</v>
      </c>
      <c r="V380" s="158"/>
      <c r="Y380" s="166"/>
      <c r="Z380" s="166"/>
      <c r="AA380" s="166"/>
      <c r="AB380" s="166"/>
      <c r="AC380" s="168"/>
    </row>
    <row r="381" spans="1:29" s="165" customFormat="1" hidden="1" x14ac:dyDescent="0.4">
      <c r="A381" s="116">
        <v>373</v>
      </c>
      <c r="B381" s="128"/>
      <c r="C381" s="129"/>
      <c r="D381" s="130"/>
      <c r="E381" s="131"/>
      <c r="F381" s="132"/>
      <c r="G381" s="133"/>
      <c r="H381" s="134"/>
      <c r="I381" s="123"/>
      <c r="J381" s="135"/>
      <c r="K381" s="161"/>
      <c r="L381" s="155">
        <f t="shared" si="24"/>
        <v>0</v>
      </c>
      <c r="M381" s="156">
        <f t="shared" si="25"/>
        <v>0</v>
      </c>
      <c r="N381" s="155"/>
      <c r="O381" s="155"/>
      <c r="P381" s="155"/>
      <c r="Q381" s="155"/>
      <c r="R381" s="155"/>
      <c r="S381" s="156"/>
      <c r="T381" s="156">
        <f t="shared" si="22"/>
        <v>0</v>
      </c>
      <c r="U381" s="156">
        <f t="shared" si="23"/>
        <v>0</v>
      </c>
      <c r="V381" s="157"/>
      <c r="Y381" s="166"/>
      <c r="Z381" s="166"/>
      <c r="AA381" s="166"/>
      <c r="AB381" s="166"/>
      <c r="AC381" s="167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60"/>
      <c r="L382" s="155">
        <f t="shared" si="24"/>
        <v>0</v>
      </c>
      <c r="M382" s="156">
        <f t="shared" si="25"/>
        <v>0</v>
      </c>
      <c r="N382" s="155"/>
      <c r="O382" s="155"/>
      <c r="P382" s="155"/>
      <c r="Q382" s="155"/>
      <c r="R382" s="155"/>
      <c r="S382" s="156"/>
      <c r="T382" s="156">
        <f t="shared" si="22"/>
        <v>0</v>
      </c>
      <c r="U382" s="156">
        <f t="shared" si="23"/>
        <v>0</v>
      </c>
      <c r="V382" s="158"/>
      <c r="Y382" s="166"/>
      <c r="Z382" s="166"/>
      <c r="AA382" s="166"/>
      <c r="AB382" s="166"/>
      <c r="AC382" s="168"/>
    </row>
    <row r="383" spans="1:29" s="165" customFormat="1" hidden="1" x14ac:dyDescent="0.4">
      <c r="A383" s="116">
        <v>375</v>
      </c>
      <c r="B383" s="128"/>
      <c r="C383" s="129"/>
      <c r="D383" s="130"/>
      <c r="E383" s="131"/>
      <c r="F383" s="132"/>
      <c r="G383" s="133"/>
      <c r="H383" s="134"/>
      <c r="I383" s="123"/>
      <c r="J383" s="135"/>
      <c r="K383" s="161"/>
      <c r="L383" s="155">
        <f t="shared" si="24"/>
        <v>0</v>
      </c>
      <c r="M383" s="156">
        <f t="shared" si="25"/>
        <v>0</v>
      </c>
      <c r="N383" s="155"/>
      <c r="O383" s="155"/>
      <c r="P383" s="155"/>
      <c r="Q383" s="155"/>
      <c r="R383" s="155"/>
      <c r="S383" s="156"/>
      <c r="T383" s="156">
        <f t="shared" si="22"/>
        <v>0</v>
      </c>
      <c r="U383" s="156">
        <f t="shared" si="23"/>
        <v>0</v>
      </c>
      <c r="V383" s="157"/>
      <c r="Y383" s="166"/>
      <c r="Z383" s="166"/>
      <c r="AA383" s="166"/>
      <c r="AB383" s="166"/>
      <c r="AC383" s="167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4"/>
        <v>0</v>
      </c>
      <c r="M384" s="156">
        <f t="shared" si="25"/>
        <v>0</v>
      </c>
      <c r="N384" s="155"/>
      <c r="O384" s="155"/>
      <c r="P384" s="155"/>
      <c r="Q384" s="155"/>
      <c r="R384" s="155"/>
      <c r="S384" s="156"/>
      <c r="T384" s="156">
        <f t="shared" si="22"/>
        <v>0</v>
      </c>
      <c r="U384" s="156">
        <f t="shared" si="23"/>
        <v>0</v>
      </c>
      <c r="V384" s="158"/>
      <c r="Y384" s="166"/>
      <c r="Z384" s="166"/>
      <c r="AA384" s="166"/>
      <c r="AB384" s="166"/>
      <c r="AC384" s="168"/>
    </row>
    <row r="385" spans="1:29" s="165" customFormat="1" hidden="1" x14ac:dyDescent="0.4">
      <c r="A385" s="116">
        <v>377</v>
      </c>
      <c r="B385" s="128"/>
      <c r="C385" s="129"/>
      <c r="D385" s="130"/>
      <c r="E385" s="131"/>
      <c r="F385" s="132"/>
      <c r="G385" s="133"/>
      <c r="H385" s="134"/>
      <c r="I385" s="123"/>
      <c r="J385" s="135"/>
      <c r="K385" s="161"/>
      <c r="L385" s="155">
        <f t="shared" si="24"/>
        <v>0</v>
      </c>
      <c r="M385" s="156">
        <f t="shared" si="25"/>
        <v>0</v>
      </c>
      <c r="N385" s="155"/>
      <c r="O385" s="155"/>
      <c r="P385" s="155"/>
      <c r="Q385" s="155"/>
      <c r="R385" s="155"/>
      <c r="S385" s="156"/>
      <c r="T385" s="156">
        <f t="shared" si="22"/>
        <v>0</v>
      </c>
      <c r="U385" s="156">
        <f t="shared" si="23"/>
        <v>0</v>
      </c>
      <c r="V385" s="157"/>
      <c r="Y385" s="166"/>
      <c r="Z385" s="166"/>
      <c r="AA385" s="166"/>
      <c r="AB385" s="166"/>
      <c r="AC385" s="167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60"/>
      <c r="L386" s="155">
        <f t="shared" si="24"/>
        <v>0</v>
      </c>
      <c r="M386" s="156">
        <f t="shared" si="25"/>
        <v>0</v>
      </c>
      <c r="N386" s="155"/>
      <c r="O386" s="155"/>
      <c r="P386" s="155"/>
      <c r="Q386" s="155"/>
      <c r="R386" s="155"/>
      <c r="S386" s="156"/>
      <c r="T386" s="156">
        <f t="shared" si="22"/>
        <v>0</v>
      </c>
      <c r="U386" s="156">
        <f t="shared" si="23"/>
        <v>0</v>
      </c>
      <c r="V386" s="158"/>
      <c r="Y386" s="166"/>
      <c r="Z386" s="166"/>
      <c r="AA386" s="166"/>
      <c r="AB386" s="166"/>
      <c r="AC386" s="168"/>
    </row>
    <row r="387" spans="1:29" s="165" customFormat="1" hidden="1" x14ac:dyDescent="0.4">
      <c r="A387" s="116">
        <v>379</v>
      </c>
      <c r="B387" s="128"/>
      <c r="C387" s="129"/>
      <c r="D387" s="130"/>
      <c r="E387" s="131"/>
      <c r="F387" s="132"/>
      <c r="G387" s="133"/>
      <c r="H387" s="134"/>
      <c r="I387" s="123"/>
      <c r="J387" s="135"/>
      <c r="K387" s="161"/>
      <c r="L387" s="155">
        <f t="shared" si="24"/>
        <v>0</v>
      </c>
      <c r="M387" s="156">
        <f t="shared" si="25"/>
        <v>0</v>
      </c>
      <c r="N387" s="155"/>
      <c r="O387" s="155"/>
      <c r="P387" s="155"/>
      <c r="Q387" s="155"/>
      <c r="R387" s="155"/>
      <c r="S387" s="156"/>
      <c r="T387" s="156">
        <f t="shared" si="22"/>
        <v>0</v>
      </c>
      <c r="U387" s="156">
        <f t="shared" si="23"/>
        <v>0</v>
      </c>
      <c r="V387" s="157"/>
      <c r="Y387" s="166"/>
      <c r="Z387" s="166"/>
      <c r="AA387" s="166"/>
      <c r="AB387" s="166"/>
      <c r="AC387" s="167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60"/>
      <c r="L388" s="155">
        <f t="shared" si="24"/>
        <v>0</v>
      </c>
      <c r="M388" s="156">
        <f t="shared" si="25"/>
        <v>0</v>
      </c>
      <c r="N388" s="155"/>
      <c r="O388" s="155"/>
      <c r="P388" s="155"/>
      <c r="Q388" s="155"/>
      <c r="R388" s="155"/>
      <c r="S388" s="156"/>
      <c r="T388" s="156">
        <f t="shared" si="22"/>
        <v>0</v>
      </c>
      <c r="U388" s="156">
        <f t="shared" si="23"/>
        <v>0</v>
      </c>
      <c r="V388" s="158"/>
      <c r="Y388" s="166"/>
      <c r="Z388" s="166"/>
      <c r="AA388" s="166"/>
      <c r="AB388" s="166"/>
      <c r="AC388" s="168"/>
    </row>
    <row r="389" spans="1:29" s="165" customFormat="1" hidden="1" x14ac:dyDescent="0.4">
      <c r="A389" s="116">
        <v>381</v>
      </c>
      <c r="B389" s="128"/>
      <c r="C389" s="129"/>
      <c r="D389" s="130"/>
      <c r="E389" s="131"/>
      <c r="F389" s="132"/>
      <c r="G389" s="133"/>
      <c r="H389" s="134"/>
      <c r="I389" s="123"/>
      <c r="J389" s="135"/>
      <c r="K389" s="161"/>
      <c r="L389" s="155">
        <f t="shared" si="24"/>
        <v>0</v>
      </c>
      <c r="M389" s="156">
        <f t="shared" si="25"/>
        <v>0</v>
      </c>
      <c r="N389" s="155"/>
      <c r="O389" s="155"/>
      <c r="P389" s="155"/>
      <c r="Q389" s="155"/>
      <c r="R389" s="155"/>
      <c r="S389" s="156"/>
      <c r="T389" s="156">
        <f t="shared" si="22"/>
        <v>0</v>
      </c>
      <c r="U389" s="156">
        <f t="shared" si="23"/>
        <v>0</v>
      </c>
      <c r="V389" s="157"/>
      <c r="Y389" s="166"/>
      <c r="Z389" s="166"/>
      <c r="AA389" s="166"/>
      <c r="AB389" s="166"/>
      <c r="AC389" s="167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60"/>
      <c r="L390" s="155">
        <f t="shared" si="24"/>
        <v>0</v>
      </c>
      <c r="M390" s="156">
        <f t="shared" si="25"/>
        <v>0</v>
      </c>
      <c r="N390" s="155"/>
      <c r="O390" s="155"/>
      <c r="P390" s="155"/>
      <c r="Q390" s="155"/>
      <c r="R390" s="155"/>
      <c r="S390" s="156"/>
      <c r="T390" s="156">
        <f t="shared" si="22"/>
        <v>0</v>
      </c>
      <c r="U390" s="156">
        <f t="shared" si="23"/>
        <v>0</v>
      </c>
      <c r="V390" s="158"/>
      <c r="Y390" s="166"/>
      <c r="Z390" s="166"/>
      <c r="AA390" s="166"/>
      <c r="AB390" s="166"/>
      <c r="AC390" s="168"/>
    </row>
    <row r="391" spans="1:29" s="165" customFormat="1" hidden="1" x14ac:dyDescent="0.4">
      <c r="A391" s="116">
        <v>383</v>
      </c>
      <c r="B391" s="128"/>
      <c r="C391" s="129"/>
      <c r="D391" s="130"/>
      <c r="E391" s="131"/>
      <c r="F391" s="132"/>
      <c r="G391" s="133"/>
      <c r="H391" s="134"/>
      <c r="I391" s="123"/>
      <c r="J391" s="135"/>
      <c r="K391" s="161"/>
      <c r="L391" s="155">
        <f t="shared" si="24"/>
        <v>0</v>
      </c>
      <c r="M391" s="156">
        <f t="shared" si="25"/>
        <v>0</v>
      </c>
      <c r="N391" s="155"/>
      <c r="O391" s="155"/>
      <c r="P391" s="155"/>
      <c r="Q391" s="155"/>
      <c r="R391" s="155"/>
      <c r="S391" s="156"/>
      <c r="T391" s="156">
        <f t="shared" ref="T391:T454" si="26">IFERROR(S391*R391,"－")</f>
        <v>0</v>
      </c>
      <c r="U391" s="156">
        <f t="shared" ref="U391:U454" si="27">IFERROR(T391*H391/1000,"－")</f>
        <v>0</v>
      </c>
      <c r="V391" s="157"/>
      <c r="Y391" s="166"/>
      <c r="Z391" s="166"/>
      <c r="AA391" s="166"/>
      <c r="AB391" s="166"/>
      <c r="AC391" s="167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60"/>
      <c r="L392" s="155">
        <f t="shared" si="24"/>
        <v>0</v>
      </c>
      <c r="M392" s="156">
        <f t="shared" si="25"/>
        <v>0</v>
      </c>
      <c r="N392" s="155"/>
      <c r="O392" s="155"/>
      <c r="P392" s="155"/>
      <c r="Q392" s="155"/>
      <c r="R392" s="155"/>
      <c r="S392" s="156"/>
      <c r="T392" s="156">
        <f t="shared" si="26"/>
        <v>0</v>
      </c>
      <c r="U392" s="156">
        <f t="shared" si="27"/>
        <v>0</v>
      </c>
      <c r="V392" s="158"/>
      <c r="Y392" s="166"/>
      <c r="Z392" s="166"/>
      <c r="AA392" s="166"/>
      <c r="AB392" s="166"/>
      <c r="AC392" s="168"/>
    </row>
    <row r="393" spans="1:29" s="165" customFormat="1" hidden="1" x14ac:dyDescent="0.4">
      <c r="A393" s="116">
        <v>385</v>
      </c>
      <c r="B393" s="128"/>
      <c r="C393" s="129"/>
      <c r="D393" s="130"/>
      <c r="E393" s="131"/>
      <c r="F393" s="132"/>
      <c r="G393" s="133"/>
      <c r="H393" s="134"/>
      <c r="I393" s="123"/>
      <c r="J393" s="135"/>
      <c r="K393" s="161"/>
      <c r="L393" s="155">
        <f t="shared" si="24"/>
        <v>0</v>
      </c>
      <c r="M393" s="156">
        <f t="shared" si="25"/>
        <v>0</v>
      </c>
      <c r="N393" s="155"/>
      <c r="O393" s="155"/>
      <c r="P393" s="155"/>
      <c r="Q393" s="155"/>
      <c r="R393" s="155"/>
      <c r="S393" s="156"/>
      <c r="T393" s="156">
        <f t="shared" si="26"/>
        <v>0</v>
      </c>
      <c r="U393" s="156">
        <f t="shared" si="27"/>
        <v>0</v>
      </c>
      <c r="V393" s="157"/>
      <c r="Y393" s="166"/>
      <c r="Z393" s="166"/>
      <c r="AA393" s="166"/>
      <c r="AB393" s="166"/>
      <c r="AC393" s="167"/>
    </row>
    <row r="394" spans="1:29" s="16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60"/>
      <c r="L394" s="155">
        <f t="shared" si="24"/>
        <v>0</v>
      </c>
      <c r="M394" s="156">
        <f t="shared" si="25"/>
        <v>0</v>
      </c>
      <c r="N394" s="155"/>
      <c r="O394" s="155"/>
      <c r="P394" s="155"/>
      <c r="Q394" s="155"/>
      <c r="R394" s="155"/>
      <c r="S394" s="156"/>
      <c r="T394" s="156">
        <f t="shared" si="26"/>
        <v>0</v>
      </c>
      <c r="U394" s="156">
        <f t="shared" si="27"/>
        <v>0</v>
      </c>
      <c r="V394" s="158"/>
      <c r="Y394" s="166"/>
      <c r="Z394" s="166"/>
      <c r="AA394" s="166"/>
      <c r="AB394" s="166"/>
      <c r="AC394" s="168"/>
    </row>
    <row r="395" spans="1:29" s="165" customFormat="1" hidden="1" x14ac:dyDescent="0.4">
      <c r="A395" s="116">
        <v>387</v>
      </c>
      <c r="B395" s="128"/>
      <c r="C395" s="129"/>
      <c r="D395" s="130"/>
      <c r="E395" s="131"/>
      <c r="F395" s="132"/>
      <c r="G395" s="133"/>
      <c r="H395" s="134"/>
      <c r="I395" s="123"/>
      <c r="J395" s="135"/>
      <c r="K395" s="161"/>
      <c r="L395" s="155">
        <f t="shared" si="24"/>
        <v>0</v>
      </c>
      <c r="M395" s="156">
        <f t="shared" si="25"/>
        <v>0</v>
      </c>
      <c r="N395" s="155"/>
      <c r="O395" s="155"/>
      <c r="P395" s="155"/>
      <c r="Q395" s="155"/>
      <c r="R395" s="155"/>
      <c r="S395" s="156"/>
      <c r="T395" s="156">
        <f t="shared" si="26"/>
        <v>0</v>
      </c>
      <c r="U395" s="156">
        <f t="shared" si="27"/>
        <v>0</v>
      </c>
      <c r="V395" s="157"/>
      <c r="Y395" s="166"/>
      <c r="Z395" s="166"/>
      <c r="AA395" s="166"/>
      <c r="AB395" s="166"/>
      <c r="AC395" s="167"/>
    </row>
    <row r="396" spans="1:29" s="16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60"/>
      <c r="L396" s="155">
        <f t="shared" ref="L396:L459" si="28">IFERROR(I396*J396*K396,"ー")</f>
        <v>0</v>
      </c>
      <c r="M396" s="156">
        <f t="shared" ref="M396:M459" si="29">IFERROR(L396*H396/1000,"ー")</f>
        <v>0</v>
      </c>
      <c r="N396" s="155"/>
      <c r="O396" s="155"/>
      <c r="P396" s="155"/>
      <c r="Q396" s="155"/>
      <c r="R396" s="155"/>
      <c r="S396" s="156"/>
      <c r="T396" s="156">
        <f t="shared" si="26"/>
        <v>0</v>
      </c>
      <c r="U396" s="156">
        <f t="shared" si="27"/>
        <v>0</v>
      </c>
      <c r="V396" s="158"/>
      <c r="Y396" s="166"/>
      <c r="Z396" s="166"/>
      <c r="AA396" s="166"/>
      <c r="AB396" s="166"/>
      <c r="AC396" s="168"/>
    </row>
    <row r="397" spans="1:29" s="165" customFormat="1" hidden="1" x14ac:dyDescent="0.4">
      <c r="A397" s="116">
        <v>389</v>
      </c>
      <c r="B397" s="128"/>
      <c r="C397" s="129"/>
      <c r="D397" s="130"/>
      <c r="E397" s="131"/>
      <c r="F397" s="132"/>
      <c r="G397" s="133"/>
      <c r="H397" s="134"/>
      <c r="I397" s="123"/>
      <c r="J397" s="135"/>
      <c r="K397" s="161"/>
      <c r="L397" s="155">
        <f t="shared" si="28"/>
        <v>0</v>
      </c>
      <c r="M397" s="156">
        <f t="shared" si="29"/>
        <v>0</v>
      </c>
      <c r="N397" s="155"/>
      <c r="O397" s="155"/>
      <c r="P397" s="155"/>
      <c r="Q397" s="155"/>
      <c r="R397" s="155"/>
      <c r="S397" s="156"/>
      <c r="T397" s="156">
        <f t="shared" si="26"/>
        <v>0</v>
      </c>
      <c r="U397" s="156">
        <f t="shared" si="27"/>
        <v>0</v>
      </c>
      <c r="V397" s="157"/>
      <c r="Y397" s="166"/>
      <c r="Z397" s="166"/>
      <c r="AA397" s="166"/>
      <c r="AB397" s="166"/>
      <c r="AC397" s="167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60"/>
      <c r="L398" s="155">
        <f t="shared" si="28"/>
        <v>0</v>
      </c>
      <c r="M398" s="156">
        <f t="shared" si="29"/>
        <v>0</v>
      </c>
      <c r="N398" s="155"/>
      <c r="O398" s="155"/>
      <c r="P398" s="155"/>
      <c r="Q398" s="155"/>
      <c r="R398" s="155"/>
      <c r="S398" s="156"/>
      <c r="T398" s="156">
        <f t="shared" si="26"/>
        <v>0</v>
      </c>
      <c r="U398" s="156">
        <f t="shared" si="27"/>
        <v>0</v>
      </c>
      <c r="V398" s="158"/>
      <c r="Y398" s="166"/>
      <c r="Z398" s="166"/>
      <c r="AA398" s="166"/>
      <c r="AB398" s="166"/>
      <c r="AC398" s="168"/>
    </row>
    <row r="399" spans="1:29" s="165" customFormat="1" hidden="1" x14ac:dyDescent="0.4">
      <c r="A399" s="116">
        <v>391</v>
      </c>
      <c r="B399" s="128"/>
      <c r="C399" s="129"/>
      <c r="D399" s="130"/>
      <c r="E399" s="131"/>
      <c r="F399" s="132"/>
      <c r="G399" s="133"/>
      <c r="H399" s="134"/>
      <c r="I399" s="123"/>
      <c r="J399" s="135"/>
      <c r="K399" s="161"/>
      <c r="L399" s="155">
        <f t="shared" si="28"/>
        <v>0</v>
      </c>
      <c r="M399" s="156">
        <f t="shared" si="29"/>
        <v>0</v>
      </c>
      <c r="N399" s="155"/>
      <c r="O399" s="155"/>
      <c r="P399" s="155"/>
      <c r="Q399" s="155"/>
      <c r="R399" s="155"/>
      <c r="S399" s="156"/>
      <c r="T399" s="156">
        <f t="shared" si="26"/>
        <v>0</v>
      </c>
      <c r="U399" s="156">
        <f t="shared" si="27"/>
        <v>0</v>
      </c>
      <c r="V399" s="157"/>
      <c r="Y399" s="166"/>
      <c r="Z399" s="166"/>
      <c r="AA399" s="166"/>
      <c r="AB399" s="166"/>
      <c r="AC399" s="167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60"/>
      <c r="L400" s="155">
        <f t="shared" si="28"/>
        <v>0</v>
      </c>
      <c r="M400" s="156">
        <f t="shared" si="29"/>
        <v>0</v>
      </c>
      <c r="N400" s="155"/>
      <c r="O400" s="155"/>
      <c r="P400" s="155"/>
      <c r="Q400" s="155"/>
      <c r="R400" s="155"/>
      <c r="S400" s="156"/>
      <c r="T400" s="156">
        <f t="shared" si="26"/>
        <v>0</v>
      </c>
      <c r="U400" s="156">
        <f t="shared" si="27"/>
        <v>0</v>
      </c>
      <c r="V400" s="158"/>
      <c r="Y400" s="166"/>
      <c r="Z400" s="166"/>
      <c r="AA400" s="166"/>
      <c r="AB400" s="166"/>
      <c r="AC400" s="168"/>
    </row>
    <row r="401" spans="1:29" s="165" customFormat="1" hidden="1" x14ac:dyDescent="0.4">
      <c r="A401" s="116">
        <v>393</v>
      </c>
      <c r="B401" s="128"/>
      <c r="C401" s="129"/>
      <c r="D401" s="130"/>
      <c r="E401" s="131"/>
      <c r="F401" s="132"/>
      <c r="G401" s="133"/>
      <c r="H401" s="134"/>
      <c r="I401" s="123"/>
      <c r="J401" s="135"/>
      <c r="K401" s="161"/>
      <c r="L401" s="155">
        <f t="shared" si="28"/>
        <v>0</v>
      </c>
      <c r="M401" s="156">
        <f t="shared" si="29"/>
        <v>0</v>
      </c>
      <c r="N401" s="155"/>
      <c r="O401" s="155"/>
      <c r="P401" s="155"/>
      <c r="Q401" s="155"/>
      <c r="R401" s="155"/>
      <c r="S401" s="156"/>
      <c r="T401" s="156">
        <f t="shared" si="26"/>
        <v>0</v>
      </c>
      <c r="U401" s="156">
        <f t="shared" si="27"/>
        <v>0</v>
      </c>
      <c r="V401" s="157"/>
      <c r="Y401" s="166"/>
      <c r="Z401" s="166"/>
      <c r="AA401" s="166"/>
      <c r="AB401" s="166"/>
      <c r="AC401" s="167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8"/>
        <v>0</v>
      </c>
      <c r="M402" s="156">
        <f t="shared" si="29"/>
        <v>0</v>
      </c>
      <c r="N402" s="155"/>
      <c r="O402" s="155"/>
      <c r="P402" s="155"/>
      <c r="Q402" s="155"/>
      <c r="R402" s="155"/>
      <c r="S402" s="156"/>
      <c r="T402" s="156">
        <f t="shared" si="26"/>
        <v>0</v>
      </c>
      <c r="U402" s="156">
        <f t="shared" si="27"/>
        <v>0</v>
      </c>
      <c r="V402" s="158"/>
      <c r="Y402" s="166"/>
      <c r="Z402" s="166"/>
      <c r="AA402" s="166"/>
      <c r="AB402" s="166"/>
      <c r="AC402" s="168"/>
    </row>
    <row r="403" spans="1:29" s="165" customFormat="1" hidden="1" x14ac:dyDescent="0.4">
      <c r="A403" s="116">
        <v>395</v>
      </c>
      <c r="B403" s="128"/>
      <c r="C403" s="129"/>
      <c r="D403" s="130"/>
      <c r="E403" s="131"/>
      <c r="F403" s="132"/>
      <c r="G403" s="133"/>
      <c r="H403" s="134"/>
      <c r="I403" s="123"/>
      <c r="J403" s="135"/>
      <c r="K403" s="161"/>
      <c r="L403" s="155">
        <f t="shared" si="28"/>
        <v>0</v>
      </c>
      <c r="M403" s="156">
        <f t="shared" si="29"/>
        <v>0</v>
      </c>
      <c r="N403" s="155"/>
      <c r="O403" s="155"/>
      <c r="P403" s="155"/>
      <c r="Q403" s="155"/>
      <c r="R403" s="155"/>
      <c r="S403" s="156"/>
      <c r="T403" s="156">
        <f t="shared" si="26"/>
        <v>0</v>
      </c>
      <c r="U403" s="156">
        <f t="shared" si="27"/>
        <v>0</v>
      </c>
      <c r="V403" s="157"/>
      <c r="Y403" s="166"/>
      <c r="Z403" s="166"/>
      <c r="AA403" s="166"/>
      <c r="AB403" s="166"/>
      <c r="AC403" s="167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8"/>
        <v>0</v>
      </c>
      <c r="M404" s="156">
        <f t="shared" si="29"/>
        <v>0</v>
      </c>
      <c r="N404" s="155"/>
      <c r="O404" s="155"/>
      <c r="P404" s="155"/>
      <c r="Q404" s="155"/>
      <c r="R404" s="155"/>
      <c r="S404" s="156"/>
      <c r="T404" s="156">
        <f t="shared" si="26"/>
        <v>0</v>
      </c>
      <c r="U404" s="156">
        <f t="shared" si="27"/>
        <v>0</v>
      </c>
      <c r="V404" s="158"/>
      <c r="Y404" s="166"/>
      <c r="Z404" s="166"/>
      <c r="AA404" s="166"/>
      <c r="AB404" s="166"/>
      <c r="AC404" s="168"/>
    </row>
    <row r="405" spans="1:29" s="165" customFormat="1" hidden="1" x14ac:dyDescent="0.4">
      <c r="A405" s="116">
        <v>397</v>
      </c>
      <c r="B405" s="128"/>
      <c r="C405" s="129"/>
      <c r="D405" s="130"/>
      <c r="E405" s="131"/>
      <c r="F405" s="132"/>
      <c r="G405" s="133"/>
      <c r="H405" s="134"/>
      <c r="I405" s="123"/>
      <c r="J405" s="135"/>
      <c r="K405" s="161"/>
      <c r="L405" s="155">
        <f t="shared" si="28"/>
        <v>0</v>
      </c>
      <c r="M405" s="156">
        <f t="shared" si="29"/>
        <v>0</v>
      </c>
      <c r="N405" s="155"/>
      <c r="O405" s="155"/>
      <c r="P405" s="155"/>
      <c r="Q405" s="155"/>
      <c r="R405" s="155"/>
      <c r="S405" s="156"/>
      <c r="T405" s="156">
        <f t="shared" si="26"/>
        <v>0</v>
      </c>
      <c r="U405" s="156">
        <f t="shared" si="27"/>
        <v>0</v>
      </c>
      <c r="V405" s="157"/>
      <c r="Y405" s="166"/>
      <c r="Z405" s="166"/>
      <c r="AA405" s="166"/>
      <c r="AB405" s="166"/>
      <c r="AC405" s="167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8"/>
        <v>0</v>
      </c>
      <c r="M406" s="156">
        <f t="shared" si="29"/>
        <v>0</v>
      </c>
      <c r="N406" s="155"/>
      <c r="O406" s="155"/>
      <c r="P406" s="155"/>
      <c r="Q406" s="155"/>
      <c r="R406" s="155"/>
      <c r="S406" s="156"/>
      <c r="T406" s="156">
        <f t="shared" si="26"/>
        <v>0</v>
      </c>
      <c r="U406" s="156">
        <f t="shared" si="27"/>
        <v>0</v>
      </c>
      <c r="V406" s="158"/>
      <c r="Y406" s="166"/>
      <c r="Z406" s="166"/>
      <c r="AA406" s="166"/>
      <c r="AB406" s="166"/>
      <c r="AC406" s="168"/>
    </row>
    <row r="407" spans="1:29" s="165" customFormat="1" hidden="1" x14ac:dyDescent="0.4">
      <c r="A407" s="116">
        <v>399</v>
      </c>
      <c r="B407" s="128"/>
      <c r="C407" s="129"/>
      <c r="D407" s="130"/>
      <c r="E407" s="131"/>
      <c r="F407" s="132"/>
      <c r="G407" s="133"/>
      <c r="H407" s="134"/>
      <c r="I407" s="123"/>
      <c r="J407" s="135"/>
      <c r="K407" s="161"/>
      <c r="L407" s="155">
        <f t="shared" si="28"/>
        <v>0</v>
      </c>
      <c r="M407" s="156">
        <f t="shared" si="29"/>
        <v>0</v>
      </c>
      <c r="N407" s="155"/>
      <c r="O407" s="155"/>
      <c r="P407" s="155"/>
      <c r="Q407" s="155"/>
      <c r="R407" s="155"/>
      <c r="S407" s="156"/>
      <c r="T407" s="156">
        <f t="shared" si="26"/>
        <v>0</v>
      </c>
      <c r="U407" s="156">
        <f t="shared" si="27"/>
        <v>0</v>
      </c>
      <c r="V407" s="157"/>
      <c r="Y407" s="166"/>
      <c r="Z407" s="166"/>
      <c r="AA407" s="166"/>
      <c r="AB407" s="166"/>
      <c r="AC407" s="167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8"/>
        <v>0</v>
      </c>
      <c r="M408" s="156">
        <f t="shared" si="29"/>
        <v>0</v>
      </c>
      <c r="N408" s="155"/>
      <c r="O408" s="155"/>
      <c r="P408" s="155"/>
      <c r="Q408" s="155"/>
      <c r="R408" s="155"/>
      <c r="S408" s="156"/>
      <c r="T408" s="156">
        <f t="shared" si="26"/>
        <v>0</v>
      </c>
      <c r="U408" s="156">
        <f t="shared" si="27"/>
        <v>0</v>
      </c>
      <c r="V408" s="158"/>
      <c r="Y408" s="166"/>
      <c r="Z408" s="166"/>
      <c r="AA408" s="166"/>
      <c r="AB408" s="166"/>
      <c r="AC408" s="168"/>
    </row>
    <row r="409" spans="1:29" s="165" customFormat="1" hidden="1" x14ac:dyDescent="0.4">
      <c r="A409" s="116">
        <v>401</v>
      </c>
      <c r="B409" s="128"/>
      <c r="C409" s="129"/>
      <c r="D409" s="130"/>
      <c r="E409" s="131"/>
      <c r="F409" s="132"/>
      <c r="G409" s="133"/>
      <c r="H409" s="134"/>
      <c r="I409" s="123"/>
      <c r="J409" s="135"/>
      <c r="K409" s="161"/>
      <c r="L409" s="155">
        <f t="shared" si="28"/>
        <v>0</v>
      </c>
      <c r="M409" s="156">
        <f t="shared" si="29"/>
        <v>0</v>
      </c>
      <c r="N409" s="155"/>
      <c r="O409" s="155"/>
      <c r="P409" s="155"/>
      <c r="Q409" s="155"/>
      <c r="R409" s="155"/>
      <c r="S409" s="156"/>
      <c r="T409" s="156">
        <f t="shared" si="26"/>
        <v>0</v>
      </c>
      <c r="U409" s="156">
        <f t="shared" si="27"/>
        <v>0</v>
      </c>
      <c r="V409" s="157"/>
      <c r="Y409" s="166"/>
      <c r="Z409" s="166"/>
      <c r="AA409" s="166"/>
      <c r="AB409" s="166"/>
      <c r="AC409" s="167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8"/>
        <v>0</v>
      </c>
      <c r="M410" s="156">
        <f t="shared" si="29"/>
        <v>0</v>
      </c>
      <c r="N410" s="155"/>
      <c r="O410" s="155"/>
      <c r="P410" s="155"/>
      <c r="Q410" s="155"/>
      <c r="R410" s="155"/>
      <c r="S410" s="156"/>
      <c r="T410" s="156">
        <f t="shared" si="26"/>
        <v>0</v>
      </c>
      <c r="U410" s="156">
        <f t="shared" si="27"/>
        <v>0</v>
      </c>
      <c r="V410" s="158"/>
      <c r="Y410" s="166"/>
      <c r="Z410" s="166"/>
      <c r="AA410" s="166"/>
      <c r="AB410" s="166"/>
      <c r="AC410" s="168"/>
    </row>
    <row r="411" spans="1:29" s="165" customFormat="1" hidden="1" x14ac:dyDescent="0.4">
      <c r="A411" s="116">
        <v>403</v>
      </c>
      <c r="B411" s="128"/>
      <c r="C411" s="129"/>
      <c r="D411" s="130"/>
      <c r="E411" s="131"/>
      <c r="F411" s="132"/>
      <c r="G411" s="133"/>
      <c r="H411" s="134"/>
      <c r="I411" s="123"/>
      <c r="J411" s="135"/>
      <c r="K411" s="161"/>
      <c r="L411" s="155">
        <f t="shared" si="28"/>
        <v>0</v>
      </c>
      <c r="M411" s="156">
        <f t="shared" si="29"/>
        <v>0</v>
      </c>
      <c r="N411" s="155"/>
      <c r="O411" s="155"/>
      <c r="P411" s="155"/>
      <c r="Q411" s="155"/>
      <c r="R411" s="155"/>
      <c r="S411" s="156"/>
      <c r="T411" s="156">
        <f t="shared" si="26"/>
        <v>0</v>
      </c>
      <c r="U411" s="156">
        <f t="shared" si="27"/>
        <v>0</v>
      </c>
      <c r="V411" s="157"/>
      <c r="Y411" s="166"/>
      <c r="Z411" s="166"/>
      <c r="AA411" s="166"/>
      <c r="AB411" s="166"/>
      <c r="AC411" s="167"/>
    </row>
    <row r="412" spans="1:29" s="16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60"/>
      <c r="L412" s="155">
        <f t="shared" si="28"/>
        <v>0</v>
      </c>
      <c r="M412" s="156">
        <f t="shared" si="29"/>
        <v>0</v>
      </c>
      <c r="N412" s="155"/>
      <c r="O412" s="155"/>
      <c r="P412" s="155"/>
      <c r="Q412" s="155"/>
      <c r="R412" s="155"/>
      <c r="S412" s="156"/>
      <c r="T412" s="156">
        <f t="shared" si="26"/>
        <v>0</v>
      </c>
      <c r="U412" s="156">
        <f t="shared" si="27"/>
        <v>0</v>
      </c>
      <c r="V412" s="158"/>
      <c r="Y412" s="166"/>
      <c r="Z412" s="166"/>
      <c r="AA412" s="166"/>
      <c r="AB412" s="166"/>
      <c r="AC412" s="168"/>
    </row>
    <row r="413" spans="1:29" s="165" customFormat="1" hidden="1" x14ac:dyDescent="0.4">
      <c r="A413" s="116">
        <v>405</v>
      </c>
      <c r="B413" s="128"/>
      <c r="C413" s="129"/>
      <c r="D413" s="130"/>
      <c r="E413" s="131"/>
      <c r="F413" s="132"/>
      <c r="G413" s="133"/>
      <c r="H413" s="134"/>
      <c r="I413" s="123"/>
      <c r="J413" s="135"/>
      <c r="K413" s="161"/>
      <c r="L413" s="155">
        <f t="shared" si="28"/>
        <v>0</v>
      </c>
      <c r="M413" s="156">
        <f t="shared" si="29"/>
        <v>0</v>
      </c>
      <c r="N413" s="155"/>
      <c r="O413" s="155"/>
      <c r="P413" s="155"/>
      <c r="Q413" s="155"/>
      <c r="R413" s="155"/>
      <c r="S413" s="156"/>
      <c r="T413" s="156">
        <f t="shared" si="26"/>
        <v>0</v>
      </c>
      <c r="U413" s="156">
        <f t="shared" si="27"/>
        <v>0</v>
      </c>
      <c r="V413" s="157"/>
      <c r="Y413" s="166"/>
      <c r="Z413" s="166"/>
      <c r="AA413" s="166"/>
      <c r="AB413" s="166"/>
      <c r="AC413" s="167"/>
    </row>
    <row r="414" spans="1:29" s="16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60"/>
      <c r="L414" s="155">
        <f t="shared" si="28"/>
        <v>0</v>
      </c>
      <c r="M414" s="156">
        <f t="shared" si="29"/>
        <v>0</v>
      </c>
      <c r="N414" s="155"/>
      <c r="O414" s="155"/>
      <c r="P414" s="155"/>
      <c r="Q414" s="155"/>
      <c r="R414" s="155"/>
      <c r="S414" s="156"/>
      <c r="T414" s="156">
        <f t="shared" si="26"/>
        <v>0</v>
      </c>
      <c r="U414" s="156">
        <f t="shared" si="27"/>
        <v>0</v>
      </c>
      <c r="V414" s="158"/>
      <c r="Y414" s="166"/>
      <c r="Z414" s="166"/>
      <c r="AA414" s="166"/>
      <c r="AB414" s="166"/>
      <c r="AC414" s="168"/>
    </row>
    <row r="415" spans="1:29" s="165" customFormat="1" hidden="1" x14ac:dyDescent="0.4">
      <c r="A415" s="116">
        <v>407</v>
      </c>
      <c r="B415" s="128"/>
      <c r="C415" s="129"/>
      <c r="D415" s="130"/>
      <c r="E415" s="131"/>
      <c r="F415" s="132"/>
      <c r="G415" s="133"/>
      <c r="H415" s="134"/>
      <c r="I415" s="123"/>
      <c r="J415" s="135"/>
      <c r="K415" s="161"/>
      <c r="L415" s="155">
        <f t="shared" si="28"/>
        <v>0</v>
      </c>
      <c r="M415" s="156">
        <f t="shared" si="29"/>
        <v>0</v>
      </c>
      <c r="N415" s="155"/>
      <c r="O415" s="155"/>
      <c r="P415" s="155"/>
      <c r="Q415" s="155"/>
      <c r="R415" s="155"/>
      <c r="S415" s="156"/>
      <c r="T415" s="156">
        <f t="shared" si="26"/>
        <v>0</v>
      </c>
      <c r="U415" s="156">
        <f t="shared" si="27"/>
        <v>0</v>
      </c>
      <c r="V415" s="157"/>
      <c r="Y415" s="166"/>
      <c r="Z415" s="166"/>
      <c r="AA415" s="166"/>
      <c r="AB415" s="166"/>
      <c r="AC415" s="167"/>
    </row>
    <row r="416" spans="1:29" s="16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60"/>
      <c r="L416" s="155">
        <f t="shared" si="28"/>
        <v>0</v>
      </c>
      <c r="M416" s="156">
        <f t="shared" si="29"/>
        <v>0</v>
      </c>
      <c r="N416" s="155"/>
      <c r="O416" s="155"/>
      <c r="P416" s="155"/>
      <c r="Q416" s="155"/>
      <c r="R416" s="155"/>
      <c r="S416" s="156"/>
      <c r="T416" s="156">
        <f t="shared" si="26"/>
        <v>0</v>
      </c>
      <c r="U416" s="156">
        <f t="shared" si="27"/>
        <v>0</v>
      </c>
      <c r="V416" s="158"/>
      <c r="Y416" s="166"/>
      <c r="Z416" s="166"/>
      <c r="AA416" s="166"/>
      <c r="AB416" s="166"/>
      <c r="AC416" s="168"/>
    </row>
    <row r="417" spans="1:29" s="165" customFormat="1" hidden="1" x14ac:dyDescent="0.4">
      <c r="A417" s="116">
        <v>409</v>
      </c>
      <c r="B417" s="128"/>
      <c r="C417" s="129"/>
      <c r="D417" s="130"/>
      <c r="E417" s="131"/>
      <c r="F417" s="132"/>
      <c r="G417" s="133"/>
      <c r="H417" s="134"/>
      <c r="I417" s="123"/>
      <c r="J417" s="135"/>
      <c r="K417" s="161"/>
      <c r="L417" s="155">
        <f t="shared" si="28"/>
        <v>0</v>
      </c>
      <c r="M417" s="156">
        <f t="shared" si="29"/>
        <v>0</v>
      </c>
      <c r="N417" s="155"/>
      <c r="O417" s="155"/>
      <c r="P417" s="155"/>
      <c r="Q417" s="155"/>
      <c r="R417" s="155"/>
      <c r="S417" s="156"/>
      <c r="T417" s="156">
        <f t="shared" si="26"/>
        <v>0</v>
      </c>
      <c r="U417" s="156">
        <f t="shared" si="27"/>
        <v>0</v>
      </c>
      <c r="V417" s="157"/>
      <c r="Y417" s="166"/>
      <c r="Z417" s="166"/>
      <c r="AA417" s="166"/>
      <c r="AB417" s="166"/>
      <c r="AC417" s="167"/>
    </row>
    <row r="418" spans="1:29" s="16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60"/>
      <c r="L418" s="155">
        <f t="shared" si="28"/>
        <v>0</v>
      </c>
      <c r="M418" s="156">
        <f t="shared" si="29"/>
        <v>0</v>
      </c>
      <c r="N418" s="155"/>
      <c r="O418" s="155"/>
      <c r="P418" s="155"/>
      <c r="Q418" s="155"/>
      <c r="R418" s="155"/>
      <c r="S418" s="156"/>
      <c r="T418" s="156">
        <f t="shared" si="26"/>
        <v>0</v>
      </c>
      <c r="U418" s="156">
        <f t="shared" si="27"/>
        <v>0</v>
      </c>
      <c r="V418" s="158"/>
      <c r="Y418" s="166"/>
      <c r="Z418" s="166"/>
      <c r="AA418" s="166"/>
      <c r="AB418" s="166"/>
      <c r="AC418" s="168"/>
    </row>
    <row r="419" spans="1:29" s="165" customFormat="1" hidden="1" x14ac:dyDescent="0.4">
      <c r="A419" s="116">
        <v>411</v>
      </c>
      <c r="B419" s="128"/>
      <c r="C419" s="129"/>
      <c r="D419" s="130"/>
      <c r="E419" s="131"/>
      <c r="F419" s="132"/>
      <c r="G419" s="133"/>
      <c r="H419" s="134"/>
      <c r="I419" s="123"/>
      <c r="J419" s="135"/>
      <c r="K419" s="161"/>
      <c r="L419" s="155">
        <f t="shared" si="28"/>
        <v>0</v>
      </c>
      <c r="M419" s="156">
        <f t="shared" si="29"/>
        <v>0</v>
      </c>
      <c r="N419" s="155"/>
      <c r="O419" s="155"/>
      <c r="P419" s="155"/>
      <c r="Q419" s="155"/>
      <c r="R419" s="155"/>
      <c r="S419" s="156"/>
      <c r="T419" s="156">
        <f t="shared" si="26"/>
        <v>0</v>
      </c>
      <c r="U419" s="156">
        <f t="shared" si="27"/>
        <v>0</v>
      </c>
      <c r="V419" s="157"/>
      <c r="Y419" s="166"/>
      <c r="Z419" s="166"/>
      <c r="AA419" s="166"/>
      <c r="AB419" s="166"/>
      <c r="AC419" s="167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60"/>
      <c r="L420" s="155">
        <f t="shared" si="28"/>
        <v>0</v>
      </c>
      <c r="M420" s="156">
        <f t="shared" si="29"/>
        <v>0</v>
      </c>
      <c r="N420" s="155"/>
      <c r="O420" s="155"/>
      <c r="P420" s="155"/>
      <c r="Q420" s="155"/>
      <c r="R420" s="155"/>
      <c r="S420" s="156"/>
      <c r="T420" s="156">
        <f t="shared" si="26"/>
        <v>0</v>
      </c>
      <c r="U420" s="156">
        <f t="shared" si="27"/>
        <v>0</v>
      </c>
      <c r="V420" s="158"/>
      <c r="Y420" s="166"/>
      <c r="Z420" s="166"/>
      <c r="AA420" s="166"/>
      <c r="AB420" s="166"/>
      <c r="AC420" s="168"/>
    </row>
    <row r="421" spans="1:29" s="165" customFormat="1" hidden="1" x14ac:dyDescent="0.4">
      <c r="A421" s="116">
        <v>413</v>
      </c>
      <c r="B421" s="128"/>
      <c r="C421" s="129"/>
      <c r="D421" s="130"/>
      <c r="E421" s="131"/>
      <c r="F421" s="132"/>
      <c r="G421" s="133"/>
      <c r="H421" s="134"/>
      <c r="I421" s="123"/>
      <c r="J421" s="135"/>
      <c r="K421" s="161"/>
      <c r="L421" s="155">
        <f t="shared" si="28"/>
        <v>0</v>
      </c>
      <c r="M421" s="156">
        <f t="shared" si="29"/>
        <v>0</v>
      </c>
      <c r="N421" s="155"/>
      <c r="O421" s="155"/>
      <c r="P421" s="155"/>
      <c r="Q421" s="155"/>
      <c r="R421" s="155"/>
      <c r="S421" s="156"/>
      <c r="T421" s="156">
        <f t="shared" si="26"/>
        <v>0</v>
      </c>
      <c r="U421" s="156">
        <f t="shared" si="27"/>
        <v>0</v>
      </c>
      <c r="V421" s="157"/>
      <c r="Y421" s="166"/>
      <c r="Z421" s="166"/>
      <c r="AA421" s="166"/>
      <c r="AB421" s="166"/>
      <c r="AC421" s="167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60"/>
      <c r="L422" s="155">
        <f t="shared" si="28"/>
        <v>0</v>
      </c>
      <c r="M422" s="156">
        <f t="shared" si="29"/>
        <v>0</v>
      </c>
      <c r="N422" s="155"/>
      <c r="O422" s="155"/>
      <c r="P422" s="155"/>
      <c r="Q422" s="155"/>
      <c r="R422" s="155"/>
      <c r="S422" s="156"/>
      <c r="T422" s="156">
        <f t="shared" si="26"/>
        <v>0</v>
      </c>
      <c r="U422" s="156">
        <f t="shared" si="27"/>
        <v>0</v>
      </c>
      <c r="V422" s="158"/>
      <c r="Y422" s="166"/>
      <c r="Z422" s="166"/>
      <c r="AA422" s="166"/>
      <c r="AB422" s="166"/>
      <c r="AC422" s="168"/>
    </row>
    <row r="423" spans="1:29" s="165" customFormat="1" hidden="1" x14ac:dyDescent="0.4">
      <c r="A423" s="116">
        <v>415</v>
      </c>
      <c r="B423" s="128"/>
      <c r="C423" s="129"/>
      <c r="D423" s="130"/>
      <c r="E423" s="131"/>
      <c r="F423" s="132"/>
      <c r="G423" s="133"/>
      <c r="H423" s="134"/>
      <c r="I423" s="123"/>
      <c r="J423" s="135"/>
      <c r="K423" s="161"/>
      <c r="L423" s="155">
        <f t="shared" si="28"/>
        <v>0</v>
      </c>
      <c r="M423" s="156">
        <f t="shared" si="29"/>
        <v>0</v>
      </c>
      <c r="N423" s="155"/>
      <c r="O423" s="155"/>
      <c r="P423" s="155"/>
      <c r="Q423" s="155"/>
      <c r="R423" s="155"/>
      <c r="S423" s="156"/>
      <c r="T423" s="156">
        <f t="shared" si="26"/>
        <v>0</v>
      </c>
      <c r="U423" s="156">
        <f t="shared" si="27"/>
        <v>0</v>
      </c>
      <c r="V423" s="157"/>
      <c r="Y423" s="166"/>
      <c r="Z423" s="166"/>
      <c r="AA423" s="166"/>
      <c r="AB423" s="166"/>
      <c r="AC423" s="167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8"/>
        <v>0</v>
      </c>
      <c r="M424" s="156">
        <f t="shared" si="29"/>
        <v>0</v>
      </c>
      <c r="N424" s="155"/>
      <c r="O424" s="155"/>
      <c r="P424" s="155"/>
      <c r="Q424" s="155"/>
      <c r="R424" s="155"/>
      <c r="S424" s="156"/>
      <c r="T424" s="156">
        <f t="shared" si="26"/>
        <v>0</v>
      </c>
      <c r="U424" s="156">
        <f t="shared" si="27"/>
        <v>0</v>
      </c>
      <c r="V424" s="158"/>
      <c r="Y424" s="166"/>
      <c r="Z424" s="166"/>
      <c r="AA424" s="166"/>
      <c r="AB424" s="166"/>
      <c r="AC424" s="168"/>
    </row>
    <row r="425" spans="1:29" s="165" customFormat="1" hidden="1" x14ac:dyDescent="0.4">
      <c r="A425" s="116">
        <v>417</v>
      </c>
      <c r="B425" s="128"/>
      <c r="C425" s="129"/>
      <c r="D425" s="130"/>
      <c r="E425" s="131"/>
      <c r="F425" s="132"/>
      <c r="G425" s="133"/>
      <c r="H425" s="134"/>
      <c r="I425" s="123"/>
      <c r="J425" s="135"/>
      <c r="K425" s="161"/>
      <c r="L425" s="155">
        <f t="shared" si="28"/>
        <v>0</v>
      </c>
      <c r="M425" s="156">
        <f t="shared" si="29"/>
        <v>0</v>
      </c>
      <c r="N425" s="155"/>
      <c r="O425" s="155"/>
      <c r="P425" s="155"/>
      <c r="Q425" s="155"/>
      <c r="R425" s="155"/>
      <c r="S425" s="156"/>
      <c r="T425" s="156">
        <f t="shared" si="26"/>
        <v>0</v>
      </c>
      <c r="U425" s="156">
        <f t="shared" si="27"/>
        <v>0</v>
      </c>
      <c r="V425" s="157"/>
      <c r="Y425" s="166"/>
      <c r="Z425" s="166"/>
      <c r="AA425" s="166"/>
      <c r="AB425" s="166"/>
      <c r="AC425" s="167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si="28"/>
        <v>0</v>
      </c>
      <c r="M426" s="156">
        <f t="shared" si="29"/>
        <v>0</v>
      </c>
      <c r="N426" s="155"/>
      <c r="O426" s="155"/>
      <c r="P426" s="155"/>
      <c r="Q426" s="155"/>
      <c r="R426" s="155"/>
      <c r="S426" s="156"/>
      <c r="T426" s="156">
        <f t="shared" si="26"/>
        <v>0</v>
      </c>
      <c r="U426" s="156">
        <f t="shared" si="27"/>
        <v>0</v>
      </c>
      <c r="V426" s="158"/>
      <c r="Y426" s="166"/>
      <c r="Z426" s="166"/>
      <c r="AA426" s="166"/>
      <c r="AB426" s="166"/>
      <c r="AC426" s="168"/>
    </row>
    <row r="427" spans="1:29" s="165" customFormat="1" hidden="1" x14ac:dyDescent="0.4">
      <c r="A427" s="116">
        <v>419</v>
      </c>
      <c r="B427" s="128"/>
      <c r="C427" s="129"/>
      <c r="D427" s="130"/>
      <c r="E427" s="131"/>
      <c r="F427" s="132"/>
      <c r="G427" s="133"/>
      <c r="H427" s="134"/>
      <c r="I427" s="123"/>
      <c r="J427" s="135"/>
      <c r="K427" s="161"/>
      <c r="L427" s="155">
        <f t="shared" si="28"/>
        <v>0</v>
      </c>
      <c r="M427" s="156">
        <f t="shared" si="29"/>
        <v>0</v>
      </c>
      <c r="N427" s="155"/>
      <c r="O427" s="155"/>
      <c r="P427" s="155"/>
      <c r="Q427" s="155"/>
      <c r="R427" s="155"/>
      <c r="S427" s="156"/>
      <c r="T427" s="156">
        <f t="shared" si="26"/>
        <v>0</v>
      </c>
      <c r="U427" s="156">
        <f t="shared" si="27"/>
        <v>0</v>
      </c>
      <c r="V427" s="157"/>
      <c r="Y427" s="166"/>
      <c r="Z427" s="166"/>
      <c r="AA427" s="166"/>
      <c r="AB427" s="166"/>
      <c r="AC427" s="167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28"/>
        <v>0</v>
      </c>
      <c r="M428" s="156">
        <f t="shared" si="29"/>
        <v>0</v>
      </c>
      <c r="N428" s="155"/>
      <c r="O428" s="155"/>
      <c r="P428" s="155"/>
      <c r="Q428" s="155"/>
      <c r="R428" s="155"/>
      <c r="S428" s="156"/>
      <c r="T428" s="156">
        <f t="shared" si="26"/>
        <v>0</v>
      </c>
      <c r="U428" s="156">
        <f t="shared" si="27"/>
        <v>0</v>
      </c>
      <c r="V428" s="158"/>
      <c r="Y428" s="166"/>
      <c r="Z428" s="166"/>
      <c r="AA428" s="166"/>
      <c r="AB428" s="166"/>
      <c r="AC428" s="168"/>
    </row>
    <row r="429" spans="1:29" s="165" customFormat="1" hidden="1" x14ac:dyDescent="0.4">
      <c r="A429" s="116">
        <v>421</v>
      </c>
      <c r="B429" s="128"/>
      <c r="C429" s="129"/>
      <c r="D429" s="130"/>
      <c r="E429" s="131"/>
      <c r="F429" s="132"/>
      <c r="G429" s="133"/>
      <c r="H429" s="134"/>
      <c r="I429" s="123"/>
      <c r="J429" s="135"/>
      <c r="K429" s="161"/>
      <c r="L429" s="155">
        <f t="shared" si="28"/>
        <v>0</v>
      </c>
      <c r="M429" s="156">
        <f t="shared" si="29"/>
        <v>0</v>
      </c>
      <c r="N429" s="155"/>
      <c r="O429" s="155"/>
      <c r="P429" s="155"/>
      <c r="Q429" s="155"/>
      <c r="R429" s="155"/>
      <c r="S429" s="156"/>
      <c r="T429" s="156">
        <f t="shared" si="26"/>
        <v>0</v>
      </c>
      <c r="U429" s="156">
        <f t="shared" si="27"/>
        <v>0</v>
      </c>
      <c r="V429" s="157"/>
      <c r="Y429" s="166"/>
      <c r="Z429" s="166"/>
      <c r="AA429" s="166"/>
      <c r="AB429" s="166"/>
      <c r="AC429" s="167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60"/>
      <c r="L430" s="155">
        <f t="shared" si="28"/>
        <v>0</v>
      </c>
      <c r="M430" s="156">
        <f t="shared" si="29"/>
        <v>0</v>
      </c>
      <c r="N430" s="155"/>
      <c r="O430" s="155"/>
      <c r="P430" s="155"/>
      <c r="Q430" s="155"/>
      <c r="R430" s="155"/>
      <c r="S430" s="156"/>
      <c r="T430" s="156">
        <f t="shared" si="26"/>
        <v>0</v>
      </c>
      <c r="U430" s="156">
        <f t="shared" si="27"/>
        <v>0</v>
      </c>
      <c r="V430" s="158"/>
      <c r="Y430" s="166"/>
      <c r="Z430" s="166"/>
      <c r="AA430" s="166"/>
      <c r="AB430" s="166"/>
      <c r="AC430" s="168"/>
    </row>
    <row r="431" spans="1:29" s="165" customFormat="1" hidden="1" x14ac:dyDescent="0.4">
      <c r="A431" s="116">
        <v>423</v>
      </c>
      <c r="B431" s="128"/>
      <c r="C431" s="129"/>
      <c r="D431" s="130"/>
      <c r="E431" s="131"/>
      <c r="F431" s="132"/>
      <c r="G431" s="133"/>
      <c r="H431" s="134"/>
      <c r="I431" s="123"/>
      <c r="J431" s="135"/>
      <c r="K431" s="161"/>
      <c r="L431" s="155">
        <f t="shared" si="28"/>
        <v>0</v>
      </c>
      <c r="M431" s="156">
        <f t="shared" si="29"/>
        <v>0</v>
      </c>
      <c r="N431" s="155"/>
      <c r="O431" s="155"/>
      <c r="P431" s="155"/>
      <c r="Q431" s="155"/>
      <c r="R431" s="155"/>
      <c r="S431" s="156"/>
      <c r="T431" s="156">
        <f t="shared" si="26"/>
        <v>0</v>
      </c>
      <c r="U431" s="156">
        <f t="shared" si="27"/>
        <v>0</v>
      </c>
      <c r="V431" s="157"/>
      <c r="Y431" s="166"/>
      <c r="Z431" s="166"/>
      <c r="AA431" s="166"/>
      <c r="AB431" s="166"/>
      <c r="AC431" s="167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60"/>
      <c r="L432" s="155">
        <f t="shared" si="28"/>
        <v>0</v>
      </c>
      <c r="M432" s="156">
        <f t="shared" si="29"/>
        <v>0</v>
      </c>
      <c r="N432" s="155"/>
      <c r="O432" s="155"/>
      <c r="P432" s="155"/>
      <c r="Q432" s="155"/>
      <c r="R432" s="155"/>
      <c r="S432" s="156"/>
      <c r="T432" s="156">
        <f t="shared" si="26"/>
        <v>0</v>
      </c>
      <c r="U432" s="156">
        <f t="shared" si="27"/>
        <v>0</v>
      </c>
      <c r="V432" s="158"/>
      <c r="Y432" s="166"/>
      <c r="Z432" s="166"/>
      <c r="AA432" s="166"/>
      <c r="AB432" s="166"/>
      <c r="AC432" s="168"/>
    </row>
    <row r="433" spans="1:29" s="165" customFormat="1" hidden="1" x14ac:dyDescent="0.4">
      <c r="A433" s="116">
        <v>425</v>
      </c>
      <c r="B433" s="128"/>
      <c r="C433" s="129"/>
      <c r="D433" s="130"/>
      <c r="E433" s="131"/>
      <c r="F433" s="132"/>
      <c r="G433" s="133"/>
      <c r="H433" s="134"/>
      <c r="I433" s="123"/>
      <c r="J433" s="135"/>
      <c r="K433" s="161"/>
      <c r="L433" s="155">
        <f t="shared" si="28"/>
        <v>0</v>
      </c>
      <c r="M433" s="156">
        <f t="shared" si="29"/>
        <v>0</v>
      </c>
      <c r="N433" s="155"/>
      <c r="O433" s="155"/>
      <c r="P433" s="155"/>
      <c r="Q433" s="155"/>
      <c r="R433" s="155"/>
      <c r="S433" s="156"/>
      <c r="T433" s="156">
        <f t="shared" si="26"/>
        <v>0</v>
      </c>
      <c r="U433" s="156">
        <f t="shared" si="27"/>
        <v>0</v>
      </c>
      <c r="V433" s="157"/>
      <c r="Y433" s="166"/>
      <c r="Z433" s="166"/>
      <c r="AA433" s="166"/>
      <c r="AB433" s="166"/>
      <c r="AC433" s="167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60"/>
      <c r="L434" s="155">
        <f t="shared" si="28"/>
        <v>0</v>
      </c>
      <c r="M434" s="156">
        <f t="shared" si="29"/>
        <v>0</v>
      </c>
      <c r="N434" s="155"/>
      <c r="O434" s="155"/>
      <c r="P434" s="155"/>
      <c r="Q434" s="155"/>
      <c r="R434" s="155"/>
      <c r="S434" s="156"/>
      <c r="T434" s="156">
        <f t="shared" si="26"/>
        <v>0</v>
      </c>
      <c r="U434" s="156">
        <f t="shared" si="27"/>
        <v>0</v>
      </c>
      <c r="V434" s="158"/>
      <c r="Y434" s="166"/>
      <c r="Z434" s="166"/>
      <c r="AA434" s="166"/>
      <c r="AB434" s="166"/>
      <c r="AC434" s="168"/>
    </row>
    <row r="435" spans="1:29" s="165" customFormat="1" hidden="1" x14ac:dyDescent="0.4">
      <c r="A435" s="116">
        <v>427</v>
      </c>
      <c r="B435" s="128"/>
      <c r="C435" s="129"/>
      <c r="D435" s="130"/>
      <c r="E435" s="131"/>
      <c r="F435" s="132"/>
      <c r="G435" s="133"/>
      <c r="H435" s="134"/>
      <c r="I435" s="123"/>
      <c r="J435" s="135"/>
      <c r="K435" s="161"/>
      <c r="L435" s="155">
        <f t="shared" si="28"/>
        <v>0</v>
      </c>
      <c r="M435" s="156">
        <f t="shared" si="29"/>
        <v>0</v>
      </c>
      <c r="N435" s="155"/>
      <c r="O435" s="155"/>
      <c r="P435" s="155"/>
      <c r="Q435" s="155"/>
      <c r="R435" s="155"/>
      <c r="S435" s="156"/>
      <c r="T435" s="156">
        <f t="shared" si="26"/>
        <v>0</v>
      </c>
      <c r="U435" s="156">
        <f t="shared" si="27"/>
        <v>0</v>
      </c>
      <c r="V435" s="157"/>
      <c r="Y435" s="166"/>
      <c r="Z435" s="166"/>
      <c r="AA435" s="166"/>
      <c r="AB435" s="166"/>
      <c r="AC435" s="167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60"/>
      <c r="L436" s="155">
        <f t="shared" si="28"/>
        <v>0</v>
      </c>
      <c r="M436" s="156">
        <f t="shared" si="29"/>
        <v>0</v>
      </c>
      <c r="N436" s="155"/>
      <c r="O436" s="155"/>
      <c r="P436" s="155"/>
      <c r="Q436" s="155"/>
      <c r="R436" s="155"/>
      <c r="S436" s="156"/>
      <c r="T436" s="156">
        <f t="shared" si="26"/>
        <v>0</v>
      </c>
      <c r="U436" s="156">
        <f t="shared" si="27"/>
        <v>0</v>
      </c>
      <c r="V436" s="158"/>
      <c r="Y436" s="166"/>
      <c r="Z436" s="166"/>
      <c r="AA436" s="166"/>
      <c r="AB436" s="166"/>
      <c r="AC436" s="168"/>
    </row>
    <row r="437" spans="1:29" s="165" customFormat="1" hidden="1" x14ac:dyDescent="0.4">
      <c r="A437" s="116">
        <v>429</v>
      </c>
      <c r="B437" s="128"/>
      <c r="C437" s="129"/>
      <c r="D437" s="130"/>
      <c r="E437" s="131"/>
      <c r="F437" s="132"/>
      <c r="G437" s="133"/>
      <c r="H437" s="134"/>
      <c r="I437" s="123"/>
      <c r="J437" s="135"/>
      <c r="K437" s="161"/>
      <c r="L437" s="155">
        <f t="shared" si="28"/>
        <v>0</v>
      </c>
      <c r="M437" s="156">
        <f t="shared" si="29"/>
        <v>0</v>
      </c>
      <c r="N437" s="155"/>
      <c r="O437" s="155"/>
      <c r="P437" s="155"/>
      <c r="Q437" s="155"/>
      <c r="R437" s="155"/>
      <c r="S437" s="156"/>
      <c r="T437" s="156">
        <f t="shared" si="26"/>
        <v>0</v>
      </c>
      <c r="U437" s="156">
        <f t="shared" si="27"/>
        <v>0</v>
      </c>
      <c r="V437" s="157"/>
      <c r="Y437" s="166"/>
      <c r="Z437" s="166"/>
      <c r="AA437" s="166"/>
      <c r="AB437" s="166"/>
      <c r="AC437" s="167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60"/>
      <c r="L438" s="155">
        <f t="shared" si="28"/>
        <v>0</v>
      </c>
      <c r="M438" s="156">
        <f t="shared" si="29"/>
        <v>0</v>
      </c>
      <c r="N438" s="155"/>
      <c r="O438" s="155"/>
      <c r="P438" s="155"/>
      <c r="Q438" s="155"/>
      <c r="R438" s="155"/>
      <c r="S438" s="156"/>
      <c r="T438" s="156">
        <f t="shared" si="26"/>
        <v>0</v>
      </c>
      <c r="U438" s="156">
        <f t="shared" si="27"/>
        <v>0</v>
      </c>
      <c r="V438" s="158"/>
      <c r="Y438" s="166"/>
      <c r="Z438" s="166"/>
      <c r="AA438" s="166"/>
      <c r="AB438" s="166"/>
      <c r="AC438" s="168"/>
    </row>
    <row r="439" spans="1:29" s="165" customFormat="1" hidden="1" x14ac:dyDescent="0.4">
      <c r="A439" s="116">
        <v>431</v>
      </c>
      <c r="B439" s="128"/>
      <c r="C439" s="129"/>
      <c r="D439" s="130"/>
      <c r="E439" s="131"/>
      <c r="F439" s="132"/>
      <c r="G439" s="133"/>
      <c r="H439" s="134"/>
      <c r="I439" s="123"/>
      <c r="J439" s="135"/>
      <c r="K439" s="161"/>
      <c r="L439" s="155">
        <f t="shared" si="28"/>
        <v>0</v>
      </c>
      <c r="M439" s="156">
        <f t="shared" si="29"/>
        <v>0</v>
      </c>
      <c r="N439" s="155"/>
      <c r="O439" s="155"/>
      <c r="P439" s="155"/>
      <c r="Q439" s="155"/>
      <c r="R439" s="155"/>
      <c r="S439" s="156"/>
      <c r="T439" s="156">
        <f t="shared" si="26"/>
        <v>0</v>
      </c>
      <c r="U439" s="156">
        <f t="shared" si="27"/>
        <v>0</v>
      </c>
      <c r="V439" s="157"/>
      <c r="Y439" s="166"/>
      <c r="Z439" s="166"/>
      <c r="AA439" s="166"/>
      <c r="AB439" s="166"/>
      <c r="AC439" s="167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60"/>
      <c r="L440" s="155">
        <f t="shared" si="28"/>
        <v>0</v>
      </c>
      <c r="M440" s="156">
        <f t="shared" si="29"/>
        <v>0</v>
      </c>
      <c r="N440" s="155"/>
      <c r="O440" s="155"/>
      <c r="P440" s="155"/>
      <c r="Q440" s="155"/>
      <c r="R440" s="155"/>
      <c r="S440" s="156"/>
      <c r="T440" s="156">
        <f t="shared" si="26"/>
        <v>0</v>
      </c>
      <c r="U440" s="156">
        <f t="shared" si="27"/>
        <v>0</v>
      </c>
      <c r="V440" s="158"/>
      <c r="Y440" s="166"/>
      <c r="Z440" s="166"/>
      <c r="AA440" s="166"/>
      <c r="AB440" s="166"/>
      <c r="AC440" s="168"/>
    </row>
    <row r="441" spans="1:29" s="165" customFormat="1" hidden="1" x14ac:dyDescent="0.4">
      <c r="A441" s="116">
        <v>433</v>
      </c>
      <c r="B441" s="128"/>
      <c r="C441" s="129"/>
      <c r="D441" s="130"/>
      <c r="E441" s="131"/>
      <c r="F441" s="132"/>
      <c r="G441" s="133"/>
      <c r="H441" s="134"/>
      <c r="I441" s="123"/>
      <c r="J441" s="135"/>
      <c r="K441" s="161"/>
      <c r="L441" s="155">
        <f t="shared" si="28"/>
        <v>0</v>
      </c>
      <c r="M441" s="156">
        <f t="shared" si="29"/>
        <v>0</v>
      </c>
      <c r="N441" s="155"/>
      <c r="O441" s="155"/>
      <c r="P441" s="155"/>
      <c r="Q441" s="155"/>
      <c r="R441" s="155"/>
      <c r="S441" s="156"/>
      <c r="T441" s="156">
        <f t="shared" si="26"/>
        <v>0</v>
      </c>
      <c r="U441" s="156">
        <f t="shared" si="27"/>
        <v>0</v>
      </c>
      <c r="V441" s="157"/>
      <c r="Y441" s="166"/>
      <c r="Z441" s="166"/>
      <c r="AA441" s="166"/>
      <c r="AB441" s="166"/>
      <c r="AC441" s="167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60"/>
      <c r="L442" s="155">
        <f t="shared" si="28"/>
        <v>0</v>
      </c>
      <c r="M442" s="156">
        <f t="shared" si="29"/>
        <v>0</v>
      </c>
      <c r="N442" s="155"/>
      <c r="O442" s="155"/>
      <c r="P442" s="155"/>
      <c r="Q442" s="155"/>
      <c r="R442" s="155"/>
      <c r="S442" s="156"/>
      <c r="T442" s="156">
        <f t="shared" si="26"/>
        <v>0</v>
      </c>
      <c r="U442" s="156">
        <f t="shared" si="27"/>
        <v>0</v>
      </c>
      <c r="V442" s="158"/>
      <c r="Y442" s="166"/>
      <c r="Z442" s="166"/>
      <c r="AA442" s="166"/>
      <c r="AB442" s="166"/>
      <c r="AC442" s="168"/>
    </row>
    <row r="443" spans="1:29" s="165" customFormat="1" hidden="1" x14ac:dyDescent="0.4">
      <c r="A443" s="116">
        <v>435</v>
      </c>
      <c r="B443" s="128"/>
      <c r="C443" s="129"/>
      <c r="D443" s="130"/>
      <c r="E443" s="131"/>
      <c r="F443" s="132"/>
      <c r="G443" s="133"/>
      <c r="H443" s="134"/>
      <c r="I443" s="123"/>
      <c r="J443" s="135"/>
      <c r="K443" s="161"/>
      <c r="L443" s="155">
        <f t="shared" si="28"/>
        <v>0</v>
      </c>
      <c r="M443" s="156">
        <f t="shared" si="29"/>
        <v>0</v>
      </c>
      <c r="N443" s="155"/>
      <c r="O443" s="155"/>
      <c r="P443" s="155"/>
      <c r="Q443" s="155"/>
      <c r="R443" s="155"/>
      <c r="S443" s="156"/>
      <c r="T443" s="156">
        <f t="shared" si="26"/>
        <v>0</v>
      </c>
      <c r="U443" s="156">
        <f t="shared" si="27"/>
        <v>0</v>
      </c>
      <c r="V443" s="157"/>
      <c r="Y443" s="166"/>
      <c r="Z443" s="166"/>
      <c r="AA443" s="166"/>
      <c r="AB443" s="166"/>
      <c r="AC443" s="167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60"/>
      <c r="L444" s="155">
        <f t="shared" si="28"/>
        <v>0</v>
      </c>
      <c r="M444" s="156">
        <f t="shared" si="29"/>
        <v>0</v>
      </c>
      <c r="N444" s="155"/>
      <c r="O444" s="155"/>
      <c r="P444" s="155"/>
      <c r="Q444" s="155"/>
      <c r="R444" s="155"/>
      <c r="S444" s="156"/>
      <c r="T444" s="156">
        <f t="shared" si="26"/>
        <v>0</v>
      </c>
      <c r="U444" s="156">
        <f t="shared" si="27"/>
        <v>0</v>
      </c>
      <c r="V444" s="158"/>
      <c r="Y444" s="166"/>
      <c r="Z444" s="166"/>
      <c r="AA444" s="166"/>
      <c r="AB444" s="166"/>
      <c r="AC444" s="168"/>
    </row>
    <row r="445" spans="1:29" s="165" customFormat="1" hidden="1" x14ac:dyDescent="0.4">
      <c r="A445" s="116">
        <v>437</v>
      </c>
      <c r="B445" s="128"/>
      <c r="C445" s="129"/>
      <c r="D445" s="130"/>
      <c r="E445" s="131"/>
      <c r="F445" s="132"/>
      <c r="G445" s="133"/>
      <c r="H445" s="134"/>
      <c r="I445" s="123"/>
      <c r="J445" s="135"/>
      <c r="K445" s="161"/>
      <c r="L445" s="155">
        <f t="shared" si="28"/>
        <v>0</v>
      </c>
      <c r="M445" s="156">
        <f t="shared" si="29"/>
        <v>0</v>
      </c>
      <c r="N445" s="155"/>
      <c r="O445" s="155"/>
      <c r="P445" s="155"/>
      <c r="Q445" s="155"/>
      <c r="R445" s="155"/>
      <c r="S445" s="156"/>
      <c r="T445" s="156">
        <f t="shared" si="26"/>
        <v>0</v>
      </c>
      <c r="U445" s="156">
        <f t="shared" si="27"/>
        <v>0</v>
      </c>
      <c r="V445" s="157"/>
      <c r="Y445" s="166"/>
      <c r="Z445" s="166"/>
      <c r="AA445" s="166"/>
      <c r="AB445" s="166"/>
      <c r="AC445" s="167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60"/>
      <c r="L446" s="155">
        <f t="shared" si="28"/>
        <v>0</v>
      </c>
      <c r="M446" s="156">
        <f t="shared" si="29"/>
        <v>0</v>
      </c>
      <c r="N446" s="155"/>
      <c r="O446" s="155"/>
      <c r="P446" s="155"/>
      <c r="Q446" s="155"/>
      <c r="R446" s="155"/>
      <c r="S446" s="156"/>
      <c r="T446" s="156">
        <f t="shared" si="26"/>
        <v>0</v>
      </c>
      <c r="U446" s="156">
        <f t="shared" si="27"/>
        <v>0</v>
      </c>
      <c r="V446" s="158"/>
      <c r="Y446" s="166"/>
      <c r="Z446" s="166"/>
      <c r="AA446" s="166"/>
      <c r="AB446" s="166"/>
      <c r="AC446" s="168"/>
    </row>
    <row r="447" spans="1:29" s="165" customFormat="1" hidden="1" x14ac:dyDescent="0.4">
      <c r="A447" s="116">
        <v>439</v>
      </c>
      <c r="B447" s="128"/>
      <c r="C447" s="129"/>
      <c r="D447" s="130"/>
      <c r="E447" s="131"/>
      <c r="F447" s="132"/>
      <c r="G447" s="133"/>
      <c r="H447" s="134"/>
      <c r="I447" s="123"/>
      <c r="J447" s="135"/>
      <c r="K447" s="161"/>
      <c r="L447" s="155">
        <f t="shared" si="28"/>
        <v>0</v>
      </c>
      <c r="M447" s="156">
        <f t="shared" si="29"/>
        <v>0</v>
      </c>
      <c r="N447" s="155"/>
      <c r="O447" s="155"/>
      <c r="P447" s="155"/>
      <c r="Q447" s="155"/>
      <c r="R447" s="155"/>
      <c r="S447" s="156"/>
      <c r="T447" s="156">
        <f t="shared" si="26"/>
        <v>0</v>
      </c>
      <c r="U447" s="156">
        <f t="shared" si="27"/>
        <v>0</v>
      </c>
      <c r="V447" s="157"/>
      <c r="Y447" s="166"/>
      <c r="Z447" s="166"/>
      <c r="AA447" s="166"/>
      <c r="AB447" s="166"/>
      <c r="AC447" s="167"/>
    </row>
    <row r="448" spans="1:29" s="16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60"/>
      <c r="L448" s="155">
        <f t="shared" si="28"/>
        <v>0</v>
      </c>
      <c r="M448" s="156">
        <f t="shared" si="29"/>
        <v>0</v>
      </c>
      <c r="N448" s="155"/>
      <c r="O448" s="155"/>
      <c r="P448" s="155"/>
      <c r="Q448" s="155"/>
      <c r="R448" s="155"/>
      <c r="S448" s="156"/>
      <c r="T448" s="156">
        <f t="shared" si="26"/>
        <v>0</v>
      </c>
      <c r="U448" s="156">
        <f t="shared" si="27"/>
        <v>0</v>
      </c>
      <c r="V448" s="158"/>
      <c r="Y448" s="166"/>
      <c r="Z448" s="166"/>
      <c r="AA448" s="166"/>
      <c r="AB448" s="166"/>
      <c r="AC448" s="168"/>
    </row>
    <row r="449" spans="1:29" s="165" customFormat="1" hidden="1" x14ac:dyDescent="0.4">
      <c r="A449" s="116">
        <v>441</v>
      </c>
      <c r="B449" s="128"/>
      <c r="C449" s="129"/>
      <c r="D449" s="130"/>
      <c r="E449" s="131"/>
      <c r="F449" s="132"/>
      <c r="G449" s="133"/>
      <c r="H449" s="134"/>
      <c r="I449" s="123"/>
      <c r="J449" s="135"/>
      <c r="K449" s="161"/>
      <c r="L449" s="155">
        <f t="shared" si="28"/>
        <v>0</v>
      </c>
      <c r="M449" s="156">
        <f t="shared" si="29"/>
        <v>0</v>
      </c>
      <c r="N449" s="155"/>
      <c r="O449" s="155"/>
      <c r="P449" s="155"/>
      <c r="Q449" s="155"/>
      <c r="R449" s="155"/>
      <c r="S449" s="156"/>
      <c r="T449" s="156">
        <f t="shared" si="26"/>
        <v>0</v>
      </c>
      <c r="U449" s="156">
        <f t="shared" si="27"/>
        <v>0</v>
      </c>
      <c r="V449" s="157"/>
      <c r="Y449" s="166"/>
      <c r="Z449" s="166"/>
      <c r="AA449" s="166"/>
      <c r="AB449" s="166"/>
      <c r="AC449" s="167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60"/>
      <c r="L450" s="155">
        <f t="shared" si="28"/>
        <v>0</v>
      </c>
      <c r="M450" s="156">
        <f t="shared" si="29"/>
        <v>0</v>
      </c>
      <c r="N450" s="155"/>
      <c r="O450" s="155"/>
      <c r="P450" s="155"/>
      <c r="Q450" s="155"/>
      <c r="R450" s="155"/>
      <c r="S450" s="156"/>
      <c r="T450" s="156">
        <f t="shared" si="26"/>
        <v>0</v>
      </c>
      <c r="U450" s="156">
        <f t="shared" si="27"/>
        <v>0</v>
      </c>
      <c r="V450" s="158"/>
      <c r="Y450" s="166"/>
      <c r="Z450" s="166"/>
      <c r="AA450" s="166"/>
      <c r="AB450" s="166"/>
      <c r="AC450" s="168"/>
    </row>
    <row r="451" spans="1:29" s="165" customFormat="1" hidden="1" x14ac:dyDescent="0.4">
      <c r="A451" s="116">
        <v>443</v>
      </c>
      <c r="B451" s="128"/>
      <c r="C451" s="129"/>
      <c r="D451" s="130"/>
      <c r="E451" s="131"/>
      <c r="F451" s="132"/>
      <c r="G451" s="133"/>
      <c r="H451" s="134"/>
      <c r="I451" s="123"/>
      <c r="J451" s="135"/>
      <c r="K451" s="161"/>
      <c r="L451" s="155">
        <f t="shared" si="28"/>
        <v>0</v>
      </c>
      <c r="M451" s="156">
        <f t="shared" si="29"/>
        <v>0</v>
      </c>
      <c r="N451" s="155"/>
      <c r="O451" s="155"/>
      <c r="P451" s="155"/>
      <c r="Q451" s="155"/>
      <c r="R451" s="155"/>
      <c r="S451" s="156"/>
      <c r="T451" s="156">
        <f t="shared" si="26"/>
        <v>0</v>
      </c>
      <c r="U451" s="156">
        <f t="shared" si="27"/>
        <v>0</v>
      </c>
      <c r="V451" s="157"/>
      <c r="Y451" s="166"/>
      <c r="Z451" s="166"/>
      <c r="AA451" s="166"/>
      <c r="AB451" s="166"/>
      <c r="AC451" s="167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60"/>
      <c r="L452" s="155">
        <f t="shared" si="28"/>
        <v>0</v>
      </c>
      <c r="M452" s="156">
        <f t="shared" si="29"/>
        <v>0</v>
      </c>
      <c r="N452" s="155"/>
      <c r="O452" s="155"/>
      <c r="P452" s="155"/>
      <c r="Q452" s="155"/>
      <c r="R452" s="155"/>
      <c r="S452" s="156"/>
      <c r="T452" s="156">
        <f t="shared" si="26"/>
        <v>0</v>
      </c>
      <c r="U452" s="156">
        <f t="shared" si="27"/>
        <v>0</v>
      </c>
      <c r="V452" s="158"/>
      <c r="Y452" s="166"/>
      <c r="Z452" s="166"/>
      <c r="AA452" s="166"/>
      <c r="AB452" s="166"/>
      <c r="AC452" s="168"/>
    </row>
    <row r="453" spans="1:29" s="165" customFormat="1" hidden="1" x14ac:dyDescent="0.4">
      <c r="A453" s="116">
        <v>445</v>
      </c>
      <c r="B453" s="128"/>
      <c r="C453" s="129"/>
      <c r="D453" s="130"/>
      <c r="E453" s="131"/>
      <c r="F453" s="132"/>
      <c r="G453" s="133"/>
      <c r="H453" s="134"/>
      <c r="I453" s="123"/>
      <c r="J453" s="135"/>
      <c r="K453" s="161"/>
      <c r="L453" s="155">
        <f t="shared" si="28"/>
        <v>0</v>
      </c>
      <c r="M453" s="156">
        <f t="shared" si="29"/>
        <v>0</v>
      </c>
      <c r="N453" s="155"/>
      <c r="O453" s="155"/>
      <c r="P453" s="155"/>
      <c r="Q453" s="155"/>
      <c r="R453" s="155"/>
      <c r="S453" s="156"/>
      <c r="T453" s="156">
        <f t="shared" si="26"/>
        <v>0</v>
      </c>
      <c r="U453" s="156">
        <f t="shared" si="27"/>
        <v>0</v>
      </c>
      <c r="V453" s="157"/>
      <c r="Y453" s="166"/>
      <c r="Z453" s="166"/>
      <c r="AA453" s="166"/>
      <c r="AB453" s="166"/>
      <c r="AC453" s="167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60"/>
      <c r="L454" s="155">
        <f t="shared" si="28"/>
        <v>0</v>
      </c>
      <c r="M454" s="156">
        <f t="shared" si="29"/>
        <v>0</v>
      </c>
      <c r="N454" s="155"/>
      <c r="O454" s="155"/>
      <c r="P454" s="155"/>
      <c r="Q454" s="155"/>
      <c r="R454" s="155"/>
      <c r="S454" s="156"/>
      <c r="T454" s="156">
        <f t="shared" si="26"/>
        <v>0</v>
      </c>
      <c r="U454" s="156">
        <f t="shared" si="27"/>
        <v>0</v>
      </c>
      <c r="V454" s="158"/>
      <c r="Y454" s="166"/>
      <c r="Z454" s="166"/>
      <c r="AA454" s="166"/>
      <c r="AB454" s="166"/>
      <c r="AC454" s="168"/>
    </row>
    <row r="455" spans="1:29" s="165" customFormat="1" hidden="1" x14ac:dyDescent="0.4">
      <c r="A455" s="116">
        <v>447</v>
      </c>
      <c r="B455" s="128"/>
      <c r="C455" s="129"/>
      <c r="D455" s="130"/>
      <c r="E455" s="131"/>
      <c r="F455" s="132"/>
      <c r="G455" s="133"/>
      <c r="H455" s="134"/>
      <c r="I455" s="123"/>
      <c r="J455" s="135"/>
      <c r="K455" s="161"/>
      <c r="L455" s="155">
        <f t="shared" si="28"/>
        <v>0</v>
      </c>
      <c r="M455" s="156">
        <f t="shared" si="29"/>
        <v>0</v>
      </c>
      <c r="N455" s="155"/>
      <c r="O455" s="155"/>
      <c r="P455" s="155"/>
      <c r="Q455" s="155"/>
      <c r="R455" s="155"/>
      <c r="S455" s="156"/>
      <c r="T455" s="156">
        <f t="shared" ref="T455:T508" si="30">IFERROR(S455*R455,"－")</f>
        <v>0</v>
      </c>
      <c r="U455" s="156">
        <f t="shared" ref="U455:U508" si="31">IFERROR(T455*H455/1000,"－")</f>
        <v>0</v>
      </c>
      <c r="V455" s="157"/>
      <c r="Y455" s="166"/>
      <c r="Z455" s="166"/>
      <c r="AA455" s="166"/>
      <c r="AB455" s="166"/>
      <c r="AC455" s="167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28"/>
        <v>0</v>
      </c>
      <c r="M456" s="156">
        <f t="shared" si="29"/>
        <v>0</v>
      </c>
      <c r="N456" s="155"/>
      <c r="O456" s="155"/>
      <c r="P456" s="155"/>
      <c r="Q456" s="155"/>
      <c r="R456" s="155"/>
      <c r="S456" s="156"/>
      <c r="T456" s="156">
        <f t="shared" si="30"/>
        <v>0</v>
      </c>
      <c r="U456" s="156">
        <f t="shared" si="31"/>
        <v>0</v>
      </c>
      <c r="V456" s="158"/>
      <c r="Y456" s="166"/>
      <c r="Z456" s="166"/>
      <c r="AA456" s="166"/>
      <c r="AB456" s="166"/>
      <c r="AC456" s="168"/>
    </row>
    <row r="457" spans="1:29" s="165" customFormat="1" hidden="1" x14ac:dyDescent="0.4">
      <c r="A457" s="116">
        <v>449</v>
      </c>
      <c r="B457" s="128"/>
      <c r="C457" s="129"/>
      <c r="D457" s="130"/>
      <c r="E457" s="131"/>
      <c r="F457" s="132"/>
      <c r="G457" s="133"/>
      <c r="H457" s="134"/>
      <c r="I457" s="123"/>
      <c r="J457" s="135"/>
      <c r="K457" s="161"/>
      <c r="L457" s="155">
        <f t="shared" si="28"/>
        <v>0</v>
      </c>
      <c r="M457" s="156">
        <f t="shared" si="29"/>
        <v>0</v>
      </c>
      <c r="N457" s="155"/>
      <c r="O457" s="155"/>
      <c r="P457" s="155"/>
      <c r="Q457" s="155"/>
      <c r="R457" s="155"/>
      <c r="S457" s="156"/>
      <c r="T457" s="156">
        <f t="shared" si="30"/>
        <v>0</v>
      </c>
      <c r="U457" s="156">
        <f t="shared" si="31"/>
        <v>0</v>
      </c>
      <c r="V457" s="157"/>
      <c r="Y457" s="166"/>
      <c r="Z457" s="166"/>
      <c r="AA457" s="166"/>
      <c r="AB457" s="166"/>
      <c r="AC457" s="167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si="28"/>
        <v>0</v>
      </c>
      <c r="M458" s="156">
        <f t="shared" si="29"/>
        <v>0</v>
      </c>
      <c r="N458" s="155"/>
      <c r="O458" s="155"/>
      <c r="P458" s="155"/>
      <c r="Q458" s="155"/>
      <c r="R458" s="155"/>
      <c r="S458" s="156"/>
      <c r="T458" s="156">
        <f t="shared" si="30"/>
        <v>0</v>
      </c>
      <c r="U458" s="156">
        <f t="shared" si="31"/>
        <v>0</v>
      </c>
      <c r="V458" s="158"/>
      <c r="Y458" s="166"/>
      <c r="Z458" s="166"/>
      <c r="AA458" s="166"/>
      <c r="AB458" s="166"/>
      <c r="AC458" s="168"/>
    </row>
    <row r="459" spans="1:29" s="165" customFormat="1" hidden="1" x14ac:dyDescent="0.4">
      <c r="A459" s="116">
        <v>451</v>
      </c>
      <c r="B459" s="128"/>
      <c r="C459" s="129"/>
      <c r="D459" s="130"/>
      <c r="E459" s="131"/>
      <c r="F459" s="132"/>
      <c r="G459" s="133"/>
      <c r="H459" s="134"/>
      <c r="I459" s="123"/>
      <c r="J459" s="135"/>
      <c r="K459" s="161"/>
      <c r="L459" s="155">
        <f t="shared" si="28"/>
        <v>0</v>
      </c>
      <c r="M459" s="156">
        <f t="shared" si="29"/>
        <v>0</v>
      </c>
      <c r="N459" s="155"/>
      <c r="O459" s="155"/>
      <c r="P459" s="155"/>
      <c r="Q459" s="155"/>
      <c r="R459" s="155"/>
      <c r="S459" s="156"/>
      <c r="T459" s="156">
        <f t="shared" si="30"/>
        <v>0</v>
      </c>
      <c r="U459" s="156">
        <f t="shared" si="31"/>
        <v>0</v>
      </c>
      <c r="V459" s="157"/>
      <c r="Y459" s="166"/>
      <c r="Z459" s="166"/>
      <c r="AA459" s="166"/>
      <c r="AB459" s="166"/>
      <c r="AC459" s="167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ref="L460:L508" si="32">IFERROR(I460*J460*K460,"ー")</f>
        <v>0</v>
      </c>
      <c r="M460" s="156">
        <f t="shared" ref="M460:M508" si="33">IFERROR(L460*H460/1000,"ー")</f>
        <v>0</v>
      </c>
      <c r="N460" s="155"/>
      <c r="O460" s="155"/>
      <c r="P460" s="155"/>
      <c r="Q460" s="155"/>
      <c r="R460" s="155"/>
      <c r="S460" s="156"/>
      <c r="T460" s="156">
        <f t="shared" si="30"/>
        <v>0</v>
      </c>
      <c r="U460" s="156">
        <f t="shared" si="31"/>
        <v>0</v>
      </c>
      <c r="V460" s="158"/>
      <c r="Y460" s="166"/>
      <c r="Z460" s="166"/>
      <c r="AA460" s="166"/>
      <c r="AB460" s="166"/>
      <c r="AC460" s="168"/>
    </row>
    <row r="461" spans="1:29" s="165" customFormat="1" hidden="1" x14ac:dyDescent="0.4">
      <c r="A461" s="116">
        <v>453</v>
      </c>
      <c r="B461" s="128"/>
      <c r="C461" s="129"/>
      <c r="D461" s="130"/>
      <c r="E461" s="131"/>
      <c r="F461" s="132"/>
      <c r="G461" s="133"/>
      <c r="H461" s="134"/>
      <c r="I461" s="123"/>
      <c r="J461" s="135"/>
      <c r="K461" s="161"/>
      <c r="L461" s="155">
        <f t="shared" si="32"/>
        <v>0</v>
      </c>
      <c r="M461" s="156">
        <f t="shared" si="33"/>
        <v>0</v>
      </c>
      <c r="N461" s="155"/>
      <c r="O461" s="155"/>
      <c r="P461" s="155"/>
      <c r="Q461" s="155"/>
      <c r="R461" s="155"/>
      <c r="S461" s="156"/>
      <c r="T461" s="156">
        <f t="shared" si="30"/>
        <v>0</v>
      </c>
      <c r="U461" s="156">
        <f t="shared" si="31"/>
        <v>0</v>
      </c>
      <c r="V461" s="157"/>
      <c r="Y461" s="166"/>
      <c r="Z461" s="166"/>
      <c r="AA461" s="166"/>
      <c r="AB461" s="166"/>
      <c r="AC461" s="167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si="32"/>
        <v>0</v>
      </c>
      <c r="M462" s="156">
        <f t="shared" si="33"/>
        <v>0</v>
      </c>
      <c r="N462" s="155"/>
      <c r="O462" s="155"/>
      <c r="P462" s="155"/>
      <c r="Q462" s="155"/>
      <c r="R462" s="155"/>
      <c r="S462" s="156"/>
      <c r="T462" s="156">
        <f t="shared" si="30"/>
        <v>0</v>
      </c>
      <c r="U462" s="156">
        <f t="shared" si="31"/>
        <v>0</v>
      </c>
      <c r="V462" s="158"/>
      <c r="Y462" s="166"/>
      <c r="Z462" s="166"/>
      <c r="AA462" s="166"/>
      <c r="AB462" s="166"/>
      <c r="AC462" s="168"/>
    </row>
    <row r="463" spans="1:29" s="165" customFormat="1" hidden="1" x14ac:dyDescent="0.4">
      <c r="A463" s="116">
        <v>455</v>
      </c>
      <c r="B463" s="128"/>
      <c r="C463" s="129"/>
      <c r="D463" s="130"/>
      <c r="E463" s="131"/>
      <c r="F463" s="132"/>
      <c r="G463" s="133"/>
      <c r="H463" s="134"/>
      <c r="I463" s="123"/>
      <c r="J463" s="135"/>
      <c r="K463" s="161"/>
      <c r="L463" s="155">
        <f t="shared" si="32"/>
        <v>0</v>
      </c>
      <c r="M463" s="156">
        <f t="shared" si="33"/>
        <v>0</v>
      </c>
      <c r="N463" s="155"/>
      <c r="O463" s="155"/>
      <c r="P463" s="155"/>
      <c r="Q463" s="155"/>
      <c r="R463" s="155"/>
      <c r="S463" s="156"/>
      <c r="T463" s="156">
        <f t="shared" si="30"/>
        <v>0</v>
      </c>
      <c r="U463" s="156">
        <f t="shared" si="31"/>
        <v>0</v>
      </c>
      <c r="V463" s="157"/>
      <c r="Y463" s="166"/>
      <c r="Z463" s="166"/>
      <c r="AA463" s="166"/>
      <c r="AB463" s="166"/>
      <c r="AC463" s="167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60"/>
      <c r="L464" s="155">
        <f t="shared" si="32"/>
        <v>0</v>
      </c>
      <c r="M464" s="156">
        <f t="shared" si="33"/>
        <v>0</v>
      </c>
      <c r="N464" s="155"/>
      <c r="O464" s="155"/>
      <c r="P464" s="155"/>
      <c r="Q464" s="155"/>
      <c r="R464" s="155"/>
      <c r="S464" s="156"/>
      <c r="T464" s="156">
        <f t="shared" si="30"/>
        <v>0</v>
      </c>
      <c r="U464" s="156">
        <f t="shared" si="31"/>
        <v>0</v>
      </c>
      <c r="V464" s="158"/>
      <c r="Y464" s="166"/>
      <c r="Z464" s="166"/>
      <c r="AA464" s="166"/>
      <c r="AB464" s="166"/>
      <c r="AC464" s="168"/>
    </row>
    <row r="465" spans="1:29" s="165" customFormat="1" hidden="1" x14ac:dyDescent="0.4">
      <c r="A465" s="116">
        <v>457</v>
      </c>
      <c r="B465" s="128"/>
      <c r="C465" s="129"/>
      <c r="D465" s="130"/>
      <c r="E465" s="131"/>
      <c r="F465" s="132"/>
      <c r="G465" s="133"/>
      <c r="H465" s="134"/>
      <c r="I465" s="123"/>
      <c r="J465" s="135"/>
      <c r="K465" s="161"/>
      <c r="L465" s="155">
        <f t="shared" si="32"/>
        <v>0</v>
      </c>
      <c r="M465" s="156">
        <f t="shared" si="33"/>
        <v>0</v>
      </c>
      <c r="N465" s="155"/>
      <c r="O465" s="155"/>
      <c r="P465" s="155"/>
      <c r="Q465" s="155"/>
      <c r="R465" s="155"/>
      <c r="S465" s="156"/>
      <c r="T465" s="156">
        <f t="shared" si="30"/>
        <v>0</v>
      </c>
      <c r="U465" s="156">
        <f t="shared" si="31"/>
        <v>0</v>
      </c>
      <c r="V465" s="157"/>
      <c r="Y465" s="166"/>
      <c r="Z465" s="166"/>
      <c r="AA465" s="166"/>
      <c r="AB465" s="166"/>
      <c r="AC465" s="167"/>
    </row>
    <row r="466" spans="1:29" s="16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60"/>
      <c r="L466" s="155">
        <f t="shared" si="32"/>
        <v>0</v>
      </c>
      <c r="M466" s="156">
        <f t="shared" si="33"/>
        <v>0</v>
      </c>
      <c r="N466" s="155"/>
      <c r="O466" s="155"/>
      <c r="P466" s="155"/>
      <c r="Q466" s="155"/>
      <c r="R466" s="155"/>
      <c r="S466" s="156"/>
      <c r="T466" s="156">
        <f t="shared" si="30"/>
        <v>0</v>
      </c>
      <c r="U466" s="156">
        <f t="shared" si="31"/>
        <v>0</v>
      </c>
      <c r="V466" s="158"/>
      <c r="Y466" s="166"/>
      <c r="Z466" s="166"/>
      <c r="AA466" s="166"/>
      <c r="AB466" s="166"/>
      <c r="AC466" s="168"/>
    </row>
    <row r="467" spans="1:29" s="165" customFormat="1" hidden="1" x14ac:dyDescent="0.4">
      <c r="A467" s="116">
        <v>459</v>
      </c>
      <c r="B467" s="128"/>
      <c r="C467" s="129"/>
      <c r="D467" s="130"/>
      <c r="E467" s="131"/>
      <c r="F467" s="132"/>
      <c r="G467" s="133"/>
      <c r="H467" s="134"/>
      <c r="I467" s="123"/>
      <c r="J467" s="135"/>
      <c r="K467" s="161"/>
      <c r="L467" s="155">
        <f t="shared" si="32"/>
        <v>0</v>
      </c>
      <c r="M467" s="156">
        <f t="shared" si="33"/>
        <v>0</v>
      </c>
      <c r="N467" s="155"/>
      <c r="O467" s="155"/>
      <c r="P467" s="155"/>
      <c r="Q467" s="155"/>
      <c r="R467" s="155"/>
      <c r="S467" s="156"/>
      <c r="T467" s="156">
        <f t="shared" si="30"/>
        <v>0</v>
      </c>
      <c r="U467" s="156">
        <f t="shared" si="31"/>
        <v>0</v>
      </c>
      <c r="V467" s="157"/>
      <c r="Y467" s="166"/>
      <c r="Z467" s="166"/>
      <c r="AA467" s="166"/>
      <c r="AB467" s="166"/>
      <c r="AC467" s="167"/>
    </row>
    <row r="468" spans="1:29" s="16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60"/>
      <c r="L468" s="155">
        <f t="shared" si="32"/>
        <v>0</v>
      </c>
      <c r="M468" s="156">
        <f t="shared" si="33"/>
        <v>0</v>
      </c>
      <c r="N468" s="155"/>
      <c r="O468" s="155"/>
      <c r="P468" s="155"/>
      <c r="Q468" s="155"/>
      <c r="R468" s="155"/>
      <c r="S468" s="156"/>
      <c r="T468" s="156">
        <f t="shared" si="30"/>
        <v>0</v>
      </c>
      <c r="U468" s="156">
        <f t="shared" si="31"/>
        <v>0</v>
      </c>
      <c r="V468" s="158"/>
      <c r="Y468" s="166"/>
      <c r="Z468" s="166"/>
      <c r="AA468" s="166"/>
      <c r="AB468" s="166"/>
      <c r="AC468" s="168"/>
    </row>
    <row r="469" spans="1:29" s="165" customFormat="1" hidden="1" x14ac:dyDescent="0.4">
      <c r="A469" s="116">
        <v>461</v>
      </c>
      <c r="B469" s="128"/>
      <c r="C469" s="129"/>
      <c r="D469" s="130"/>
      <c r="E469" s="131"/>
      <c r="F469" s="132"/>
      <c r="G469" s="133"/>
      <c r="H469" s="134"/>
      <c r="I469" s="123"/>
      <c r="J469" s="135"/>
      <c r="K469" s="161"/>
      <c r="L469" s="155">
        <f t="shared" si="32"/>
        <v>0</v>
      </c>
      <c r="M469" s="156">
        <f t="shared" si="33"/>
        <v>0</v>
      </c>
      <c r="N469" s="155"/>
      <c r="O469" s="155"/>
      <c r="P469" s="155"/>
      <c r="Q469" s="155"/>
      <c r="R469" s="155"/>
      <c r="S469" s="156"/>
      <c r="T469" s="156">
        <f t="shared" si="30"/>
        <v>0</v>
      </c>
      <c r="U469" s="156">
        <f t="shared" si="31"/>
        <v>0</v>
      </c>
      <c r="V469" s="157"/>
      <c r="Y469" s="166"/>
      <c r="Z469" s="166"/>
      <c r="AA469" s="166"/>
      <c r="AB469" s="166"/>
      <c r="AC469" s="167"/>
    </row>
    <row r="470" spans="1:29" s="16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60"/>
      <c r="L470" s="155">
        <f t="shared" si="32"/>
        <v>0</v>
      </c>
      <c r="M470" s="156">
        <f t="shared" si="33"/>
        <v>0</v>
      </c>
      <c r="N470" s="155"/>
      <c r="O470" s="155"/>
      <c r="P470" s="155"/>
      <c r="Q470" s="155"/>
      <c r="R470" s="155"/>
      <c r="S470" s="156"/>
      <c r="T470" s="156">
        <f t="shared" si="30"/>
        <v>0</v>
      </c>
      <c r="U470" s="156">
        <f t="shared" si="31"/>
        <v>0</v>
      </c>
      <c r="V470" s="158"/>
      <c r="Y470" s="166"/>
      <c r="Z470" s="166"/>
      <c r="AA470" s="166"/>
      <c r="AB470" s="166"/>
      <c r="AC470" s="168"/>
    </row>
    <row r="471" spans="1:29" s="165" customFormat="1" hidden="1" x14ac:dyDescent="0.4">
      <c r="A471" s="116">
        <v>463</v>
      </c>
      <c r="B471" s="128"/>
      <c r="C471" s="129"/>
      <c r="D471" s="130"/>
      <c r="E471" s="131"/>
      <c r="F471" s="132"/>
      <c r="G471" s="133"/>
      <c r="H471" s="134"/>
      <c r="I471" s="123"/>
      <c r="J471" s="135"/>
      <c r="K471" s="161"/>
      <c r="L471" s="155">
        <f t="shared" si="32"/>
        <v>0</v>
      </c>
      <c r="M471" s="156">
        <f t="shared" si="33"/>
        <v>0</v>
      </c>
      <c r="N471" s="155"/>
      <c r="O471" s="155"/>
      <c r="P471" s="155"/>
      <c r="Q471" s="155"/>
      <c r="R471" s="155"/>
      <c r="S471" s="156"/>
      <c r="T471" s="156">
        <f t="shared" si="30"/>
        <v>0</v>
      </c>
      <c r="U471" s="156">
        <f t="shared" si="31"/>
        <v>0</v>
      </c>
      <c r="V471" s="157"/>
      <c r="Y471" s="166"/>
      <c r="Z471" s="166"/>
      <c r="AA471" s="166"/>
      <c r="AB471" s="166"/>
      <c r="AC471" s="167"/>
    </row>
    <row r="472" spans="1:29" s="16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60"/>
      <c r="L472" s="155">
        <f t="shared" si="32"/>
        <v>0</v>
      </c>
      <c r="M472" s="156">
        <f t="shared" si="33"/>
        <v>0</v>
      </c>
      <c r="N472" s="155"/>
      <c r="O472" s="155"/>
      <c r="P472" s="155"/>
      <c r="Q472" s="155"/>
      <c r="R472" s="155"/>
      <c r="S472" s="156"/>
      <c r="T472" s="156">
        <f t="shared" si="30"/>
        <v>0</v>
      </c>
      <c r="U472" s="156">
        <f t="shared" si="31"/>
        <v>0</v>
      </c>
      <c r="V472" s="158"/>
      <c r="Y472" s="166"/>
      <c r="Z472" s="166"/>
      <c r="AA472" s="166"/>
      <c r="AB472" s="166"/>
      <c r="AC472" s="168"/>
    </row>
    <row r="473" spans="1:29" s="165" customFormat="1" hidden="1" x14ac:dyDescent="0.4">
      <c r="A473" s="116">
        <v>465</v>
      </c>
      <c r="B473" s="128"/>
      <c r="C473" s="129"/>
      <c r="D473" s="130"/>
      <c r="E473" s="131"/>
      <c r="F473" s="132"/>
      <c r="G473" s="133"/>
      <c r="H473" s="134"/>
      <c r="I473" s="123"/>
      <c r="J473" s="135"/>
      <c r="K473" s="161"/>
      <c r="L473" s="155">
        <f t="shared" si="32"/>
        <v>0</v>
      </c>
      <c r="M473" s="156">
        <f t="shared" si="33"/>
        <v>0</v>
      </c>
      <c r="N473" s="155"/>
      <c r="O473" s="155"/>
      <c r="P473" s="155"/>
      <c r="Q473" s="155"/>
      <c r="R473" s="155"/>
      <c r="S473" s="156"/>
      <c r="T473" s="156">
        <f t="shared" si="30"/>
        <v>0</v>
      </c>
      <c r="U473" s="156">
        <f t="shared" si="31"/>
        <v>0</v>
      </c>
      <c r="V473" s="157"/>
      <c r="Y473" s="166"/>
      <c r="Z473" s="166"/>
      <c r="AA473" s="166"/>
      <c r="AB473" s="166"/>
      <c r="AC473" s="167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60"/>
      <c r="L474" s="155">
        <f t="shared" si="32"/>
        <v>0</v>
      </c>
      <c r="M474" s="156">
        <f t="shared" si="33"/>
        <v>0</v>
      </c>
      <c r="N474" s="155"/>
      <c r="O474" s="155"/>
      <c r="P474" s="155"/>
      <c r="Q474" s="155"/>
      <c r="R474" s="155"/>
      <c r="S474" s="156"/>
      <c r="T474" s="156">
        <f t="shared" si="30"/>
        <v>0</v>
      </c>
      <c r="U474" s="156">
        <f t="shared" si="31"/>
        <v>0</v>
      </c>
      <c r="V474" s="158"/>
      <c r="Y474" s="166"/>
      <c r="Z474" s="166"/>
      <c r="AA474" s="166"/>
      <c r="AB474" s="166"/>
      <c r="AC474" s="168"/>
    </row>
    <row r="475" spans="1:29" s="165" customFormat="1" hidden="1" x14ac:dyDescent="0.4">
      <c r="A475" s="116">
        <v>467</v>
      </c>
      <c r="B475" s="128"/>
      <c r="C475" s="129"/>
      <c r="D475" s="130"/>
      <c r="E475" s="131"/>
      <c r="F475" s="132"/>
      <c r="G475" s="133"/>
      <c r="H475" s="134"/>
      <c r="I475" s="123"/>
      <c r="J475" s="135"/>
      <c r="K475" s="161"/>
      <c r="L475" s="155">
        <f t="shared" si="32"/>
        <v>0</v>
      </c>
      <c r="M475" s="156">
        <f t="shared" si="33"/>
        <v>0</v>
      </c>
      <c r="N475" s="155"/>
      <c r="O475" s="155"/>
      <c r="P475" s="155"/>
      <c r="Q475" s="155"/>
      <c r="R475" s="155"/>
      <c r="S475" s="156"/>
      <c r="T475" s="156">
        <f t="shared" si="30"/>
        <v>0</v>
      </c>
      <c r="U475" s="156">
        <f t="shared" si="31"/>
        <v>0</v>
      </c>
      <c r="V475" s="157"/>
      <c r="Y475" s="166"/>
      <c r="Z475" s="166"/>
      <c r="AA475" s="166"/>
      <c r="AB475" s="166"/>
      <c r="AC475" s="167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32"/>
        <v>0</v>
      </c>
      <c r="M476" s="156">
        <f t="shared" si="33"/>
        <v>0</v>
      </c>
      <c r="N476" s="155"/>
      <c r="O476" s="155"/>
      <c r="P476" s="155"/>
      <c r="Q476" s="155"/>
      <c r="R476" s="155"/>
      <c r="S476" s="156"/>
      <c r="T476" s="156">
        <f t="shared" si="30"/>
        <v>0</v>
      </c>
      <c r="U476" s="156">
        <f t="shared" si="31"/>
        <v>0</v>
      </c>
      <c r="V476" s="158"/>
      <c r="Y476" s="166"/>
      <c r="Z476" s="166"/>
      <c r="AA476" s="166"/>
      <c r="AB476" s="166"/>
      <c r="AC476" s="168"/>
    </row>
    <row r="477" spans="1:29" s="165" customFormat="1" hidden="1" x14ac:dyDescent="0.4">
      <c r="A477" s="116">
        <v>469</v>
      </c>
      <c r="B477" s="128"/>
      <c r="C477" s="129"/>
      <c r="D477" s="130"/>
      <c r="E477" s="131"/>
      <c r="F477" s="132"/>
      <c r="G477" s="133"/>
      <c r="H477" s="134"/>
      <c r="I477" s="123"/>
      <c r="J477" s="135"/>
      <c r="K477" s="161"/>
      <c r="L477" s="155">
        <f t="shared" si="32"/>
        <v>0</v>
      </c>
      <c r="M477" s="156">
        <f t="shared" si="33"/>
        <v>0</v>
      </c>
      <c r="N477" s="155"/>
      <c r="O477" s="155"/>
      <c r="P477" s="155"/>
      <c r="Q477" s="155"/>
      <c r="R477" s="155"/>
      <c r="S477" s="156"/>
      <c r="T477" s="156">
        <f t="shared" si="30"/>
        <v>0</v>
      </c>
      <c r="U477" s="156">
        <f t="shared" si="31"/>
        <v>0</v>
      </c>
      <c r="V477" s="157"/>
      <c r="Y477" s="166"/>
      <c r="Z477" s="166"/>
      <c r="AA477" s="166"/>
      <c r="AB477" s="166"/>
      <c r="AC477" s="167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32"/>
        <v>0</v>
      </c>
      <c r="M478" s="156">
        <f t="shared" si="33"/>
        <v>0</v>
      </c>
      <c r="N478" s="155"/>
      <c r="O478" s="155"/>
      <c r="P478" s="155"/>
      <c r="Q478" s="155"/>
      <c r="R478" s="155"/>
      <c r="S478" s="156"/>
      <c r="T478" s="156">
        <f t="shared" si="30"/>
        <v>0</v>
      </c>
      <c r="U478" s="156">
        <f t="shared" si="31"/>
        <v>0</v>
      </c>
      <c r="V478" s="158"/>
      <c r="Y478" s="166"/>
      <c r="Z478" s="166"/>
      <c r="AA478" s="166"/>
      <c r="AB478" s="166"/>
      <c r="AC478" s="168"/>
    </row>
    <row r="479" spans="1:29" s="165" customFormat="1" hidden="1" x14ac:dyDescent="0.4">
      <c r="A479" s="116">
        <v>471</v>
      </c>
      <c r="B479" s="128"/>
      <c r="C479" s="129"/>
      <c r="D479" s="130"/>
      <c r="E479" s="131"/>
      <c r="F479" s="132"/>
      <c r="G479" s="133"/>
      <c r="H479" s="134"/>
      <c r="I479" s="123"/>
      <c r="J479" s="135"/>
      <c r="K479" s="161"/>
      <c r="L479" s="155">
        <f t="shared" si="32"/>
        <v>0</v>
      </c>
      <c r="M479" s="156">
        <f t="shared" si="33"/>
        <v>0</v>
      </c>
      <c r="N479" s="155"/>
      <c r="O479" s="155"/>
      <c r="P479" s="155"/>
      <c r="Q479" s="155"/>
      <c r="R479" s="155"/>
      <c r="S479" s="156"/>
      <c r="T479" s="156">
        <f t="shared" si="30"/>
        <v>0</v>
      </c>
      <c r="U479" s="156">
        <f t="shared" si="31"/>
        <v>0</v>
      </c>
      <c r="V479" s="157"/>
      <c r="Y479" s="166"/>
      <c r="Z479" s="166"/>
      <c r="AA479" s="166"/>
      <c r="AB479" s="166"/>
      <c r="AC479" s="167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32"/>
        <v>0</v>
      </c>
      <c r="M480" s="156">
        <f t="shared" si="33"/>
        <v>0</v>
      </c>
      <c r="N480" s="155"/>
      <c r="O480" s="155"/>
      <c r="P480" s="155"/>
      <c r="Q480" s="155"/>
      <c r="R480" s="155"/>
      <c r="S480" s="156"/>
      <c r="T480" s="156">
        <f t="shared" si="30"/>
        <v>0</v>
      </c>
      <c r="U480" s="156">
        <f t="shared" si="31"/>
        <v>0</v>
      </c>
      <c r="V480" s="158"/>
      <c r="Y480" s="166"/>
      <c r="Z480" s="166"/>
      <c r="AA480" s="166"/>
      <c r="AB480" s="166"/>
      <c r="AC480" s="168"/>
    </row>
    <row r="481" spans="1:29" s="165" customFormat="1" hidden="1" x14ac:dyDescent="0.4">
      <c r="A481" s="116">
        <v>473</v>
      </c>
      <c r="B481" s="128"/>
      <c r="C481" s="129"/>
      <c r="D481" s="130"/>
      <c r="E481" s="131"/>
      <c r="F481" s="132"/>
      <c r="G481" s="133"/>
      <c r="H481" s="134"/>
      <c r="I481" s="123"/>
      <c r="J481" s="135"/>
      <c r="K481" s="161"/>
      <c r="L481" s="155">
        <f t="shared" si="32"/>
        <v>0</v>
      </c>
      <c r="M481" s="156">
        <f t="shared" si="33"/>
        <v>0</v>
      </c>
      <c r="N481" s="155"/>
      <c r="O481" s="155"/>
      <c r="P481" s="155"/>
      <c r="Q481" s="155"/>
      <c r="R481" s="155"/>
      <c r="S481" s="156"/>
      <c r="T481" s="156">
        <f t="shared" si="30"/>
        <v>0</v>
      </c>
      <c r="U481" s="156">
        <f t="shared" si="31"/>
        <v>0</v>
      </c>
      <c r="V481" s="157"/>
      <c r="Y481" s="166"/>
      <c r="Z481" s="166"/>
      <c r="AA481" s="166"/>
      <c r="AB481" s="166"/>
      <c r="AC481" s="167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32"/>
        <v>0</v>
      </c>
      <c r="M482" s="156">
        <f t="shared" si="33"/>
        <v>0</v>
      </c>
      <c r="N482" s="155"/>
      <c r="O482" s="155"/>
      <c r="P482" s="155"/>
      <c r="Q482" s="155"/>
      <c r="R482" s="155"/>
      <c r="S482" s="156"/>
      <c r="T482" s="156">
        <f t="shared" si="30"/>
        <v>0</v>
      </c>
      <c r="U482" s="156">
        <f t="shared" si="31"/>
        <v>0</v>
      </c>
      <c r="V482" s="158"/>
      <c r="Y482" s="166"/>
      <c r="Z482" s="166"/>
      <c r="AA482" s="166"/>
      <c r="AB482" s="166"/>
      <c r="AC482" s="168"/>
    </row>
    <row r="483" spans="1:29" s="165" customFormat="1" hidden="1" x14ac:dyDescent="0.4">
      <c r="A483" s="116">
        <v>475</v>
      </c>
      <c r="B483" s="128"/>
      <c r="C483" s="129"/>
      <c r="D483" s="130"/>
      <c r="E483" s="131"/>
      <c r="F483" s="132"/>
      <c r="G483" s="133"/>
      <c r="H483" s="134"/>
      <c r="I483" s="123"/>
      <c r="J483" s="135"/>
      <c r="K483" s="161"/>
      <c r="L483" s="155">
        <f t="shared" si="32"/>
        <v>0</v>
      </c>
      <c r="M483" s="156">
        <f t="shared" si="33"/>
        <v>0</v>
      </c>
      <c r="N483" s="155"/>
      <c r="O483" s="155"/>
      <c r="P483" s="155"/>
      <c r="Q483" s="155"/>
      <c r="R483" s="155"/>
      <c r="S483" s="156"/>
      <c r="T483" s="156">
        <f t="shared" si="30"/>
        <v>0</v>
      </c>
      <c r="U483" s="156">
        <f t="shared" si="31"/>
        <v>0</v>
      </c>
      <c r="V483" s="157"/>
      <c r="Y483" s="166"/>
      <c r="Z483" s="166"/>
      <c r="AA483" s="166"/>
      <c r="AB483" s="166"/>
      <c r="AC483" s="167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60"/>
      <c r="L484" s="155">
        <f t="shared" si="32"/>
        <v>0</v>
      </c>
      <c r="M484" s="156">
        <f t="shared" si="33"/>
        <v>0</v>
      </c>
      <c r="N484" s="155"/>
      <c r="O484" s="155"/>
      <c r="P484" s="155"/>
      <c r="Q484" s="155"/>
      <c r="R484" s="155"/>
      <c r="S484" s="156"/>
      <c r="T484" s="156">
        <f t="shared" si="30"/>
        <v>0</v>
      </c>
      <c r="U484" s="156">
        <f t="shared" si="31"/>
        <v>0</v>
      </c>
      <c r="V484" s="158"/>
      <c r="Y484" s="166"/>
      <c r="Z484" s="166"/>
      <c r="AA484" s="166"/>
      <c r="AB484" s="166"/>
      <c r="AC484" s="168"/>
    </row>
    <row r="485" spans="1:29" s="165" customFormat="1" hidden="1" x14ac:dyDescent="0.4">
      <c r="A485" s="116">
        <v>477</v>
      </c>
      <c r="B485" s="128"/>
      <c r="C485" s="129"/>
      <c r="D485" s="130"/>
      <c r="E485" s="131"/>
      <c r="F485" s="132"/>
      <c r="G485" s="133"/>
      <c r="H485" s="134"/>
      <c r="I485" s="123"/>
      <c r="J485" s="135"/>
      <c r="K485" s="161"/>
      <c r="L485" s="155">
        <f t="shared" si="32"/>
        <v>0</v>
      </c>
      <c r="M485" s="156">
        <f t="shared" si="33"/>
        <v>0</v>
      </c>
      <c r="N485" s="155"/>
      <c r="O485" s="155"/>
      <c r="P485" s="155"/>
      <c r="Q485" s="155"/>
      <c r="R485" s="155"/>
      <c r="S485" s="156"/>
      <c r="T485" s="156">
        <f t="shared" si="30"/>
        <v>0</v>
      </c>
      <c r="U485" s="156">
        <f t="shared" si="31"/>
        <v>0</v>
      </c>
      <c r="V485" s="157"/>
      <c r="Y485" s="166"/>
      <c r="Z485" s="166"/>
      <c r="AA485" s="166"/>
      <c r="AB485" s="166"/>
      <c r="AC485" s="167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60"/>
      <c r="L486" s="155">
        <f t="shared" si="32"/>
        <v>0</v>
      </c>
      <c r="M486" s="156">
        <f t="shared" si="33"/>
        <v>0</v>
      </c>
      <c r="N486" s="155"/>
      <c r="O486" s="155"/>
      <c r="P486" s="155"/>
      <c r="Q486" s="155"/>
      <c r="R486" s="155"/>
      <c r="S486" s="156"/>
      <c r="T486" s="156">
        <f t="shared" si="30"/>
        <v>0</v>
      </c>
      <c r="U486" s="156">
        <f t="shared" si="31"/>
        <v>0</v>
      </c>
      <c r="V486" s="158"/>
      <c r="Y486" s="166"/>
      <c r="Z486" s="166"/>
      <c r="AA486" s="166"/>
      <c r="AB486" s="166"/>
      <c r="AC486" s="168"/>
    </row>
    <row r="487" spans="1:29" s="165" customFormat="1" hidden="1" x14ac:dyDescent="0.4">
      <c r="A487" s="116">
        <v>479</v>
      </c>
      <c r="B487" s="128"/>
      <c r="C487" s="129"/>
      <c r="D487" s="130"/>
      <c r="E487" s="131"/>
      <c r="F487" s="132"/>
      <c r="G487" s="133"/>
      <c r="H487" s="134"/>
      <c r="I487" s="123"/>
      <c r="J487" s="135"/>
      <c r="K487" s="161"/>
      <c r="L487" s="155">
        <f t="shared" si="32"/>
        <v>0</v>
      </c>
      <c r="M487" s="156">
        <f t="shared" si="33"/>
        <v>0</v>
      </c>
      <c r="N487" s="155"/>
      <c r="O487" s="155"/>
      <c r="P487" s="155"/>
      <c r="Q487" s="155"/>
      <c r="R487" s="155"/>
      <c r="S487" s="156"/>
      <c r="T487" s="156">
        <f t="shared" si="30"/>
        <v>0</v>
      </c>
      <c r="U487" s="156">
        <f t="shared" si="31"/>
        <v>0</v>
      </c>
      <c r="V487" s="157"/>
      <c r="Y487" s="166"/>
      <c r="Z487" s="166"/>
      <c r="AA487" s="166"/>
      <c r="AB487" s="166"/>
      <c r="AC487" s="167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60"/>
      <c r="L488" s="155">
        <f t="shared" si="32"/>
        <v>0</v>
      </c>
      <c r="M488" s="156">
        <f t="shared" si="33"/>
        <v>0</v>
      </c>
      <c r="N488" s="155"/>
      <c r="O488" s="155"/>
      <c r="P488" s="155"/>
      <c r="Q488" s="155"/>
      <c r="R488" s="155"/>
      <c r="S488" s="156"/>
      <c r="T488" s="156">
        <f t="shared" si="30"/>
        <v>0</v>
      </c>
      <c r="U488" s="156">
        <f t="shared" si="31"/>
        <v>0</v>
      </c>
      <c r="V488" s="158"/>
      <c r="Y488" s="166"/>
      <c r="Z488" s="166"/>
      <c r="AA488" s="166"/>
      <c r="AB488" s="166"/>
      <c r="AC488" s="168"/>
    </row>
    <row r="489" spans="1:29" s="165" customFormat="1" hidden="1" x14ac:dyDescent="0.4">
      <c r="A489" s="116">
        <v>481</v>
      </c>
      <c r="B489" s="128"/>
      <c r="C489" s="129"/>
      <c r="D489" s="130"/>
      <c r="E489" s="131"/>
      <c r="F489" s="132"/>
      <c r="G489" s="133"/>
      <c r="H489" s="134"/>
      <c r="I489" s="123"/>
      <c r="J489" s="135"/>
      <c r="K489" s="161"/>
      <c r="L489" s="155">
        <f t="shared" si="32"/>
        <v>0</v>
      </c>
      <c r="M489" s="156">
        <f t="shared" si="33"/>
        <v>0</v>
      </c>
      <c r="N489" s="155"/>
      <c r="O489" s="155"/>
      <c r="P489" s="155"/>
      <c r="Q489" s="155"/>
      <c r="R489" s="155"/>
      <c r="S489" s="156"/>
      <c r="T489" s="156">
        <f t="shared" si="30"/>
        <v>0</v>
      </c>
      <c r="U489" s="156">
        <f t="shared" si="31"/>
        <v>0</v>
      </c>
      <c r="V489" s="157"/>
      <c r="Y489" s="166"/>
      <c r="Z489" s="166"/>
      <c r="AA489" s="166"/>
      <c r="AB489" s="166"/>
      <c r="AC489" s="167"/>
    </row>
    <row r="490" spans="1:29" s="16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60"/>
      <c r="L490" s="155">
        <f t="shared" si="32"/>
        <v>0</v>
      </c>
      <c r="M490" s="156">
        <f t="shared" si="33"/>
        <v>0</v>
      </c>
      <c r="N490" s="155"/>
      <c r="O490" s="155"/>
      <c r="P490" s="155"/>
      <c r="Q490" s="155"/>
      <c r="R490" s="155"/>
      <c r="S490" s="156"/>
      <c r="T490" s="156">
        <f t="shared" si="30"/>
        <v>0</v>
      </c>
      <c r="U490" s="156">
        <f t="shared" si="31"/>
        <v>0</v>
      </c>
      <c r="V490" s="158"/>
      <c r="Y490" s="166"/>
      <c r="Z490" s="166"/>
      <c r="AA490" s="166"/>
      <c r="AB490" s="166"/>
      <c r="AC490" s="168"/>
    </row>
    <row r="491" spans="1:29" s="165" customFormat="1" hidden="1" x14ac:dyDescent="0.4">
      <c r="A491" s="116">
        <v>483</v>
      </c>
      <c r="B491" s="128"/>
      <c r="C491" s="129"/>
      <c r="D491" s="130"/>
      <c r="E491" s="131"/>
      <c r="F491" s="132"/>
      <c r="G491" s="133"/>
      <c r="H491" s="134"/>
      <c r="I491" s="123"/>
      <c r="J491" s="135"/>
      <c r="K491" s="161"/>
      <c r="L491" s="155">
        <f t="shared" si="32"/>
        <v>0</v>
      </c>
      <c r="M491" s="156">
        <f t="shared" si="33"/>
        <v>0</v>
      </c>
      <c r="N491" s="155"/>
      <c r="O491" s="155"/>
      <c r="P491" s="155"/>
      <c r="Q491" s="155"/>
      <c r="R491" s="155"/>
      <c r="S491" s="156"/>
      <c r="T491" s="156">
        <f t="shared" si="30"/>
        <v>0</v>
      </c>
      <c r="U491" s="156">
        <f t="shared" si="31"/>
        <v>0</v>
      </c>
      <c r="V491" s="157"/>
      <c r="Y491" s="166"/>
      <c r="Z491" s="166"/>
      <c r="AA491" s="166"/>
      <c r="AB491" s="166"/>
      <c r="AC491" s="167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60"/>
      <c r="L492" s="155">
        <f t="shared" si="32"/>
        <v>0</v>
      </c>
      <c r="M492" s="156">
        <f t="shared" si="33"/>
        <v>0</v>
      </c>
      <c r="N492" s="155"/>
      <c r="O492" s="155"/>
      <c r="P492" s="155"/>
      <c r="Q492" s="155"/>
      <c r="R492" s="155"/>
      <c r="S492" s="156"/>
      <c r="T492" s="156">
        <f t="shared" si="30"/>
        <v>0</v>
      </c>
      <c r="U492" s="156">
        <f t="shared" si="31"/>
        <v>0</v>
      </c>
      <c r="V492" s="158"/>
      <c r="Y492" s="166"/>
      <c r="Z492" s="166"/>
      <c r="AA492" s="166"/>
      <c r="AB492" s="166"/>
      <c r="AC492" s="168"/>
    </row>
    <row r="493" spans="1:29" s="165" customFormat="1" hidden="1" x14ac:dyDescent="0.4">
      <c r="A493" s="116">
        <v>485</v>
      </c>
      <c r="B493" s="128"/>
      <c r="C493" s="129"/>
      <c r="D493" s="130"/>
      <c r="E493" s="131"/>
      <c r="F493" s="132"/>
      <c r="G493" s="133"/>
      <c r="H493" s="134"/>
      <c r="I493" s="123"/>
      <c r="J493" s="135"/>
      <c r="K493" s="161"/>
      <c r="L493" s="155">
        <f t="shared" si="32"/>
        <v>0</v>
      </c>
      <c r="M493" s="156">
        <f t="shared" si="33"/>
        <v>0</v>
      </c>
      <c r="N493" s="155"/>
      <c r="O493" s="155"/>
      <c r="P493" s="155"/>
      <c r="Q493" s="155"/>
      <c r="R493" s="155"/>
      <c r="S493" s="156"/>
      <c r="T493" s="156">
        <f t="shared" si="30"/>
        <v>0</v>
      </c>
      <c r="U493" s="156">
        <f t="shared" si="31"/>
        <v>0</v>
      </c>
      <c r="V493" s="157"/>
      <c r="Y493" s="166"/>
      <c r="Z493" s="166"/>
      <c r="AA493" s="166"/>
      <c r="AB493" s="166"/>
      <c r="AC493" s="167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60"/>
      <c r="L494" s="155">
        <f t="shared" si="32"/>
        <v>0</v>
      </c>
      <c r="M494" s="156">
        <f t="shared" si="33"/>
        <v>0</v>
      </c>
      <c r="N494" s="155"/>
      <c r="O494" s="155"/>
      <c r="P494" s="155"/>
      <c r="Q494" s="155"/>
      <c r="R494" s="155"/>
      <c r="S494" s="156"/>
      <c r="T494" s="156">
        <f t="shared" si="30"/>
        <v>0</v>
      </c>
      <c r="U494" s="156">
        <f t="shared" si="31"/>
        <v>0</v>
      </c>
      <c r="V494" s="158"/>
      <c r="Y494" s="166"/>
      <c r="Z494" s="166"/>
      <c r="AA494" s="166"/>
      <c r="AB494" s="166"/>
      <c r="AC494" s="168"/>
    </row>
    <row r="495" spans="1:29" s="165" customFormat="1" hidden="1" x14ac:dyDescent="0.4">
      <c r="A495" s="116">
        <v>487</v>
      </c>
      <c r="B495" s="128"/>
      <c r="C495" s="129"/>
      <c r="D495" s="130"/>
      <c r="E495" s="131"/>
      <c r="F495" s="132"/>
      <c r="G495" s="133"/>
      <c r="H495" s="134"/>
      <c r="I495" s="123"/>
      <c r="J495" s="135"/>
      <c r="K495" s="161"/>
      <c r="L495" s="155">
        <f t="shared" si="32"/>
        <v>0</v>
      </c>
      <c r="M495" s="156">
        <f t="shared" si="33"/>
        <v>0</v>
      </c>
      <c r="N495" s="155"/>
      <c r="O495" s="155"/>
      <c r="P495" s="155"/>
      <c r="Q495" s="155"/>
      <c r="R495" s="155"/>
      <c r="S495" s="156"/>
      <c r="T495" s="156">
        <f t="shared" si="30"/>
        <v>0</v>
      </c>
      <c r="U495" s="156">
        <f t="shared" si="31"/>
        <v>0</v>
      </c>
      <c r="V495" s="157"/>
      <c r="Y495" s="166"/>
      <c r="Z495" s="166"/>
      <c r="AA495" s="166"/>
      <c r="AB495" s="166"/>
      <c r="AC495" s="167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60"/>
      <c r="L496" s="155">
        <f t="shared" si="32"/>
        <v>0</v>
      </c>
      <c r="M496" s="156">
        <f t="shared" si="33"/>
        <v>0</v>
      </c>
      <c r="N496" s="155"/>
      <c r="O496" s="155"/>
      <c r="P496" s="155"/>
      <c r="Q496" s="155"/>
      <c r="R496" s="155"/>
      <c r="S496" s="156"/>
      <c r="T496" s="156">
        <f t="shared" si="30"/>
        <v>0</v>
      </c>
      <c r="U496" s="156">
        <f t="shared" si="31"/>
        <v>0</v>
      </c>
      <c r="V496" s="158"/>
      <c r="Y496" s="166"/>
      <c r="Z496" s="166"/>
      <c r="AA496" s="166"/>
      <c r="AB496" s="166"/>
      <c r="AC496" s="168"/>
    </row>
    <row r="497" spans="1:29" s="165" customFormat="1" hidden="1" x14ac:dyDescent="0.4">
      <c r="A497" s="116">
        <v>489</v>
      </c>
      <c r="B497" s="128"/>
      <c r="C497" s="129"/>
      <c r="D497" s="130"/>
      <c r="E497" s="131"/>
      <c r="F497" s="132"/>
      <c r="G497" s="133"/>
      <c r="H497" s="134"/>
      <c r="I497" s="123"/>
      <c r="J497" s="135"/>
      <c r="K497" s="161"/>
      <c r="L497" s="155">
        <f t="shared" si="32"/>
        <v>0</v>
      </c>
      <c r="M497" s="156">
        <f t="shared" si="33"/>
        <v>0</v>
      </c>
      <c r="N497" s="155"/>
      <c r="O497" s="155"/>
      <c r="P497" s="155"/>
      <c r="Q497" s="155"/>
      <c r="R497" s="155"/>
      <c r="S497" s="156"/>
      <c r="T497" s="156">
        <f t="shared" si="30"/>
        <v>0</v>
      </c>
      <c r="U497" s="156">
        <f t="shared" si="31"/>
        <v>0</v>
      </c>
      <c r="V497" s="157"/>
      <c r="Y497" s="166"/>
      <c r="Z497" s="166"/>
      <c r="AA497" s="166"/>
      <c r="AB497" s="166"/>
      <c r="AC497" s="167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60"/>
      <c r="L498" s="155">
        <f t="shared" si="32"/>
        <v>0</v>
      </c>
      <c r="M498" s="156">
        <f t="shared" si="33"/>
        <v>0</v>
      </c>
      <c r="N498" s="155"/>
      <c r="O498" s="155"/>
      <c r="P498" s="155"/>
      <c r="Q498" s="155"/>
      <c r="R498" s="155"/>
      <c r="S498" s="156"/>
      <c r="T498" s="156">
        <f t="shared" si="30"/>
        <v>0</v>
      </c>
      <c r="U498" s="156">
        <f t="shared" si="31"/>
        <v>0</v>
      </c>
      <c r="V498" s="158"/>
      <c r="Y498" s="166"/>
      <c r="Z498" s="166"/>
      <c r="AA498" s="166"/>
      <c r="AB498" s="166"/>
      <c r="AC498" s="168"/>
    </row>
    <row r="499" spans="1:29" s="165" customFormat="1" hidden="1" x14ac:dyDescent="0.4">
      <c r="A499" s="116">
        <v>491</v>
      </c>
      <c r="B499" s="128"/>
      <c r="C499" s="129"/>
      <c r="D499" s="130"/>
      <c r="E499" s="131"/>
      <c r="F499" s="132"/>
      <c r="G499" s="133"/>
      <c r="H499" s="134"/>
      <c r="I499" s="123"/>
      <c r="J499" s="135"/>
      <c r="K499" s="161"/>
      <c r="L499" s="155">
        <f t="shared" si="32"/>
        <v>0</v>
      </c>
      <c r="M499" s="156">
        <f t="shared" si="33"/>
        <v>0</v>
      </c>
      <c r="N499" s="155"/>
      <c r="O499" s="155"/>
      <c r="P499" s="155"/>
      <c r="Q499" s="155"/>
      <c r="R499" s="155"/>
      <c r="S499" s="156"/>
      <c r="T499" s="156">
        <f t="shared" si="30"/>
        <v>0</v>
      </c>
      <c r="U499" s="156">
        <f t="shared" si="31"/>
        <v>0</v>
      </c>
      <c r="V499" s="157"/>
      <c r="Y499" s="166"/>
      <c r="Z499" s="166"/>
      <c r="AA499" s="166"/>
      <c r="AB499" s="166"/>
      <c r="AC499" s="167"/>
    </row>
    <row r="500" spans="1:29" s="16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60"/>
      <c r="L500" s="155">
        <f t="shared" si="32"/>
        <v>0</v>
      </c>
      <c r="M500" s="156">
        <f t="shared" si="33"/>
        <v>0</v>
      </c>
      <c r="N500" s="155"/>
      <c r="O500" s="155"/>
      <c r="P500" s="155"/>
      <c r="Q500" s="155"/>
      <c r="R500" s="155"/>
      <c r="S500" s="156"/>
      <c r="T500" s="156">
        <f t="shared" si="30"/>
        <v>0</v>
      </c>
      <c r="U500" s="156">
        <f t="shared" si="31"/>
        <v>0</v>
      </c>
      <c r="V500" s="158"/>
      <c r="Y500" s="166"/>
      <c r="Z500" s="166"/>
      <c r="AA500" s="166"/>
      <c r="AB500" s="166"/>
      <c r="AC500" s="168"/>
    </row>
    <row r="501" spans="1:29" s="165" customFormat="1" hidden="1" x14ac:dyDescent="0.4">
      <c r="A501" s="116">
        <v>493</v>
      </c>
      <c r="B501" s="128"/>
      <c r="C501" s="129"/>
      <c r="D501" s="130"/>
      <c r="E501" s="131"/>
      <c r="F501" s="132"/>
      <c r="G501" s="133"/>
      <c r="H501" s="134"/>
      <c r="I501" s="123"/>
      <c r="J501" s="135"/>
      <c r="K501" s="161"/>
      <c r="L501" s="155">
        <f t="shared" si="32"/>
        <v>0</v>
      </c>
      <c r="M501" s="156">
        <f t="shared" si="33"/>
        <v>0</v>
      </c>
      <c r="N501" s="155"/>
      <c r="O501" s="155"/>
      <c r="P501" s="155"/>
      <c r="Q501" s="155"/>
      <c r="R501" s="155"/>
      <c r="S501" s="156"/>
      <c r="T501" s="156">
        <f t="shared" si="30"/>
        <v>0</v>
      </c>
      <c r="U501" s="156">
        <f t="shared" si="31"/>
        <v>0</v>
      </c>
      <c r="V501" s="157"/>
      <c r="Y501" s="166"/>
      <c r="Z501" s="166"/>
      <c r="AA501" s="166"/>
      <c r="AB501" s="166"/>
      <c r="AC501" s="167"/>
    </row>
    <row r="502" spans="1:29" s="16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60"/>
      <c r="L502" s="155">
        <f t="shared" si="32"/>
        <v>0</v>
      </c>
      <c r="M502" s="156">
        <f t="shared" si="33"/>
        <v>0</v>
      </c>
      <c r="N502" s="155"/>
      <c r="O502" s="155"/>
      <c r="P502" s="155"/>
      <c r="Q502" s="155"/>
      <c r="R502" s="155"/>
      <c r="S502" s="156"/>
      <c r="T502" s="156">
        <f t="shared" si="30"/>
        <v>0</v>
      </c>
      <c r="U502" s="156">
        <f t="shared" si="31"/>
        <v>0</v>
      </c>
      <c r="V502" s="158"/>
      <c r="Y502" s="166"/>
      <c r="Z502" s="166"/>
      <c r="AA502" s="166"/>
      <c r="AB502" s="166"/>
      <c r="AC502" s="168"/>
    </row>
    <row r="503" spans="1:29" s="165" customFormat="1" hidden="1" x14ac:dyDescent="0.4">
      <c r="A503" s="116">
        <v>495</v>
      </c>
      <c r="B503" s="128"/>
      <c r="C503" s="292"/>
      <c r="D503" s="130"/>
      <c r="E503" s="131"/>
      <c r="F503" s="132"/>
      <c r="G503" s="133"/>
      <c r="H503" s="134"/>
      <c r="I503" s="123"/>
      <c r="J503" s="135"/>
      <c r="K503" s="161"/>
      <c r="L503" s="155"/>
      <c r="M503" s="156"/>
      <c r="N503" s="155"/>
      <c r="O503" s="155"/>
      <c r="P503" s="155"/>
      <c r="Q503" s="155"/>
      <c r="R503" s="155"/>
      <c r="S503" s="156"/>
      <c r="T503" s="156"/>
      <c r="U503" s="156"/>
      <c r="V503" s="158"/>
      <c r="Y503" s="166"/>
      <c r="Z503" s="166"/>
      <c r="AA503" s="166"/>
      <c r="AB503" s="166"/>
      <c r="AC503" s="168"/>
    </row>
    <row r="504" spans="1:29" s="165" customFormat="1" hidden="1" x14ac:dyDescent="0.4">
      <c r="A504" s="116">
        <v>496</v>
      </c>
      <c r="B504" s="128"/>
      <c r="C504" s="292"/>
      <c r="D504" s="130"/>
      <c r="E504" s="131"/>
      <c r="F504" s="132"/>
      <c r="G504" s="133"/>
      <c r="H504" s="134"/>
      <c r="I504" s="123"/>
      <c r="J504" s="135"/>
      <c r="K504" s="161"/>
      <c r="L504" s="155"/>
      <c r="M504" s="156"/>
      <c r="N504" s="155"/>
      <c r="O504" s="155"/>
      <c r="P504" s="155"/>
      <c r="Q504" s="155"/>
      <c r="R504" s="155"/>
      <c r="S504" s="156"/>
      <c r="T504" s="156"/>
      <c r="U504" s="156"/>
      <c r="V504" s="158"/>
      <c r="Y504" s="166"/>
      <c r="Z504" s="166"/>
      <c r="AA504" s="166"/>
      <c r="AB504" s="166"/>
      <c r="AC504" s="168"/>
    </row>
    <row r="505" spans="1:29" s="165" customFormat="1" hidden="1" x14ac:dyDescent="0.4">
      <c r="A505" s="116">
        <v>497</v>
      </c>
      <c r="B505" s="128"/>
      <c r="C505" s="129"/>
      <c r="D505" s="130"/>
      <c r="E505" s="131"/>
      <c r="F505" s="132"/>
      <c r="G505" s="133"/>
      <c r="H505" s="134"/>
      <c r="I505" s="123"/>
      <c r="J505" s="135"/>
      <c r="K505" s="161"/>
      <c r="L505" s="155">
        <f t="shared" si="32"/>
        <v>0</v>
      </c>
      <c r="M505" s="156">
        <f t="shared" si="33"/>
        <v>0</v>
      </c>
      <c r="N505" s="155"/>
      <c r="O505" s="155"/>
      <c r="P505" s="155"/>
      <c r="Q505" s="155"/>
      <c r="R505" s="155"/>
      <c r="S505" s="156"/>
      <c r="T505" s="156">
        <f t="shared" si="30"/>
        <v>0</v>
      </c>
      <c r="U505" s="156">
        <f t="shared" si="31"/>
        <v>0</v>
      </c>
      <c r="V505" s="157"/>
      <c r="Y505" s="166"/>
      <c r="Z505" s="166"/>
      <c r="AA505" s="166"/>
      <c r="AB505" s="166"/>
      <c r="AC505" s="167"/>
    </row>
    <row r="506" spans="1:29" s="165" customFormat="1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5"/>
      <c r="I506" s="123"/>
      <c r="J506" s="123"/>
      <c r="K506" s="160"/>
      <c r="L506" s="155">
        <f t="shared" si="32"/>
        <v>0</v>
      </c>
      <c r="M506" s="156">
        <f t="shared" si="33"/>
        <v>0</v>
      </c>
      <c r="N506" s="155"/>
      <c r="O506" s="155"/>
      <c r="P506" s="155"/>
      <c r="Q506" s="155"/>
      <c r="R506" s="155"/>
      <c r="S506" s="156"/>
      <c r="T506" s="156">
        <f t="shared" si="30"/>
        <v>0</v>
      </c>
      <c r="U506" s="156">
        <f t="shared" si="31"/>
        <v>0</v>
      </c>
      <c r="V506" s="158"/>
      <c r="Y506" s="166"/>
      <c r="Z506" s="166"/>
      <c r="AA506" s="166"/>
      <c r="AB506" s="166"/>
      <c r="AC506" s="168"/>
    </row>
    <row r="507" spans="1:29" s="165" customFormat="1" hidden="1" x14ac:dyDescent="0.4">
      <c r="A507" s="116">
        <v>499</v>
      </c>
      <c r="B507" s="128"/>
      <c r="C507" s="129"/>
      <c r="D507" s="130"/>
      <c r="E507" s="131"/>
      <c r="F507" s="132"/>
      <c r="G507" s="133"/>
      <c r="H507" s="134"/>
      <c r="I507" s="123"/>
      <c r="J507" s="135"/>
      <c r="K507" s="161"/>
      <c r="L507" s="155">
        <f t="shared" si="32"/>
        <v>0</v>
      </c>
      <c r="M507" s="156">
        <f t="shared" si="33"/>
        <v>0</v>
      </c>
      <c r="N507" s="155"/>
      <c r="O507" s="155"/>
      <c r="P507" s="155"/>
      <c r="Q507" s="155"/>
      <c r="R507" s="155"/>
      <c r="S507" s="156"/>
      <c r="T507" s="156">
        <f t="shared" si="30"/>
        <v>0</v>
      </c>
      <c r="U507" s="156">
        <f t="shared" si="31"/>
        <v>0</v>
      </c>
      <c r="V507" s="157"/>
      <c r="Y507" s="166"/>
      <c r="Z507" s="166"/>
      <c r="AA507" s="166"/>
      <c r="AB507" s="166"/>
      <c r="AC507" s="167"/>
    </row>
    <row r="508" spans="1:29" s="165" customFormat="1" hidden="1" x14ac:dyDescent="0.4">
      <c r="A508" s="116">
        <v>500</v>
      </c>
      <c r="B508" s="116"/>
      <c r="C508" s="117"/>
      <c r="D508" s="118"/>
      <c r="E508" s="119"/>
      <c r="F508" s="120"/>
      <c r="G508" s="121"/>
      <c r="H508" s="125"/>
      <c r="I508" s="123"/>
      <c r="J508" s="123"/>
      <c r="K508" s="160"/>
      <c r="L508" s="155">
        <f t="shared" si="32"/>
        <v>0</v>
      </c>
      <c r="M508" s="156">
        <f t="shared" si="33"/>
        <v>0</v>
      </c>
      <c r="N508" s="155"/>
      <c r="O508" s="155"/>
      <c r="P508" s="155"/>
      <c r="Q508" s="155"/>
      <c r="R508" s="155"/>
      <c r="S508" s="156"/>
      <c r="T508" s="156">
        <f t="shared" si="30"/>
        <v>0</v>
      </c>
      <c r="U508" s="156">
        <f t="shared" si="31"/>
        <v>0</v>
      </c>
      <c r="V508" s="158"/>
      <c r="Y508" s="166"/>
      <c r="Z508" s="166"/>
      <c r="AA508" s="166"/>
      <c r="AB508" s="166"/>
      <c r="AC508" s="168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845</v>
      </c>
      <c r="K509" s="126" t="s">
        <v>173</v>
      </c>
      <c r="L509" s="140">
        <f>+SUM(L9:L508)</f>
        <v>66030</v>
      </c>
      <c r="M509" s="140">
        <f>+SUM(M9:M508)</f>
        <v>72649.926499999958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9" spans="9:9" x14ac:dyDescent="0.4">
      <c r="I519" s="147"/>
    </row>
    <row r="551" spans="9:9" x14ac:dyDescent="0.4">
      <c r="I551" s="147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D6D8A-7F02-416D-B2B6-BAA1BCB4C4B5}">
  <dimension ref="A1:P53"/>
  <sheetViews>
    <sheetView topLeftCell="A16" workbookViewId="0">
      <selection activeCell="D24" sqref="D24"/>
    </sheetView>
  </sheetViews>
  <sheetFormatPr defaultRowHeight="18.75" x14ac:dyDescent="0.4"/>
  <cols>
    <col min="4" max="4" width="11.25" bestFit="1" customWidth="1"/>
  </cols>
  <sheetData>
    <row r="1" spans="1:16" ht="19.5" thickBot="1" x14ac:dyDescent="0.45">
      <c r="A1" s="19" t="s">
        <v>128</v>
      </c>
      <c r="B1" s="20" t="s">
        <v>129</v>
      </c>
      <c r="C1" s="21" t="s">
        <v>130</v>
      </c>
      <c r="D1" s="20" t="s">
        <v>64</v>
      </c>
      <c r="E1" s="20" t="s">
        <v>65</v>
      </c>
      <c r="F1" s="20" t="s">
        <v>66</v>
      </c>
      <c r="G1" s="20" t="s">
        <v>67</v>
      </c>
      <c r="H1" s="21" t="s">
        <v>68</v>
      </c>
      <c r="I1" s="20" t="s">
        <v>69</v>
      </c>
      <c r="J1" s="21" t="s">
        <v>70</v>
      </c>
      <c r="K1" s="21" t="s">
        <v>71</v>
      </c>
      <c r="L1" s="20" t="s">
        <v>72</v>
      </c>
      <c r="M1" s="20" t="s">
        <v>73</v>
      </c>
      <c r="N1" s="20" t="s">
        <v>74</v>
      </c>
      <c r="O1" s="21" t="s">
        <v>75</v>
      </c>
      <c r="P1" s="21" t="s">
        <v>76</v>
      </c>
    </row>
    <row r="2" spans="1:16" ht="19.5" thickBot="1" x14ac:dyDescent="0.45">
      <c r="A2" s="22">
        <v>1</v>
      </c>
      <c r="B2" s="23" t="s">
        <v>77</v>
      </c>
      <c r="C2" s="24">
        <v>150</v>
      </c>
      <c r="D2" s="75">
        <v>1979000</v>
      </c>
      <c r="E2" s="25">
        <v>117000</v>
      </c>
      <c r="F2" s="25">
        <v>149000</v>
      </c>
      <c r="G2" s="25">
        <v>906000</v>
      </c>
      <c r="H2" s="24">
        <v>0</v>
      </c>
      <c r="I2" s="25">
        <v>87000</v>
      </c>
      <c r="J2" s="24">
        <v>0</v>
      </c>
      <c r="K2" s="25">
        <v>101000</v>
      </c>
      <c r="L2" s="25">
        <v>104000</v>
      </c>
      <c r="M2" s="24">
        <v>0</v>
      </c>
      <c r="N2" s="25">
        <v>300000</v>
      </c>
      <c r="O2" s="25">
        <v>76000</v>
      </c>
      <c r="P2" s="25">
        <v>139000</v>
      </c>
    </row>
    <row r="3" spans="1:16" ht="19.5" thickBot="1" x14ac:dyDescent="0.45">
      <c r="A3" s="26"/>
      <c r="B3" s="23" t="s">
        <v>78</v>
      </c>
      <c r="C3" s="24">
        <v>125</v>
      </c>
      <c r="D3" s="75">
        <v>1816000</v>
      </c>
      <c r="E3" s="25">
        <v>99000</v>
      </c>
      <c r="F3" s="25">
        <v>149000</v>
      </c>
      <c r="G3" s="25">
        <v>837000</v>
      </c>
      <c r="H3" s="24">
        <v>0</v>
      </c>
      <c r="I3" s="25">
        <v>58000</v>
      </c>
      <c r="J3" s="24">
        <v>0</v>
      </c>
      <c r="K3" s="25">
        <v>92000</v>
      </c>
      <c r="L3" s="25">
        <v>104000</v>
      </c>
      <c r="M3" s="24">
        <v>0</v>
      </c>
      <c r="N3" s="25">
        <v>282000</v>
      </c>
      <c r="O3" s="25">
        <v>69000</v>
      </c>
      <c r="P3" s="25">
        <v>126000</v>
      </c>
    </row>
    <row r="4" spans="1:16" ht="19.5" thickBot="1" x14ac:dyDescent="0.45">
      <c r="A4" s="26"/>
      <c r="B4" s="23" t="s">
        <v>79</v>
      </c>
      <c r="C4" s="24">
        <v>225</v>
      </c>
      <c r="D4" s="75">
        <v>3893000</v>
      </c>
      <c r="E4" s="25">
        <v>174000</v>
      </c>
      <c r="F4" s="25">
        <v>149000</v>
      </c>
      <c r="G4" s="25">
        <v>1977000</v>
      </c>
      <c r="H4" s="24">
        <v>0</v>
      </c>
      <c r="I4" s="25">
        <v>58000</v>
      </c>
      <c r="J4" s="24">
        <v>0</v>
      </c>
      <c r="K4" s="25">
        <v>189000</v>
      </c>
      <c r="L4" s="25">
        <v>121000</v>
      </c>
      <c r="M4" s="25">
        <v>404000</v>
      </c>
      <c r="N4" s="25">
        <v>419000</v>
      </c>
      <c r="O4" s="25">
        <v>142000</v>
      </c>
      <c r="P4" s="25">
        <v>260000</v>
      </c>
    </row>
    <row r="5" spans="1:16" ht="19.5" thickBot="1" x14ac:dyDescent="0.45">
      <c r="A5" s="26"/>
      <c r="B5" s="23" t="s">
        <v>80</v>
      </c>
      <c r="C5" s="24">
        <v>208</v>
      </c>
      <c r="D5" s="75">
        <v>2658000</v>
      </c>
      <c r="E5" s="25">
        <v>161000</v>
      </c>
      <c r="F5" s="25">
        <v>149000</v>
      </c>
      <c r="G5" s="25">
        <v>1335000</v>
      </c>
      <c r="H5" s="24">
        <v>0</v>
      </c>
      <c r="I5" s="25">
        <v>58000</v>
      </c>
      <c r="J5" s="24">
        <v>0</v>
      </c>
      <c r="K5" s="25">
        <v>137000</v>
      </c>
      <c r="L5" s="25">
        <v>121000</v>
      </c>
      <c r="M5" s="24">
        <v>0</v>
      </c>
      <c r="N5" s="25">
        <v>406000</v>
      </c>
      <c r="O5" s="25">
        <v>103000</v>
      </c>
      <c r="P5" s="25">
        <v>188000</v>
      </c>
    </row>
    <row r="6" spans="1:16" ht="19.5" thickBot="1" x14ac:dyDescent="0.45">
      <c r="A6" s="26"/>
      <c r="B6" s="23" t="s">
        <v>81</v>
      </c>
      <c r="C6" s="24">
        <v>266</v>
      </c>
      <c r="D6" s="75">
        <v>3386000</v>
      </c>
      <c r="E6" s="25">
        <v>204000</v>
      </c>
      <c r="F6" s="25">
        <v>149000</v>
      </c>
      <c r="G6" s="25">
        <v>1733000</v>
      </c>
      <c r="H6" s="24">
        <v>0</v>
      </c>
      <c r="I6" s="25">
        <v>87000</v>
      </c>
      <c r="J6" s="24">
        <v>0</v>
      </c>
      <c r="K6" s="25">
        <v>174000</v>
      </c>
      <c r="L6" s="25">
        <v>156000</v>
      </c>
      <c r="M6" s="24">
        <v>0</v>
      </c>
      <c r="N6" s="25">
        <v>512000</v>
      </c>
      <c r="O6" s="25">
        <v>131000</v>
      </c>
      <c r="P6" s="25">
        <v>240000</v>
      </c>
    </row>
    <row r="7" spans="1:16" ht="19.5" thickBot="1" x14ac:dyDescent="0.45">
      <c r="A7" s="26"/>
      <c r="B7" s="23" t="s">
        <v>82</v>
      </c>
      <c r="C7" s="24">
        <v>229</v>
      </c>
      <c r="D7" s="75">
        <v>2722000</v>
      </c>
      <c r="E7" s="25">
        <v>177000</v>
      </c>
      <c r="F7" s="25">
        <v>149000</v>
      </c>
      <c r="G7" s="25">
        <v>1358000</v>
      </c>
      <c r="H7" s="24">
        <v>0</v>
      </c>
      <c r="I7" s="25">
        <v>58000</v>
      </c>
      <c r="J7" s="24">
        <v>0</v>
      </c>
      <c r="K7" s="25">
        <v>140000</v>
      </c>
      <c r="L7" s="25">
        <v>121000</v>
      </c>
      <c r="M7" s="24">
        <v>0</v>
      </c>
      <c r="N7" s="25">
        <v>422000</v>
      </c>
      <c r="O7" s="25">
        <v>105000</v>
      </c>
      <c r="P7" s="25">
        <v>192000</v>
      </c>
    </row>
    <row r="8" spans="1:16" ht="19.5" thickBot="1" x14ac:dyDescent="0.45">
      <c r="A8" s="26"/>
      <c r="B8" s="23" t="s">
        <v>83</v>
      </c>
      <c r="C8" s="24">
        <v>270</v>
      </c>
      <c r="D8" s="75">
        <v>3448000</v>
      </c>
      <c r="E8" s="25">
        <v>207000</v>
      </c>
      <c r="F8" s="25">
        <v>149000</v>
      </c>
      <c r="G8" s="25">
        <v>1777000</v>
      </c>
      <c r="H8" s="24">
        <v>0</v>
      </c>
      <c r="I8" s="25">
        <v>87000</v>
      </c>
      <c r="J8" s="24">
        <v>0</v>
      </c>
      <c r="K8" s="25">
        <v>178000</v>
      </c>
      <c r="L8" s="25">
        <v>156000</v>
      </c>
      <c r="M8" s="24">
        <v>0</v>
      </c>
      <c r="N8" s="25">
        <v>515000</v>
      </c>
      <c r="O8" s="25">
        <v>134000</v>
      </c>
      <c r="P8" s="25">
        <v>245000</v>
      </c>
    </row>
    <row r="9" spans="1:16" ht="19.5" thickBot="1" x14ac:dyDescent="0.45">
      <c r="A9" s="26"/>
      <c r="B9" s="23" t="s">
        <v>84</v>
      </c>
      <c r="C9" s="24">
        <v>233</v>
      </c>
      <c r="D9" s="75">
        <v>3447000</v>
      </c>
      <c r="E9" s="25">
        <v>180000</v>
      </c>
      <c r="F9" s="25">
        <v>149000</v>
      </c>
      <c r="G9" s="25">
        <v>1831000</v>
      </c>
      <c r="H9" s="24">
        <v>0</v>
      </c>
      <c r="I9" s="25">
        <v>58000</v>
      </c>
      <c r="J9" s="24">
        <v>0</v>
      </c>
      <c r="K9" s="25">
        <v>178000</v>
      </c>
      <c r="L9" s="25">
        <v>156000</v>
      </c>
      <c r="M9" s="25">
        <v>29000</v>
      </c>
      <c r="N9" s="25">
        <v>488000</v>
      </c>
      <c r="O9" s="25">
        <v>134000</v>
      </c>
      <c r="P9" s="25">
        <v>244000</v>
      </c>
    </row>
    <row r="10" spans="1:16" ht="19.5" thickBot="1" x14ac:dyDescent="0.45">
      <c r="A10" s="26"/>
      <c r="B10" s="23" t="s">
        <v>85</v>
      </c>
      <c r="C10" s="24">
        <v>134</v>
      </c>
      <c r="D10" s="75">
        <v>1947000</v>
      </c>
      <c r="E10" s="25">
        <v>105000</v>
      </c>
      <c r="F10" s="25">
        <v>149000</v>
      </c>
      <c r="G10" s="25">
        <v>936000</v>
      </c>
      <c r="H10" s="24">
        <v>0</v>
      </c>
      <c r="I10" s="25">
        <v>29000</v>
      </c>
      <c r="J10" s="24">
        <v>0</v>
      </c>
      <c r="K10" s="25">
        <v>98000</v>
      </c>
      <c r="L10" s="25">
        <v>104000</v>
      </c>
      <c r="M10" s="25">
        <v>29000</v>
      </c>
      <c r="N10" s="25">
        <v>288000</v>
      </c>
      <c r="O10" s="25">
        <v>74000</v>
      </c>
      <c r="P10" s="25">
        <v>135000</v>
      </c>
    </row>
    <row r="11" spans="1:16" ht="19.5" thickBot="1" x14ac:dyDescent="0.45">
      <c r="A11" s="26"/>
      <c r="B11" s="23" t="s">
        <v>86</v>
      </c>
      <c r="C11" s="24">
        <v>256</v>
      </c>
      <c r="D11" s="75">
        <v>3406000</v>
      </c>
      <c r="E11" s="25">
        <v>197000</v>
      </c>
      <c r="F11" s="25">
        <v>149000</v>
      </c>
      <c r="G11" s="25">
        <v>1797000</v>
      </c>
      <c r="H11" s="24">
        <v>0</v>
      </c>
      <c r="I11" s="25">
        <v>29000</v>
      </c>
      <c r="J11" s="24">
        <v>0</v>
      </c>
      <c r="K11" s="25">
        <v>174000</v>
      </c>
      <c r="L11" s="25">
        <v>156000</v>
      </c>
      <c r="M11" s="25">
        <v>29000</v>
      </c>
      <c r="N11" s="25">
        <v>505000</v>
      </c>
      <c r="O11" s="25">
        <v>131000</v>
      </c>
      <c r="P11" s="25">
        <v>239000</v>
      </c>
    </row>
    <row r="12" spans="1:16" ht="19.5" thickBot="1" x14ac:dyDescent="0.45">
      <c r="A12" s="26"/>
      <c r="B12" s="23" t="s">
        <v>87</v>
      </c>
      <c r="C12" s="24">
        <v>179</v>
      </c>
      <c r="D12" s="75">
        <v>2805000</v>
      </c>
      <c r="E12" s="25">
        <v>139000</v>
      </c>
      <c r="F12" s="25">
        <v>149000</v>
      </c>
      <c r="G12" s="25">
        <v>1348000</v>
      </c>
      <c r="H12" s="24">
        <v>0</v>
      </c>
      <c r="I12" s="25">
        <v>29000</v>
      </c>
      <c r="J12" s="24">
        <v>0</v>
      </c>
      <c r="K12" s="25">
        <v>134000</v>
      </c>
      <c r="L12" s="25">
        <v>121000</v>
      </c>
      <c r="M12" s="25">
        <v>216000</v>
      </c>
      <c r="N12" s="25">
        <v>385000</v>
      </c>
      <c r="O12" s="25">
        <v>100000</v>
      </c>
      <c r="P12" s="25">
        <v>184000</v>
      </c>
    </row>
    <row r="13" spans="1:16" ht="19.5" thickBot="1" x14ac:dyDescent="0.45">
      <c r="A13" s="26"/>
      <c r="B13" s="23" t="s">
        <v>88</v>
      </c>
      <c r="C13" s="24">
        <v>469</v>
      </c>
      <c r="D13" s="75">
        <v>6132000</v>
      </c>
      <c r="E13" s="25">
        <v>357000</v>
      </c>
      <c r="F13" s="25">
        <v>149000</v>
      </c>
      <c r="G13" s="25">
        <v>3290000</v>
      </c>
      <c r="H13" s="24">
        <v>0</v>
      </c>
      <c r="I13" s="25">
        <v>115000</v>
      </c>
      <c r="J13" s="24">
        <v>0</v>
      </c>
      <c r="K13" s="25">
        <v>313000</v>
      </c>
      <c r="L13" s="25">
        <v>208000</v>
      </c>
      <c r="M13" s="25">
        <v>244000</v>
      </c>
      <c r="N13" s="25">
        <v>790000</v>
      </c>
      <c r="O13" s="25">
        <v>235000</v>
      </c>
      <c r="P13" s="25">
        <v>431000</v>
      </c>
    </row>
    <row r="14" spans="1:16" ht="19.5" thickBot="1" x14ac:dyDescent="0.45">
      <c r="A14" s="26"/>
      <c r="B14" s="23" t="s">
        <v>89</v>
      </c>
      <c r="C14" s="24">
        <v>263</v>
      </c>
      <c r="D14" s="75">
        <v>4070000</v>
      </c>
      <c r="E14" s="25">
        <v>202000</v>
      </c>
      <c r="F14" s="25">
        <v>149000</v>
      </c>
      <c r="G14" s="25">
        <v>2313000</v>
      </c>
      <c r="H14" s="24">
        <v>0</v>
      </c>
      <c r="I14" s="25">
        <v>58000</v>
      </c>
      <c r="J14" s="24">
        <v>0</v>
      </c>
      <c r="K14" s="25">
        <v>218000</v>
      </c>
      <c r="L14" s="25">
        <v>156000</v>
      </c>
      <c r="M14" s="24">
        <v>0</v>
      </c>
      <c r="N14" s="25">
        <v>510000</v>
      </c>
      <c r="O14" s="25">
        <v>164000</v>
      </c>
      <c r="P14" s="25">
        <v>300000</v>
      </c>
    </row>
    <row r="15" spans="1:16" ht="19.5" thickBot="1" x14ac:dyDescent="0.45">
      <c r="A15" s="26"/>
      <c r="B15" s="23" t="s">
        <v>90</v>
      </c>
      <c r="C15" s="24">
        <v>95</v>
      </c>
      <c r="D15" s="75">
        <v>1333000</v>
      </c>
      <c r="E15" s="25">
        <v>76000</v>
      </c>
      <c r="F15" s="25">
        <v>149000</v>
      </c>
      <c r="G15" s="25">
        <v>568000</v>
      </c>
      <c r="H15" s="24">
        <v>0</v>
      </c>
      <c r="I15" s="25">
        <v>58000</v>
      </c>
      <c r="J15" s="24">
        <v>0</v>
      </c>
      <c r="K15" s="25">
        <v>69000</v>
      </c>
      <c r="L15" s="25">
        <v>70000</v>
      </c>
      <c r="M15" s="24">
        <v>0</v>
      </c>
      <c r="N15" s="25">
        <v>197000</v>
      </c>
      <c r="O15" s="25">
        <v>52000</v>
      </c>
      <c r="P15" s="25">
        <v>94000</v>
      </c>
    </row>
    <row r="16" spans="1:16" ht="19.5" thickBot="1" x14ac:dyDescent="0.45">
      <c r="A16" s="26"/>
      <c r="B16" s="23" t="s">
        <v>91</v>
      </c>
      <c r="C16" s="24">
        <v>80</v>
      </c>
      <c r="D16" s="75">
        <v>1223000</v>
      </c>
      <c r="E16" s="25">
        <v>65000</v>
      </c>
      <c r="F16" s="25">
        <v>149000</v>
      </c>
      <c r="G16" s="25">
        <v>501000</v>
      </c>
      <c r="H16" s="24">
        <v>0</v>
      </c>
      <c r="I16" s="25">
        <v>58000</v>
      </c>
      <c r="J16" s="24">
        <v>0</v>
      </c>
      <c r="K16" s="25">
        <v>62000</v>
      </c>
      <c r="L16" s="25">
        <v>70000</v>
      </c>
      <c r="M16" s="24">
        <v>0</v>
      </c>
      <c r="N16" s="25">
        <v>185000</v>
      </c>
      <c r="O16" s="25">
        <v>47000</v>
      </c>
      <c r="P16" s="25">
        <v>86000</v>
      </c>
    </row>
    <row r="17" spans="1:16" ht="19.5" thickBot="1" x14ac:dyDescent="0.45">
      <c r="A17" s="26"/>
      <c r="B17" s="23" t="s">
        <v>92</v>
      </c>
      <c r="C17" s="24">
        <v>334</v>
      </c>
      <c r="D17" s="75">
        <v>4794000</v>
      </c>
      <c r="E17" s="25">
        <v>255000</v>
      </c>
      <c r="F17" s="25">
        <v>149000</v>
      </c>
      <c r="G17" s="25">
        <v>2659000</v>
      </c>
      <c r="H17" s="24">
        <v>0</v>
      </c>
      <c r="I17" s="25">
        <v>87000</v>
      </c>
      <c r="J17" s="24">
        <v>0</v>
      </c>
      <c r="K17" s="25">
        <v>252000</v>
      </c>
      <c r="L17" s="25">
        <v>173000</v>
      </c>
      <c r="M17" s="25">
        <v>57000</v>
      </c>
      <c r="N17" s="25">
        <v>626000</v>
      </c>
      <c r="O17" s="25">
        <v>189000</v>
      </c>
      <c r="P17" s="25">
        <v>347000</v>
      </c>
    </row>
    <row r="18" spans="1:16" ht="19.5" thickBot="1" x14ac:dyDescent="0.45">
      <c r="A18" s="26"/>
      <c r="B18" s="23" t="s">
        <v>93</v>
      </c>
      <c r="C18" s="24">
        <v>73</v>
      </c>
      <c r="D18" s="75">
        <v>1166000</v>
      </c>
      <c r="E18" s="25">
        <v>60000</v>
      </c>
      <c r="F18" s="25">
        <v>149000</v>
      </c>
      <c r="G18" s="25">
        <v>465000</v>
      </c>
      <c r="H18" s="24">
        <v>0</v>
      </c>
      <c r="I18" s="25">
        <v>58000</v>
      </c>
      <c r="J18" s="24">
        <v>0</v>
      </c>
      <c r="K18" s="25">
        <v>59000</v>
      </c>
      <c r="L18" s="25">
        <v>70000</v>
      </c>
      <c r="M18" s="24">
        <v>0</v>
      </c>
      <c r="N18" s="25">
        <v>180000</v>
      </c>
      <c r="O18" s="25">
        <v>44000</v>
      </c>
      <c r="P18" s="25">
        <v>81000</v>
      </c>
    </row>
    <row r="19" spans="1:16" ht="19.5" thickBot="1" x14ac:dyDescent="0.45">
      <c r="A19" s="26"/>
      <c r="B19" s="23" t="s">
        <v>94</v>
      </c>
      <c r="C19" s="24">
        <v>159</v>
      </c>
      <c r="D19" s="75">
        <v>2200000</v>
      </c>
      <c r="E19" s="25">
        <v>124000</v>
      </c>
      <c r="F19" s="25">
        <v>149000</v>
      </c>
      <c r="G19" s="25">
        <v>1105000</v>
      </c>
      <c r="H19" s="24">
        <v>0</v>
      </c>
      <c r="I19" s="25">
        <v>29000</v>
      </c>
      <c r="J19" s="24">
        <v>0</v>
      </c>
      <c r="K19" s="25">
        <v>113000</v>
      </c>
      <c r="L19" s="25">
        <v>104000</v>
      </c>
      <c r="M19" s="25">
        <v>29000</v>
      </c>
      <c r="N19" s="25">
        <v>307000</v>
      </c>
      <c r="O19" s="25">
        <v>85000</v>
      </c>
      <c r="P19" s="25">
        <v>155000</v>
      </c>
    </row>
    <row r="20" spans="1:16" ht="19.5" thickBot="1" x14ac:dyDescent="0.45">
      <c r="A20" s="26"/>
      <c r="B20" s="23" t="s">
        <v>95</v>
      </c>
      <c r="C20" s="24">
        <v>302</v>
      </c>
      <c r="D20" s="75">
        <v>3756000</v>
      </c>
      <c r="E20" s="25">
        <v>231000</v>
      </c>
      <c r="F20" s="25">
        <v>149000</v>
      </c>
      <c r="G20" s="25">
        <v>1934000</v>
      </c>
      <c r="H20" s="24">
        <v>0</v>
      </c>
      <c r="I20" s="25">
        <v>87000</v>
      </c>
      <c r="J20" s="24">
        <v>0</v>
      </c>
      <c r="K20" s="25">
        <v>193000</v>
      </c>
      <c r="L20" s="25">
        <v>156000</v>
      </c>
      <c r="M20" s="25">
        <v>57000</v>
      </c>
      <c r="N20" s="25">
        <v>539000</v>
      </c>
      <c r="O20" s="25">
        <v>145000</v>
      </c>
      <c r="P20" s="25">
        <v>265000</v>
      </c>
    </row>
    <row r="21" spans="1:16" ht="19.5" thickBot="1" x14ac:dyDescent="0.45">
      <c r="A21" s="26"/>
      <c r="B21" s="23" t="s">
        <v>96</v>
      </c>
      <c r="C21" s="24">
        <v>212</v>
      </c>
      <c r="D21" s="75">
        <v>2836000</v>
      </c>
      <c r="E21" s="25">
        <v>164000</v>
      </c>
      <c r="F21" s="25">
        <v>149000</v>
      </c>
      <c r="G21" s="25">
        <v>1428000</v>
      </c>
      <c r="H21" s="24">
        <v>0</v>
      </c>
      <c r="I21" s="25">
        <v>58000</v>
      </c>
      <c r="J21" s="24">
        <v>0</v>
      </c>
      <c r="K21" s="25">
        <v>144000</v>
      </c>
      <c r="L21" s="25">
        <v>121000</v>
      </c>
      <c r="M21" s="25">
        <v>57000</v>
      </c>
      <c r="N21" s="25">
        <v>409000</v>
      </c>
      <c r="O21" s="25">
        <v>108000</v>
      </c>
      <c r="P21" s="25">
        <v>198000</v>
      </c>
    </row>
    <row r="22" spans="1:16" ht="19.5" thickBot="1" x14ac:dyDescent="0.45">
      <c r="A22" s="26"/>
      <c r="B22" s="23" t="s">
        <v>97</v>
      </c>
      <c r="C22" s="24">
        <v>247</v>
      </c>
      <c r="D22" s="75">
        <v>3081000</v>
      </c>
      <c r="E22" s="25">
        <v>190000</v>
      </c>
      <c r="F22" s="25">
        <v>149000</v>
      </c>
      <c r="G22" s="25">
        <v>1598000</v>
      </c>
      <c r="H22" s="24">
        <v>0</v>
      </c>
      <c r="I22" s="25">
        <v>58000</v>
      </c>
      <c r="J22" s="24">
        <v>0</v>
      </c>
      <c r="K22" s="25">
        <v>160000</v>
      </c>
      <c r="L22" s="25">
        <v>121000</v>
      </c>
      <c r="M22" s="25">
        <v>29000</v>
      </c>
      <c r="N22" s="25">
        <v>436000</v>
      </c>
      <c r="O22" s="25">
        <v>120000</v>
      </c>
      <c r="P22" s="25">
        <v>220000</v>
      </c>
    </row>
    <row r="23" spans="1:16" ht="19.5" thickBot="1" x14ac:dyDescent="0.45">
      <c r="A23" s="26"/>
      <c r="B23" s="23" t="s">
        <v>98</v>
      </c>
      <c r="C23" s="24">
        <v>368</v>
      </c>
      <c r="D23" s="75">
        <v>6707000</v>
      </c>
      <c r="E23" s="25">
        <v>281000</v>
      </c>
      <c r="F23" s="25">
        <v>149000</v>
      </c>
      <c r="G23" s="25">
        <v>4110000</v>
      </c>
      <c r="H23" s="24">
        <v>0</v>
      </c>
      <c r="I23" s="25">
        <v>87000</v>
      </c>
      <c r="J23" s="24">
        <v>0</v>
      </c>
      <c r="K23" s="25">
        <v>371000</v>
      </c>
      <c r="L23" s="25">
        <v>208000</v>
      </c>
      <c r="M23" s="24">
        <v>0</v>
      </c>
      <c r="N23" s="25">
        <v>714000</v>
      </c>
      <c r="O23" s="25">
        <v>278000</v>
      </c>
      <c r="P23" s="25">
        <v>509000</v>
      </c>
    </row>
    <row r="24" spans="1:16" ht="19.5" thickBot="1" x14ac:dyDescent="0.45">
      <c r="A24" s="26"/>
      <c r="B24" s="23" t="s">
        <v>99</v>
      </c>
      <c r="C24" s="24">
        <v>270</v>
      </c>
      <c r="D24" s="75">
        <v>3853000</v>
      </c>
      <c r="E24" s="25">
        <v>207000</v>
      </c>
      <c r="F24" s="25">
        <v>149000</v>
      </c>
      <c r="G24" s="25">
        <v>2160000</v>
      </c>
      <c r="H24" s="24">
        <v>0</v>
      </c>
      <c r="I24" s="25">
        <v>29000</v>
      </c>
      <c r="J24" s="24">
        <v>0</v>
      </c>
      <c r="K24" s="25">
        <v>204000</v>
      </c>
      <c r="L24" s="25">
        <v>156000</v>
      </c>
      <c r="M24" s="24">
        <v>0</v>
      </c>
      <c r="N24" s="25">
        <v>515000</v>
      </c>
      <c r="O24" s="25">
        <v>153000</v>
      </c>
      <c r="P24" s="25">
        <v>280000</v>
      </c>
    </row>
    <row r="25" spans="1:16" ht="19.5" thickBot="1" x14ac:dyDescent="0.45">
      <c r="A25" s="26"/>
      <c r="B25" s="23" t="s">
        <v>100</v>
      </c>
      <c r="C25" s="24">
        <v>232</v>
      </c>
      <c r="D25" s="75">
        <v>2942000</v>
      </c>
      <c r="E25" s="25">
        <v>179000</v>
      </c>
      <c r="F25" s="25">
        <v>149000</v>
      </c>
      <c r="G25" s="25">
        <v>1507000</v>
      </c>
      <c r="H25" s="24">
        <v>0</v>
      </c>
      <c r="I25" s="25">
        <v>58000</v>
      </c>
      <c r="J25" s="24">
        <v>0</v>
      </c>
      <c r="K25" s="25">
        <v>152000</v>
      </c>
      <c r="L25" s="25">
        <v>121000</v>
      </c>
      <c r="M25" s="25">
        <v>29000</v>
      </c>
      <c r="N25" s="25">
        <v>424000</v>
      </c>
      <c r="O25" s="25">
        <v>114000</v>
      </c>
      <c r="P25" s="25">
        <v>209000</v>
      </c>
    </row>
    <row r="26" spans="1:16" ht="19.5" thickBot="1" x14ac:dyDescent="0.45">
      <c r="A26" s="26"/>
      <c r="B26" s="23" t="s">
        <v>101</v>
      </c>
      <c r="C26" s="24">
        <v>123</v>
      </c>
      <c r="D26" s="75">
        <v>1832000</v>
      </c>
      <c r="E26" s="25">
        <v>97000</v>
      </c>
      <c r="F26" s="25">
        <v>149000</v>
      </c>
      <c r="G26" s="25">
        <v>830000</v>
      </c>
      <c r="H26" s="24">
        <v>0</v>
      </c>
      <c r="I26" s="25">
        <v>58000</v>
      </c>
      <c r="J26" s="24">
        <v>0</v>
      </c>
      <c r="K26" s="25">
        <v>91000</v>
      </c>
      <c r="L26" s="25">
        <v>104000</v>
      </c>
      <c r="M26" s="25">
        <v>29000</v>
      </c>
      <c r="N26" s="25">
        <v>280000</v>
      </c>
      <c r="O26" s="25">
        <v>69000</v>
      </c>
      <c r="P26" s="25">
        <v>125000</v>
      </c>
    </row>
    <row r="27" spans="1:16" ht="19.5" thickBot="1" x14ac:dyDescent="0.45">
      <c r="A27" s="26"/>
      <c r="B27" s="23" t="s">
        <v>102</v>
      </c>
      <c r="C27" s="24">
        <v>187</v>
      </c>
      <c r="D27" s="75">
        <v>2578000</v>
      </c>
      <c r="E27" s="25">
        <v>145000</v>
      </c>
      <c r="F27" s="25">
        <v>149000</v>
      </c>
      <c r="G27" s="25">
        <v>1276000</v>
      </c>
      <c r="H27" s="24">
        <v>0</v>
      </c>
      <c r="I27" s="25">
        <v>58000</v>
      </c>
      <c r="J27" s="24">
        <v>0</v>
      </c>
      <c r="K27" s="25">
        <v>131000</v>
      </c>
      <c r="L27" s="25">
        <v>121000</v>
      </c>
      <c r="M27" s="25">
        <v>29000</v>
      </c>
      <c r="N27" s="25">
        <v>391000</v>
      </c>
      <c r="O27" s="25">
        <v>98000</v>
      </c>
      <c r="P27" s="25">
        <v>180000</v>
      </c>
    </row>
    <row r="28" spans="1:16" ht="19.5" thickBot="1" x14ac:dyDescent="0.45">
      <c r="A28" s="26"/>
      <c r="B28" s="23" t="s">
        <v>103</v>
      </c>
      <c r="C28" s="24">
        <v>251</v>
      </c>
      <c r="D28" s="75">
        <v>3851000</v>
      </c>
      <c r="E28" s="25">
        <v>193000</v>
      </c>
      <c r="F28" s="25">
        <v>149000</v>
      </c>
      <c r="G28" s="25">
        <v>2154000</v>
      </c>
      <c r="H28" s="24">
        <v>0</v>
      </c>
      <c r="I28" s="25">
        <v>58000</v>
      </c>
      <c r="J28" s="24">
        <v>0</v>
      </c>
      <c r="K28" s="25">
        <v>205000</v>
      </c>
      <c r="L28" s="25">
        <v>156000</v>
      </c>
      <c r="M28" s="24">
        <v>0</v>
      </c>
      <c r="N28" s="25">
        <v>501000</v>
      </c>
      <c r="O28" s="25">
        <v>154000</v>
      </c>
      <c r="P28" s="25">
        <v>281000</v>
      </c>
    </row>
    <row r="29" spans="1:16" ht="19.5" thickBot="1" x14ac:dyDescent="0.45">
      <c r="A29" s="26"/>
      <c r="B29" s="23" t="s">
        <v>104</v>
      </c>
      <c r="C29" s="24">
        <v>244</v>
      </c>
      <c r="D29" s="75">
        <v>3209000</v>
      </c>
      <c r="E29" s="25">
        <v>188000</v>
      </c>
      <c r="F29" s="25">
        <v>149000</v>
      </c>
      <c r="G29" s="25">
        <v>1597000</v>
      </c>
      <c r="H29" s="24">
        <v>0</v>
      </c>
      <c r="I29" s="25">
        <v>87000</v>
      </c>
      <c r="J29" s="24">
        <v>0</v>
      </c>
      <c r="K29" s="25">
        <v>162000</v>
      </c>
      <c r="L29" s="25">
        <v>156000</v>
      </c>
      <c r="M29" s="25">
        <v>29000</v>
      </c>
      <c r="N29" s="25">
        <v>496000</v>
      </c>
      <c r="O29" s="25">
        <v>122000</v>
      </c>
      <c r="P29" s="25">
        <v>223000</v>
      </c>
    </row>
    <row r="30" spans="1:16" ht="19.5" thickBot="1" x14ac:dyDescent="0.45">
      <c r="A30" s="26"/>
      <c r="B30" s="23" t="s">
        <v>105</v>
      </c>
      <c r="C30" s="24">
        <v>192</v>
      </c>
      <c r="D30" s="75">
        <v>2599000</v>
      </c>
      <c r="E30" s="25">
        <v>149000</v>
      </c>
      <c r="F30" s="25">
        <v>149000</v>
      </c>
      <c r="G30" s="25">
        <v>1223000</v>
      </c>
      <c r="H30" s="24">
        <v>0</v>
      </c>
      <c r="I30" s="25">
        <v>58000</v>
      </c>
      <c r="J30" s="24">
        <v>0</v>
      </c>
      <c r="K30" s="25">
        <v>127000</v>
      </c>
      <c r="L30" s="25">
        <v>104000</v>
      </c>
      <c r="M30" s="25">
        <v>188000</v>
      </c>
      <c r="N30" s="25">
        <v>332000</v>
      </c>
      <c r="O30" s="25">
        <v>95000</v>
      </c>
      <c r="P30" s="25">
        <v>174000</v>
      </c>
    </row>
    <row r="31" spans="1:16" ht="19.5" thickBot="1" x14ac:dyDescent="0.45">
      <c r="A31" s="26"/>
      <c r="B31" s="23" t="s">
        <v>106</v>
      </c>
      <c r="C31" s="24">
        <v>257</v>
      </c>
      <c r="D31" s="75">
        <v>3375000</v>
      </c>
      <c r="E31" s="25">
        <v>198000</v>
      </c>
      <c r="F31" s="25">
        <v>149000</v>
      </c>
      <c r="G31" s="25">
        <v>1741000</v>
      </c>
      <c r="H31" s="24">
        <v>0</v>
      </c>
      <c r="I31" s="25">
        <v>58000</v>
      </c>
      <c r="J31" s="24">
        <v>0</v>
      </c>
      <c r="K31" s="25">
        <v>172000</v>
      </c>
      <c r="L31" s="25">
        <v>156000</v>
      </c>
      <c r="M31" s="25">
        <v>29000</v>
      </c>
      <c r="N31" s="25">
        <v>506000</v>
      </c>
      <c r="O31" s="25">
        <v>129000</v>
      </c>
      <c r="P31" s="25">
        <v>237000</v>
      </c>
    </row>
    <row r="32" spans="1:16" ht="19.5" thickBot="1" x14ac:dyDescent="0.45">
      <c r="A32" s="26"/>
      <c r="B32" s="23" t="s">
        <v>107</v>
      </c>
      <c r="C32" s="24">
        <v>217</v>
      </c>
      <c r="D32" s="75">
        <v>2851000</v>
      </c>
      <c r="E32" s="25">
        <v>168000</v>
      </c>
      <c r="F32" s="25">
        <v>149000</v>
      </c>
      <c r="G32" s="25">
        <v>1454000</v>
      </c>
      <c r="H32" s="24">
        <v>0</v>
      </c>
      <c r="I32" s="25">
        <v>58000</v>
      </c>
      <c r="J32" s="24">
        <v>0</v>
      </c>
      <c r="K32" s="25">
        <v>147000</v>
      </c>
      <c r="L32" s="25">
        <v>121000</v>
      </c>
      <c r="M32" s="25">
        <v>29000</v>
      </c>
      <c r="N32" s="25">
        <v>413000</v>
      </c>
      <c r="O32" s="25">
        <v>110000</v>
      </c>
      <c r="P32" s="25">
        <v>202000</v>
      </c>
    </row>
    <row r="33" spans="1:16" ht="19.5" thickBot="1" x14ac:dyDescent="0.45">
      <c r="A33" s="26"/>
      <c r="B33" s="23" t="s">
        <v>108</v>
      </c>
      <c r="C33" s="24">
        <v>148</v>
      </c>
      <c r="D33" s="75">
        <v>2440000</v>
      </c>
      <c r="E33" s="25">
        <v>116000</v>
      </c>
      <c r="F33" s="25">
        <v>149000</v>
      </c>
      <c r="G33" s="25">
        <v>1363000</v>
      </c>
      <c r="H33" s="24">
        <v>0</v>
      </c>
      <c r="I33" s="24">
        <v>0</v>
      </c>
      <c r="J33" s="24">
        <v>0</v>
      </c>
      <c r="K33" s="25">
        <v>131000</v>
      </c>
      <c r="L33" s="25">
        <v>104000</v>
      </c>
      <c r="M33" s="24">
        <v>0</v>
      </c>
      <c r="N33" s="25">
        <v>299000</v>
      </c>
      <c r="O33" s="25">
        <v>98000</v>
      </c>
      <c r="P33" s="25">
        <v>180000</v>
      </c>
    </row>
    <row r="34" spans="1:16" ht="19.5" thickBot="1" x14ac:dyDescent="0.45">
      <c r="A34" s="26"/>
      <c r="B34" s="23" t="s">
        <v>109</v>
      </c>
      <c r="C34" s="24">
        <v>162</v>
      </c>
      <c r="D34" s="75">
        <v>2416000</v>
      </c>
      <c r="E34" s="25">
        <v>126000</v>
      </c>
      <c r="F34" s="25">
        <v>149000</v>
      </c>
      <c r="G34" s="25">
        <v>1124000</v>
      </c>
      <c r="H34" s="24">
        <v>0</v>
      </c>
      <c r="I34" s="25">
        <v>29000</v>
      </c>
      <c r="J34" s="24">
        <v>0</v>
      </c>
      <c r="K34" s="25">
        <v>115000</v>
      </c>
      <c r="L34" s="25">
        <v>104000</v>
      </c>
      <c r="M34" s="25">
        <v>216000</v>
      </c>
      <c r="N34" s="25">
        <v>309000</v>
      </c>
      <c r="O34" s="25">
        <v>86000</v>
      </c>
      <c r="P34" s="25">
        <v>158000</v>
      </c>
    </row>
    <row r="35" spans="1:16" ht="19.5" thickBot="1" x14ac:dyDescent="0.45">
      <c r="A35" s="26"/>
      <c r="B35" s="23" t="s">
        <v>110</v>
      </c>
      <c r="C35" s="24">
        <v>239</v>
      </c>
      <c r="D35" s="75">
        <v>3867000</v>
      </c>
      <c r="E35" s="25">
        <v>184000</v>
      </c>
      <c r="F35" s="25">
        <v>149000</v>
      </c>
      <c r="G35" s="25">
        <v>2183000</v>
      </c>
      <c r="H35" s="24">
        <v>0</v>
      </c>
      <c r="I35" s="25">
        <v>58000</v>
      </c>
      <c r="J35" s="24">
        <v>0</v>
      </c>
      <c r="K35" s="25">
        <v>206000</v>
      </c>
      <c r="L35" s="25">
        <v>156000</v>
      </c>
      <c r="M35" s="24">
        <v>0</v>
      </c>
      <c r="N35" s="25">
        <v>492000</v>
      </c>
      <c r="O35" s="25">
        <v>155000</v>
      </c>
      <c r="P35" s="25">
        <v>284000</v>
      </c>
    </row>
    <row r="36" spans="1:16" ht="19.5" thickBot="1" x14ac:dyDescent="0.45">
      <c r="A36" s="26"/>
      <c r="B36" s="23" t="s">
        <v>111</v>
      </c>
      <c r="C36" s="24">
        <v>309</v>
      </c>
      <c r="D36" s="75">
        <v>5109000</v>
      </c>
      <c r="E36" s="25">
        <v>237000</v>
      </c>
      <c r="F36" s="25">
        <v>149000</v>
      </c>
      <c r="G36" s="25">
        <v>2486000</v>
      </c>
      <c r="H36" s="24">
        <v>0</v>
      </c>
      <c r="I36" s="25">
        <v>29000</v>
      </c>
      <c r="J36" s="24">
        <v>0</v>
      </c>
      <c r="K36" s="25">
        <v>233000</v>
      </c>
      <c r="L36" s="25">
        <v>156000</v>
      </c>
      <c r="M36" s="25">
        <v>779000</v>
      </c>
      <c r="N36" s="25">
        <v>545000</v>
      </c>
      <c r="O36" s="25">
        <v>175000</v>
      </c>
      <c r="P36" s="25">
        <v>320000</v>
      </c>
    </row>
    <row r="37" spans="1:16" ht="19.5" thickBot="1" x14ac:dyDescent="0.45">
      <c r="A37" s="26"/>
      <c r="B37" s="23" t="s">
        <v>112</v>
      </c>
      <c r="C37" s="24">
        <v>249</v>
      </c>
      <c r="D37" s="75">
        <v>3525000</v>
      </c>
      <c r="E37" s="25">
        <v>192000</v>
      </c>
      <c r="F37" s="25">
        <v>149000</v>
      </c>
      <c r="G37" s="25">
        <v>1722000</v>
      </c>
      <c r="H37" s="24">
        <v>0</v>
      </c>
      <c r="I37" s="25">
        <v>58000</v>
      </c>
      <c r="J37" s="24">
        <v>0</v>
      </c>
      <c r="K37" s="25">
        <v>170000</v>
      </c>
      <c r="L37" s="25">
        <v>156000</v>
      </c>
      <c r="M37" s="25">
        <v>216000</v>
      </c>
      <c r="N37" s="25">
        <v>500000</v>
      </c>
      <c r="O37" s="25">
        <v>128000</v>
      </c>
      <c r="P37" s="25">
        <v>234000</v>
      </c>
    </row>
    <row r="38" spans="1:16" ht="19.5" thickBot="1" x14ac:dyDescent="0.45">
      <c r="A38" s="26"/>
      <c r="B38" s="23" t="s">
        <v>113</v>
      </c>
      <c r="C38" s="24">
        <v>129</v>
      </c>
      <c r="D38" s="75">
        <v>1661000</v>
      </c>
      <c r="E38" s="25">
        <v>102000</v>
      </c>
      <c r="F38" s="25">
        <v>149000</v>
      </c>
      <c r="G38" s="25">
        <v>762000</v>
      </c>
      <c r="H38" s="24">
        <v>0</v>
      </c>
      <c r="I38" s="25">
        <v>58000</v>
      </c>
      <c r="J38" s="24">
        <v>0</v>
      </c>
      <c r="K38" s="25">
        <v>86000</v>
      </c>
      <c r="L38" s="25">
        <v>70000</v>
      </c>
      <c r="M38" s="25">
        <v>29000</v>
      </c>
      <c r="N38" s="25">
        <v>222000</v>
      </c>
      <c r="O38" s="25">
        <v>65000</v>
      </c>
      <c r="P38" s="25">
        <v>118000</v>
      </c>
    </row>
    <row r="39" spans="1:16" ht="19.5" thickBot="1" x14ac:dyDescent="0.45">
      <c r="A39" s="26"/>
      <c r="B39" s="23" t="s">
        <v>114</v>
      </c>
      <c r="C39" s="24">
        <v>343</v>
      </c>
      <c r="D39" s="75">
        <v>5452000</v>
      </c>
      <c r="E39" s="25">
        <v>262000</v>
      </c>
      <c r="F39" s="25">
        <v>149000</v>
      </c>
      <c r="G39" s="25">
        <v>3144000</v>
      </c>
      <c r="H39" s="24">
        <v>0</v>
      </c>
      <c r="I39" s="25">
        <v>115000</v>
      </c>
      <c r="J39" s="24">
        <v>0</v>
      </c>
      <c r="K39" s="25">
        <v>294000</v>
      </c>
      <c r="L39" s="25">
        <v>173000</v>
      </c>
      <c r="M39" s="25">
        <v>57000</v>
      </c>
      <c r="N39" s="25">
        <v>633000</v>
      </c>
      <c r="O39" s="25">
        <v>221000</v>
      </c>
      <c r="P39" s="25">
        <v>404000</v>
      </c>
    </row>
    <row r="40" spans="1:16" ht="19.5" thickBot="1" x14ac:dyDescent="0.45">
      <c r="A40" s="26"/>
      <c r="B40" s="23" t="s">
        <v>115</v>
      </c>
      <c r="C40" s="24">
        <v>222</v>
      </c>
      <c r="D40" s="75">
        <v>2970000</v>
      </c>
      <c r="E40" s="25">
        <v>171000</v>
      </c>
      <c r="F40" s="25">
        <v>149000</v>
      </c>
      <c r="G40" s="25">
        <v>1596000</v>
      </c>
      <c r="H40" s="24">
        <v>0</v>
      </c>
      <c r="I40" s="25">
        <v>29000</v>
      </c>
      <c r="J40" s="24">
        <v>0</v>
      </c>
      <c r="K40" s="25">
        <v>156000</v>
      </c>
      <c r="L40" s="25">
        <v>121000</v>
      </c>
      <c r="M40" s="24">
        <v>0</v>
      </c>
      <c r="N40" s="25">
        <v>417000</v>
      </c>
      <c r="O40" s="25">
        <v>117000</v>
      </c>
      <c r="P40" s="25">
        <v>214000</v>
      </c>
    </row>
    <row r="41" spans="1:16" ht="19.5" thickBot="1" x14ac:dyDescent="0.45">
      <c r="A41" s="26"/>
      <c r="B41" s="23" t="s">
        <v>116</v>
      </c>
      <c r="C41" s="24">
        <v>233</v>
      </c>
      <c r="D41" s="75">
        <v>3287000</v>
      </c>
      <c r="E41" s="25">
        <v>180000</v>
      </c>
      <c r="F41" s="25">
        <v>149000</v>
      </c>
      <c r="G41" s="25">
        <v>1524000</v>
      </c>
      <c r="H41" s="24">
        <v>0</v>
      </c>
      <c r="I41" s="25">
        <v>87000</v>
      </c>
      <c r="J41" s="24">
        <v>0</v>
      </c>
      <c r="K41" s="25">
        <v>156000</v>
      </c>
      <c r="L41" s="25">
        <v>156000</v>
      </c>
      <c r="M41" s="25">
        <v>216000</v>
      </c>
      <c r="N41" s="25">
        <v>488000</v>
      </c>
      <c r="O41" s="25">
        <v>117000</v>
      </c>
      <c r="P41" s="25">
        <v>214000</v>
      </c>
    </row>
    <row r="42" spans="1:16" ht="19.5" thickBot="1" x14ac:dyDescent="0.45">
      <c r="A42" s="26"/>
      <c r="B42" s="23" t="s">
        <v>117</v>
      </c>
      <c r="C42" s="24">
        <v>237</v>
      </c>
      <c r="D42" s="75">
        <v>3340000</v>
      </c>
      <c r="E42" s="25">
        <v>183000</v>
      </c>
      <c r="F42" s="25">
        <v>149000</v>
      </c>
      <c r="G42" s="25">
        <v>1769000</v>
      </c>
      <c r="H42" s="24">
        <v>0</v>
      </c>
      <c r="I42" s="25">
        <v>29000</v>
      </c>
      <c r="J42" s="24">
        <v>0</v>
      </c>
      <c r="K42" s="25">
        <v>171000</v>
      </c>
      <c r="L42" s="25">
        <v>156000</v>
      </c>
      <c r="M42" s="25">
        <v>29000</v>
      </c>
      <c r="N42" s="25">
        <v>491000</v>
      </c>
      <c r="O42" s="25">
        <v>128000</v>
      </c>
      <c r="P42" s="25">
        <v>235000</v>
      </c>
    </row>
    <row r="43" spans="1:16" ht="19.5" thickBot="1" x14ac:dyDescent="0.45">
      <c r="A43" s="26"/>
      <c r="B43" s="23" t="s">
        <v>118</v>
      </c>
      <c r="C43" s="24">
        <v>346</v>
      </c>
      <c r="D43" s="75">
        <v>4408000</v>
      </c>
      <c r="E43" s="25">
        <v>264000</v>
      </c>
      <c r="F43" s="25">
        <v>149000</v>
      </c>
      <c r="G43" s="25">
        <v>2384000</v>
      </c>
      <c r="H43" s="24">
        <v>0</v>
      </c>
      <c r="I43" s="25">
        <v>58000</v>
      </c>
      <c r="J43" s="24">
        <v>0</v>
      </c>
      <c r="K43" s="25">
        <v>229000</v>
      </c>
      <c r="L43" s="25">
        <v>173000</v>
      </c>
      <c r="M43" s="25">
        <v>29000</v>
      </c>
      <c r="N43" s="25">
        <v>635000</v>
      </c>
      <c r="O43" s="25">
        <v>172000</v>
      </c>
      <c r="P43" s="25">
        <v>315000</v>
      </c>
    </row>
    <row r="44" spans="1:16" ht="19.5" thickBot="1" x14ac:dyDescent="0.45">
      <c r="A44" s="26"/>
      <c r="B44" s="23" t="s">
        <v>119</v>
      </c>
      <c r="C44" s="24">
        <v>237</v>
      </c>
      <c r="D44" s="75">
        <v>3038000</v>
      </c>
      <c r="E44" s="25">
        <v>183000</v>
      </c>
      <c r="F44" s="25">
        <v>149000</v>
      </c>
      <c r="G44" s="25">
        <v>1600000</v>
      </c>
      <c r="H44" s="24">
        <v>0</v>
      </c>
      <c r="I44" s="25">
        <v>58000</v>
      </c>
      <c r="J44" s="24">
        <v>0</v>
      </c>
      <c r="K44" s="25">
        <v>160000</v>
      </c>
      <c r="L44" s="25">
        <v>121000</v>
      </c>
      <c r="M44" s="24">
        <v>0</v>
      </c>
      <c r="N44" s="25">
        <v>428000</v>
      </c>
      <c r="O44" s="25">
        <v>120000</v>
      </c>
      <c r="P44" s="25">
        <v>219000</v>
      </c>
    </row>
    <row r="45" spans="1:16" ht="19.5" thickBot="1" x14ac:dyDescent="0.45">
      <c r="A45" s="26"/>
      <c r="B45" s="23" t="s">
        <v>120</v>
      </c>
      <c r="C45" s="24">
        <v>284</v>
      </c>
      <c r="D45" s="75">
        <v>3581000</v>
      </c>
      <c r="E45" s="25">
        <v>218000</v>
      </c>
      <c r="F45" s="25">
        <v>149000</v>
      </c>
      <c r="G45" s="25">
        <v>1841000</v>
      </c>
      <c r="H45" s="24">
        <v>0</v>
      </c>
      <c r="I45" s="25">
        <v>87000</v>
      </c>
      <c r="J45" s="24">
        <v>0</v>
      </c>
      <c r="K45" s="25">
        <v>184000</v>
      </c>
      <c r="L45" s="25">
        <v>156000</v>
      </c>
      <c r="M45" s="25">
        <v>29000</v>
      </c>
      <c r="N45" s="25">
        <v>526000</v>
      </c>
      <c r="O45" s="25">
        <v>138000</v>
      </c>
      <c r="P45" s="25">
        <v>253000</v>
      </c>
    </row>
    <row r="46" spans="1:16" ht="19.5" thickBot="1" x14ac:dyDescent="0.45">
      <c r="A46" s="26"/>
      <c r="B46" s="23" t="s">
        <v>121</v>
      </c>
      <c r="C46" s="24">
        <v>171</v>
      </c>
      <c r="D46" s="75">
        <v>2472000</v>
      </c>
      <c r="E46" s="25">
        <v>133000</v>
      </c>
      <c r="F46" s="25">
        <v>149000</v>
      </c>
      <c r="G46" s="25">
        <v>1191000</v>
      </c>
      <c r="H46" s="24">
        <v>0</v>
      </c>
      <c r="I46" s="25">
        <v>58000</v>
      </c>
      <c r="J46" s="24">
        <v>0</v>
      </c>
      <c r="K46" s="25">
        <v>123000</v>
      </c>
      <c r="L46" s="25">
        <v>121000</v>
      </c>
      <c r="M46" s="25">
        <v>57000</v>
      </c>
      <c r="N46" s="25">
        <v>379000</v>
      </c>
      <c r="O46" s="25">
        <v>92000</v>
      </c>
      <c r="P46" s="25">
        <v>169000</v>
      </c>
    </row>
    <row r="47" spans="1:16" ht="19.5" thickBot="1" x14ac:dyDescent="0.45">
      <c r="A47" s="26"/>
      <c r="B47" s="23" t="s">
        <v>122</v>
      </c>
      <c r="C47" s="24">
        <v>323</v>
      </c>
      <c r="D47" s="75">
        <v>5847000</v>
      </c>
      <c r="E47" s="25">
        <v>247000</v>
      </c>
      <c r="F47" s="25">
        <v>149000</v>
      </c>
      <c r="G47" s="25">
        <v>3537000</v>
      </c>
      <c r="H47" s="24">
        <v>0</v>
      </c>
      <c r="I47" s="25">
        <v>87000</v>
      </c>
      <c r="J47" s="24">
        <v>0</v>
      </c>
      <c r="K47" s="25">
        <v>322000</v>
      </c>
      <c r="L47" s="25">
        <v>173000</v>
      </c>
      <c r="M47" s="25">
        <v>29000</v>
      </c>
      <c r="N47" s="25">
        <v>618000</v>
      </c>
      <c r="O47" s="25">
        <v>242000</v>
      </c>
      <c r="P47" s="25">
        <v>443000</v>
      </c>
    </row>
    <row r="48" spans="1:16" ht="19.5" thickBot="1" x14ac:dyDescent="0.45">
      <c r="A48" s="26"/>
      <c r="B48" s="23" t="s">
        <v>123</v>
      </c>
      <c r="C48" s="24">
        <v>57</v>
      </c>
      <c r="D48" s="75">
        <v>835000</v>
      </c>
      <c r="E48" s="25">
        <v>48000</v>
      </c>
      <c r="F48" s="25">
        <v>149000</v>
      </c>
      <c r="G48" s="25">
        <v>314000</v>
      </c>
      <c r="H48" s="24">
        <v>0</v>
      </c>
      <c r="I48" s="25">
        <v>29000</v>
      </c>
      <c r="J48" s="24">
        <v>0</v>
      </c>
      <c r="K48" s="25">
        <v>44000</v>
      </c>
      <c r="L48" s="25">
        <v>52000</v>
      </c>
      <c r="M48" s="24">
        <v>0</v>
      </c>
      <c r="N48" s="25">
        <v>106000</v>
      </c>
      <c r="O48" s="25">
        <v>33000</v>
      </c>
      <c r="P48" s="25">
        <v>60000</v>
      </c>
    </row>
    <row r="49" spans="1:16" ht="19.5" thickBot="1" x14ac:dyDescent="0.45">
      <c r="A49" s="26"/>
      <c r="B49" s="23" t="s">
        <v>124</v>
      </c>
      <c r="C49" s="24">
        <v>197</v>
      </c>
      <c r="D49" s="75">
        <v>2281000</v>
      </c>
      <c r="E49" s="25">
        <v>153000</v>
      </c>
      <c r="F49" s="25">
        <v>149000</v>
      </c>
      <c r="G49" s="25">
        <v>1049000</v>
      </c>
      <c r="H49" s="24">
        <v>0</v>
      </c>
      <c r="I49" s="25">
        <v>58000</v>
      </c>
      <c r="J49" s="24">
        <v>0</v>
      </c>
      <c r="K49" s="25">
        <v>113000</v>
      </c>
      <c r="L49" s="25">
        <v>121000</v>
      </c>
      <c r="M49" s="24">
        <v>0</v>
      </c>
      <c r="N49" s="25">
        <v>398000</v>
      </c>
      <c r="O49" s="25">
        <v>85000</v>
      </c>
      <c r="P49" s="25">
        <v>155000</v>
      </c>
    </row>
    <row r="50" spans="1:16" ht="19.5" thickBot="1" x14ac:dyDescent="0.45">
      <c r="A50" s="26"/>
      <c r="B50" s="23" t="s">
        <v>125</v>
      </c>
      <c r="C50" s="24">
        <v>56</v>
      </c>
      <c r="D50" s="75">
        <v>1035000</v>
      </c>
      <c r="E50" s="25">
        <v>47000</v>
      </c>
      <c r="F50" s="25">
        <v>149000</v>
      </c>
      <c r="G50" s="25">
        <v>412000</v>
      </c>
      <c r="H50" s="24">
        <v>0</v>
      </c>
      <c r="I50" s="25">
        <v>29000</v>
      </c>
      <c r="J50" s="24">
        <v>0</v>
      </c>
      <c r="K50" s="25">
        <v>51000</v>
      </c>
      <c r="L50" s="25">
        <v>70000</v>
      </c>
      <c r="M50" s="24">
        <v>0</v>
      </c>
      <c r="N50" s="25">
        <v>167000</v>
      </c>
      <c r="O50" s="25">
        <v>39000</v>
      </c>
      <c r="P50" s="25">
        <v>71000</v>
      </c>
    </row>
    <row r="51" spans="1:16" ht="19.5" thickBot="1" x14ac:dyDescent="0.45">
      <c r="A51" s="26"/>
      <c r="B51" s="23" t="s">
        <v>126</v>
      </c>
      <c r="C51" s="24">
        <v>289</v>
      </c>
      <c r="D51" s="75">
        <v>3590000</v>
      </c>
      <c r="E51" s="25">
        <v>222000</v>
      </c>
      <c r="F51" s="25">
        <v>149000</v>
      </c>
      <c r="G51" s="25">
        <v>1864000</v>
      </c>
      <c r="H51" s="24">
        <v>0</v>
      </c>
      <c r="I51" s="25">
        <v>87000</v>
      </c>
      <c r="J51" s="24">
        <v>0</v>
      </c>
      <c r="K51" s="25">
        <v>186000</v>
      </c>
      <c r="L51" s="25">
        <v>156000</v>
      </c>
      <c r="M51" s="24">
        <v>0</v>
      </c>
      <c r="N51" s="25">
        <v>530000</v>
      </c>
      <c r="O51" s="25">
        <v>140000</v>
      </c>
      <c r="P51" s="25">
        <v>256000</v>
      </c>
    </row>
    <row r="52" spans="1:16" ht="19.5" thickBot="1" x14ac:dyDescent="0.45">
      <c r="A52" s="26"/>
      <c r="B52" s="23" t="s">
        <v>127</v>
      </c>
      <c r="C52" s="24">
        <v>64</v>
      </c>
      <c r="D52" s="75">
        <v>1191000</v>
      </c>
      <c r="E52" s="25">
        <v>53000</v>
      </c>
      <c r="F52" s="25">
        <v>149000</v>
      </c>
      <c r="G52" s="25">
        <v>526000</v>
      </c>
      <c r="H52" s="24">
        <v>0</v>
      </c>
      <c r="I52" s="25">
        <v>29000</v>
      </c>
      <c r="J52" s="24">
        <v>0</v>
      </c>
      <c r="K52" s="25">
        <v>61000</v>
      </c>
      <c r="L52" s="25">
        <v>70000</v>
      </c>
      <c r="M52" s="24">
        <v>0</v>
      </c>
      <c r="N52" s="25">
        <v>173000</v>
      </c>
      <c r="O52" s="25">
        <v>46000</v>
      </c>
      <c r="P52" s="25">
        <v>84000</v>
      </c>
    </row>
    <row r="53" spans="1:16" x14ac:dyDescent="0.4">
      <c r="D53" s="18">
        <f>SUM(D2:D52)</f>
        <v>158240000</v>
      </c>
    </row>
  </sheetData>
  <phoneticPr fontId="7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54A8F-FA28-4CCF-90B7-4BBB389F5C94}">
  <sheetPr>
    <tabColor rgb="FFFFFF00"/>
  </sheetPr>
  <dimension ref="A1:AL88"/>
  <sheetViews>
    <sheetView topLeftCell="A48" zoomScale="70" zoomScaleNormal="70" workbookViewId="0">
      <selection activeCell="F49" sqref="F49"/>
    </sheetView>
  </sheetViews>
  <sheetFormatPr defaultColWidth="8.75" defaultRowHeight="18.75" x14ac:dyDescent="0.4"/>
  <cols>
    <col min="1" max="1" width="3.75" style="1" bestFit="1" customWidth="1"/>
    <col min="2" max="2" width="9.25" style="1" bestFit="1" customWidth="1"/>
    <col min="3" max="3" width="29.625" style="2" bestFit="1" customWidth="1"/>
    <col min="4" max="4" width="31.75" style="2" bestFit="1" customWidth="1"/>
    <col min="5" max="5" width="14.625" style="1" customWidth="1"/>
    <col min="6" max="6" width="18.25" style="2" customWidth="1"/>
    <col min="7" max="7" width="22" style="2" customWidth="1"/>
    <col min="8" max="8" width="21.125" style="2" customWidth="1"/>
    <col min="9" max="9" width="21.5" style="2" customWidth="1"/>
    <col min="10" max="10" width="22.625" style="2" customWidth="1"/>
    <col min="11" max="11" width="3.375" style="2" customWidth="1"/>
    <col min="12" max="12" width="3" style="2" customWidth="1"/>
    <col min="13" max="13" width="30.75" style="2" customWidth="1"/>
    <col min="14" max="15" width="8.75" style="2"/>
    <col min="16" max="16" width="17.875" style="2" customWidth="1"/>
    <col min="17" max="17" width="14.125" style="2" customWidth="1"/>
    <col min="18" max="18" width="21" style="2" customWidth="1"/>
    <col min="19" max="16384" width="8.75" style="2"/>
  </cols>
  <sheetData>
    <row r="1" spans="1:8" ht="19.5" thickBot="1" x14ac:dyDescent="0.45"/>
    <row r="2" spans="1:8" ht="19.5" thickBot="1" x14ac:dyDescent="0.45">
      <c r="C2" s="15" t="s">
        <v>0</v>
      </c>
      <c r="D2" s="16" t="s">
        <v>1</v>
      </c>
      <c r="E2" s="17">
        <f>G58</f>
        <v>90586452</v>
      </c>
    </row>
    <row r="4" spans="1:8" ht="19.5" thickBot="1" x14ac:dyDescent="0.45">
      <c r="G4" s="68">
        <v>0.19</v>
      </c>
    </row>
    <row r="5" spans="1:8" x14ac:dyDescent="0.4">
      <c r="B5" s="302" t="s">
        <v>3</v>
      </c>
      <c r="C5" s="304" t="s">
        <v>4</v>
      </c>
      <c r="D5" s="304" t="s">
        <v>4</v>
      </c>
      <c r="E5" s="306" t="s">
        <v>5</v>
      </c>
      <c r="F5" s="306" t="s">
        <v>6</v>
      </c>
      <c r="G5" s="300" t="s">
        <v>2</v>
      </c>
      <c r="H5" s="294" t="s">
        <v>63</v>
      </c>
    </row>
    <row r="6" spans="1:8" ht="19.5" thickBot="1" x14ac:dyDescent="0.45">
      <c r="B6" s="303"/>
      <c r="C6" s="305"/>
      <c r="D6" s="305"/>
      <c r="E6" s="307"/>
      <c r="F6" s="307"/>
      <c r="G6" s="301"/>
      <c r="H6" s="295"/>
    </row>
    <row r="7" spans="1:8" ht="24" customHeight="1" x14ac:dyDescent="0.4">
      <c r="A7" s="1">
        <v>1</v>
      </c>
      <c r="B7" s="4">
        <v>1</v>
      </c>
      <c r="C7" s="5" t="s">
        <v>7</v>
      </c>
      <c r="D7" s="6" t="str">
        <f>B7&amp;C7</f>
        <v>1横浜市生麦地域ケアプラザ</v>
      </c>
      <c r="E7" s="7">
        <v>150</v>
      </c>
      <c r="F7" s="29">
        <v>5466850</v>
      </c>
      <c r="G7" s="30">
        <f>ROUND(F7*$G$4,0)</f>
        <v>1038702</v>
      </c>
      <c r="H7" s="33">
        <v>1979000</v>
      </c>
    </row>
    <row r="8" spans="1:8" ht="24" customHeight="1" x14ac:dyDescent="0.4">
      <c r="A8" s="1">
        <v>2</v>
      </c>
      <c r="B8" s="8">
        <v>2</v>
      </c>
      <c r="C8" s="9" t="s">
        <v>8</v>
      </c>
      <c r="D8" s="10" t="str">
        <f t="shared" ref="D8:D57" si="0">B8&amp;C8</f>
        <v>2横浜市反町地域ケアプラザ</v>
      </c>
      <c r="E8" s="7">
        <v>125</v>
      </c>
      <c r="F8" s="29">
        <v>6431150</v>
      </c>
      <c r="G8" s="30">
        <f t="shared" ref="G8:G57" si="1">ROUND(F8*$G$4,0)</f>
        <v>1221919</v>
      </c>
      <c r="H8" s="28">
        <v>1816000</v>
      </c>
    </row>
    <row r="9" spans="1:8" ht="24" customHeight="1" x14ac:dyDescent="0.4">
      <c r="A9" s="1">
        <v>3</v>
      </c>
      <c r="B9" s="8">
        <v>3</v>
      </c>
      <c r="C9" s="9" t="s">
        <v>9</v>
      </c>
      <c r="D9" s="10" t="str">
        <f t="shared" si="0"/>
        <v>3横浜市片倉三枚地域ケアプラザ</v>
      </c>
      <c r="E9" s="7">
        <v>225</v>
      </c>
      <c r="F9" s="29">
        <v>9357850</v>
      </c>
      <c r="G9" s="30">
        <f t="shared" si="1"/>
        <v>1777992</v>
      </c>
      <c r="H9" s="28">
        <v>3893000</v>
      </c>
    </row>
    <row r="10" spans="1:8" ht="24" customHeight="1" x14ac:dyDescent="0.4">
      <c r="A10" s="1">
        <v>4</v>
      </c>
      <c r="B10" s="8">
        <v>4</v>
      </c>
      <c r="C10" s="9" t="s">
        <v>10</v>
      </c>
      <c r="D10" s="10" t="str">
        <f t="shared" si="0"/>
        <v>4横浜市新子安地域ケアプラザ</v>
      </c>
      <c r="E10" s="7">
        <v>208</v>
      </c>
      <c r="F10" s="29">
        <v>8699050</v>
      </c>
      <c r="G10" s="30">
        <f t="shared" si="1"/>
        <v>1652820</v>
      </c>
      <c r="H10" s="28">
        <v>2658000</v>
      </c>
    </row>
    <row r="11" spans="1:8" ht="24" customHeight="1" x14ac:dyDescent="0.4">
      <c r="A11" s="1">
        <v>5</v>
      </c>
      <c r="B11" s="8">
        <v>5</v>
      </c>
      <c r="C11" s="9" t="s">
        <v>11</v>
      </c>
      <c r="D11" s="10" t="str">
        <f t="shared" si="0"/>
        <v>5横浜市宮崎地域ケアプラザ</v>
      </c>
      <c r="E11" s="7">
        <v>266</v>
      </c>
      <c r="F11" s="29">
        <v>13609450</v>
      </c>
      <c r="G11" s="30">
        <f t="shared" si="1"/>
        <v>2585796</v>
      </c>
      <c r="H11" s="28">
        <v>3386000</v>
      </c>
    </row>
    <row r="12" spans="1:8" ht="24" customHeight="1" x14ac:dyDescent="0.4">
      <c r="A12" s="1">
        <v>6</v>
      </c>
      <c r="B12" s="8">
        <v>6</v>
      </c>
      <c r="C12" s="9" t="s">
        <v>12</v>
      </c>
      <c r="D12" s="10" t="str">
        <f t="shared" si="0"/>
        <v>6横浜市不老町地域ケアプラザ</v>
      </c>
      <c r="E12" s="7">
        <v>229</v>
      </c>
      <c r="F12" s="29">
        <v>9798100</v>
      </c>
      <c r="G12" s="30">
        <f t="shared" si="1"/>
        <v>1861639</v>
      </c>
      <c r="H12" s="28">
        <v>2722000</v>
      </c>
    </row>
    <row r="13" spans="1:8" ht="24" customHeight="1" x14ac:dyDescent="0.4">
      <c r="A13" s="1">
        <v>7</v>
      </c>
      <c r="B13" s="8">
        <v>7</v>
      </c>
      <c r="C13" s="9" t="s">
        <v>13</v>
      </c>
      <c r="D13" s="10" t="str">
        <f t="shared" si="0"/>
        <v>7横浜市本牧原地域ケアプラザ</v>
      </c>
      <c r="E13" s="7">
        <v>270</v>
      </c>
      <c r="F13" s="29">
        <v>9749500</v>
      </c>
      <c r="G13" s="30">
        <f t="shared" si="1"/>
        <v>1852405</v>
      </c>
      <c r="H13" s="28">
        <v>3448000</v>
      </c>
    </row>
    <row r="14" spans="1:8" ht="24" customHeight="1" x14ac:dyDescent="0.4">
      <c r="A14" s="1">
        <v>8</v>
      </c>
      <c r="B14" s="8">
        <v>8</v>
      </c>
      <c r="C14" s="9" t="s">
        <v>14</v>
      </c>
      <c r="D14" s="10" t="str">
        <f t="shared" si="0"/>
        <v>8横浜市簑沢地域ケアプラザ</v>
      </c>
      <c r="E14" s="7">
        <v>233</v>
      </c>
      <c r="F14" s="29">
        <v>15622200</v>
      </c>
      <c r="G14" s="30">
        <f t="shared" si="1"/>
        <v>2968218</v>
      </c>
      <c r="H14" s="28">
        <v>3447000</v>
      </c>
    </row>
    <row r="15" spans="1:8" ht="24" customHeight="1" x14ac:dyDescent="0.4">
      <c r="A15" s="1">
        <v>9</v>
      </c>
      <c r="B15" s="8">
        <v>9</v>
      </c>
      <c r="C15" s="9" t="s">
        <v>15</v>
      </c>
      <c r="D15" s="10" t="str">
        <f t="shared" si="0"/>
        <v>9横浜市永田地域ケアプラザ</v>
      </c>
      <c r="E15" s="7">
        <v>134</v>
      </c>
      <c r="F15" s="29">
        <v>4632600</v>
      </c>
      <c r="G15" s="30">
        <f t="shared" si="1"/>
        <v>880194</v>
      </c>
      <c r="H15" s="28">
        <v>1947000</v>
      </c>
    </row>
    <row r="16" spans="1:8" ht="24" customHeight="1" x14ac:dyDescent="0.4">
      <c r="A16" s="1">
        <v>10</v>
      </c>
      <c r="B16" s="8">
        <v>10</v>
      </c>
      <c r="C16" s="9" t="s">
        <v>16</v>
      </c>
      <c r="D16" s="10" t="str">
        <f t="shared" si="0"/>
        <v>10横浜市六ツ川地域ケアプラザ</v>
      </c>
      <c r="E16" s="7">
        <v>256</v>
      </c>
      <c r="F16" s="29">
        <v>7715300</v>
      </c>
      <c r="G16" s="30">
        <f t="shared" si="1"/>
        <v>1465907</v>
      </c>
      <c r="H16" s="28">
        <v>3406000</v>
      </c>
    </row>
    <row r="17" spans="1:8" ht="24" customHeight="1" x14ac:dyDescent="0.4">
      <c r="A17" s="1">
        <v>11</v>
      </c>
      <c r="B17" s="8">
        <v>11</v>
      </c>
      <c r="C17" s="9" t="s">
        <v>17</v>
      </c>
      <c r="D17" s="10" t="str">
        <f t="shared" si="0"/>
        <v>11横浜市下永谷地域ケアプラザ</v>
      </c>
      <c r="E17" s="7">
        <v>179</v>
      </c>
      <c r="F17" s="29">
        <v>7777250</v>
      </c>
      <c r="G17" s="30">
        <f t="shared" si="1"/>
        <v>1477678</v>
      </c>
      <c r="H17" s="28">
        <v>2805000</v>
      </c>
    </row>
    <row r="18" spans="1:8" ht="24" customHeight="1" x14ac:dyDescent="0.4">
      <c r="A18" s="1">
        <v>12</v>
      </c>
      <c r="B18" s="8">
        <v>12</v>
      </c>
      <c r="C18" s="9" t="s">
        <v>18</v>
      </c>
      <c r="D18" s="10" t="str">
        <f t="shared" si="0"/>
        <v>12横浜市日下地域ケアプラザ</v>
      </c>
      <c r="E18" s="7">
        <v>469</v>
      </c>
      <c r="F18" s="29">
        <v>19879500</v>
      </c>
      <c r="G18" s="30">
        <f t="shared" si="1"/>
        <v>3777105</v>
      </c>
      <c r="H18" s="28">
        <v>6132000</v>
      </c>
    </row>
    <row r="19" spans="1:8" ht="24" customHeight="1" x14ac:dyDescent="0.4">
      <c r="A19" s="1">
        <v>13</v>
      </c>
      <c r="B19" s="8" t="s">
        <v>19</v>
      </c>
      <c r="C19" s="9" t="s">
        <v>20</v>
      </c>
      <c r="D19" s="10" t="str">
        <f t="shared" si="0"/>
        <v>13A横浜市港南中央地域ケアプラザ</v>
      </c>
      <c r="E19" s="7">
        <v>263</v>
      </c>
      <c r="F19" s="29">
        <v>11288950</v>
      </c>
      <c r="G19" s="30">
        <f t="shared" si="1"/>
        <v>2144901</v>
      </c>
      <c r="H19" s="28">
        <v>4070000</v>
      </c>
    </row>
    <row r="20" spans="1:8" ht="24" customHeight="1" x14ac:dyDescent="0.4">
      <c r="A20" s="1">
        <v>14</v>
      </c>
      <c r="B20" s="8" t="s">
        <v>21</v>
      </c>
      <c r="C20" s="9" t="s">
        <v>22</v>
      </c>
      <c r="D20" s="10" t="str">
        <f t="shared" si="0"/>
        <v>13B横浜市港南区生活支援センター</v>
      </c>
      <c r="E20" s="7">
        <v>95</v>
      </c>
      <c r="F20" s="29">
        <v>3815700</v>
      </c>
      <c r="G20" s="30">
        <f t="shared" si="1"/>
        <v>724983</v>
      </c>
      <c r="H20" s="28">
        <v>1333000</v>
      </c>
    </row>
    <row r="21" spans="1:8" ht="24" customHeight="1" x14ac:dyDescent="0.4">
      <c r="A21" s="1">
        <v>15</v>
      </c>
      <c r="B21" s="8">
        <v>14</v>
      </c>
      <c r="C21" s="9" t="s">
        <v>23</v>
      </c>
      <c r="D21" s="10" t="str">
        <f t="shared" si="0"/>
        <v>14横浜市芹が谷地域ケアプラザ</v>
      </c>
      <c r="E21" s="7">
        <v>80</v>
      </c>
      <c r="F21" s="29">
        <v>4387000</v>
      </c>
      <c r="G21" s="30">
        <f t="shared" si="1"/>
        <v>833530</v>
      </c>
      <c r="H21" s="28">
        <v>1223000</v>
      </c>
    </row>
    <row r="22" spans="1:8" ht="24" customHeight="1" x14ac:dyDescent="0.4">
      <c r="A22" s="1">
        <v>16</v>
      </c>
      <c r="B22" s="8">
        <v>15</v>
      </c>
      <c r="C22" s="9" t="s">
        <v>24</v>
      </c>
      <c r="D22" s="10" t="str">
        <f t="shared" si="0"/>
        <v>15横浜市岩崎地域ケアプラザ</v>
      </c>
      <c r="E22" s="7">
        <v>334</v>
      </c>
      <c r="F22" s="29">
        <v>18061500</v>
      </c>
      <c r="G22" s="30">
        <f t="shared" si="1"/>
        <v>3431685</v>
      </c>
      <c r="H22" s="28">
        <v>4794000</v>
      </c>
    </row>
    <row r="23" spans="1:8" ht="24" customHeight="1" x14ac:dyDescent="0.4">
      <c r="A23" s="1">
        <v>17</v>
      </c>
      <c r="B23" s="8">
        <v>16</v>
      </c>
      <c r="C23" s="9" t="s">
        <v>25</v>
      </c>
      <c r="D23" s="10" t="str">
        <f t="shared" si="0"/>
        <v>16横浜市川島地域ケアプラザ</v>
      </c>
      <c r="E23" s="7">
        <v>73</v>
      </c>
      <c r="F23" s="29">
        <v>2902000</v>
      </c>
      <c r="G23" s="30">
        <f t="shared" si="1"/>
        <v>551380</v>
      </c>
      <c r="H23" s="28">
        <v>1166000</v>
      </c>
    </row>
    <row r="24" spans="1:8" ht="24" customHeight="1" x14ac:dyDescent="0.4">
      <c r="A24" s="1">
        <v>18</v>
      </c>
      <c r="B24" s="11">
        <v>17</v>
      </c>
      <c r="C24" s="69" t="s">
        <v>26</v>
      </c>
      <c r="D24" s="70" t="str">
        <f t="shared" si="0"/>
        <v>17横浜市上白根地域ケアプラザ</v>
      </c>
      <c r="E24" s="71">
        <v>159</v>
      </c>
      <c r="F24" s="72"/>
      <c r="G24" s="73">
        <f t="shared" si="1"/>
        <v>0</v>
      </c>
      <c r="H24" s="74">
        <v>60000000</v>
      </c>
    </row>
    <row r="25" spans="1:8" ht="24" customHeight="1" x14ac:dyDescent="0.4">
      <c r="A25" s="1">
        <v>19</v>
      </c>
      <c r="B25" s="8">
        <v>18</v>
      </c>
      <c r="C25" s="9" t="s">
        <v>27</v>
      </c>
      <c r="D25" s="10" t="str">
        <f t="shared" si="0"/>
        <v>18横浜市左近山地域ケアプラザ</v>
      </c>
      <c r="E25" s="7">
        <v>302</v>
      </c>
      <c r="F25" s="29">
        <v>15452000</v>
      </c>
      <c r="G25" s="30">
        <f t="shared" si="1"/>
        <v>2935880</v>
      </c>
      <c r="H25" s="28">
        <v>3756000</v>
      </c>
    </row>
    <row r="26" spans="1:8" ht="24" customHeight="1" x14ac:dyDescent="0.4">
      <c r="A26" s="1">
        <v>20</v>
      </c>
      <c r="B26" s="8">
        <v>19</v>
      </c>
      <c r="C26" s="9" t="s">
        <v>28</v>
      </c>
      <c r="D26" s="10" t="str">
        <f t="shared" si="0"/>
        <v>19横浜市川井地域ケアプラザ</v>
      </c>
      <c r="E26" s="7">
        <v>212</v>
      </c>
      <c r="F26" s="29">
        <v>11179800</v>
      </c>
      <c r="G26" s="30">
        <f t="shared" si="1"/>
        <v>2124162</v>
      </c>
      <c r="H26" s="28">
        <v>2836000</v>
      </c>
    </row>
    <row r="27" spans="1:8" ht="24" customHeight="1" x14ac:dyDescent="0.4">
      <c r="A27" s="1">
        <v>21</v>
      </c>
      <c r="B27" s="11">
        <v>20</v>
      </c>
      <c r="C27" s="69" t="s">
        <v>29</v>
      </c>
      <c r="D27" s="70" t="str">
        <f t="shared" si="0"/>
        <v>20横浜市若葉台地域ケアプラザ</v>
      </c>
      <c r="E27" s="71">
        <v>247</v>
      </c>
      <c r="F27" s="72"/>
      <c r="G27" s="73">
        <f t="shared" si="1"/>
        <v>0</v>
      </c>
      <c r="H27" s="74"/>
    </row>
    <row r="28" spans="1:8" ht="24" customHeight="1" x14ac:dyDescent="0.4">
      <c r="A28" s="1">
        <v>22</v>
      </c>
      <c r="B28" s="8">
        <v>21</v>
      </c>
      <c r="C28" s="9" t="s">
        <v>30</v>
      </c>
      <c r="D28" s="10" t="str">
        <f t="shared" si="0"/>
        <v>21横浜市鶴ケ峰地域ケアプラザ</v>
      </c>
      <c r="E28" s="7">
        <v>368</v>
      </c>
      <c r="F28" s="29">
        <v>13915150</v>
      </c>
      <c r="G28" s="30">
        <f t="shared" si="1"/>
        <v>2643879</v>
      </c>
      <c r="H28" s="28">
        <v>6707000</v>
      </c>
    </row>
    <row r="29" spans="1:8" ht="24" customHeight="1" x14ac:dyDescent="0.4">
      <c r="A29" s="1">
        <v>23</v>
      </c>
      <c r="B29" s="11">
        <v>22</v>
      </c>
      <c r="C29" s="69" t="s">
        <v>31</v>
      </c>
      <c r="D29" s="70" t="str">
        <f t="shared" si="0"/>
        <v>22横浜市ひかりが丘地域ケアプラザ</v>
      </c>
      <c r="E29" s="71">
        <v>270</v>
      </c>
      <c r="F29" s="72"/>
      <c r="G29" s="73">
        <f t="shared" si="1"/>
        <v>0</v>
      </c>
      <c r="H29" s="74"/>
    </row>
    <row r="30" spans="1:8" ht="24" customHeight="1" x14ac:dyDescent="0.4">
      <c r="A30" s="1">
        <v>24</v>
      </c>
      <c r="B30" s="8">
        <v>23</v>
      </c>
      <c r="C30" s="9" t="s">
        <v>32</v>
      </c>
      <c r="D30" s="10" t="str">
        <f t="shared" si="0"/>
        <v>23横浜市洋光台地域ケアプラザ</v>
      </c>
      <c r="E30" s="7">
        <v>232</v>
      </c>
      <c r="F30" s="29">
        <v>10591750</v>
      </c>
      <c r="G30" s="30">
        <f t="shared" si="1"/>
        <v>2012433</v>
      </c>
      <c r="H30" s="28">
        <v>2942000</v>
      </c>
    </row>
    <row r="31" spans="1:8" ht="24" customHeight="1" x14ac:dyDescent="0.4">
      <c r="A31" s="1">
        <v>25</v>
      </c>
      <c r="B31" s="8">
        <v>24</v>
      </c>
      <c r="C31" s="9" t="s">
        <v>33</v>
      </c>
      <c r="D31" s="10" t="str">
        <f t="shared" si="0"/>
        <v>24横浜市磯子地域ケアプラザ</v>
      </c>
      <c r="E31" s="7">
        <v>123</v>
      </c>
      <c r="F31" s="29">
        <v>5545400</v>
      </c>
      <c r="G31" s="30">
        <f t="shared" si="1"/>
        <v>1053626</v>
      </c>
      <c r="H31" s="28">
        <v>1832000</v>
      </c>
    </row>
    <row r="32" spans="1:8" ht="24" customHeight="1" x14ac:dyDescent="0.4">
      <c r="A32" s="1">
        <v>26</v>
      </c>
      <c r="B32" s="8">
        <v>25</v>
      </c>
      <c r="C32" s="9" t="s">
        <v>34</v>
      </c>
      <c r="D32" s="10" t="str">
        <f t="shared" si="0"/>
        <v>25横浜市富岡地域ケアプラザ</v>
      </c>
      <c r="E32" s="7">
        <v>187</v>
      </c>
      <c r="F32" s="29">
        <v>7662650</v>
      </c>
      <c r="G32" s="30">
        <f t="shared" si="1"/>
        <v>1455904</v>
      </c>
      <c r="H32" s="28">
        <v>2578000</v>
      </c>
    </row>
    <row r="33" spans="1:8" ht="24" customHeight="1" x14ac:dyDescent="0.4">
      <c r="A33" s="1">
        <v>27</v>
      </c>
      <c r="B33" s="8">
        <v>26</v>
      </c>
      <c r="C33" s="9" t="s">
        <v>35</v>
      </c>
      <c r="D33" s="10" t="str">
        <f t="shared" si="0"/>
        <v>26横浜市西金沢地域ケアプラザ</v>
      </c>
      <c r="E33" s="7">
        <v>251</v>
      </c>
      <c r="F33" s="29">
        <v>11855250</v>
      </c>
      <c r="G33" s="30">
        <f t="shared" si="1"/>
        <v>2252498</v>
      </c>
      <c r="H33" s="28">
        <v>3851000</v>
      </c>
    </row>
    <row r="34" spans="1:8" ht="24" customHeight="1" x14ac:dyDescent="0.4">
      <c r="A34" s="1">
        <v>28</v>
      </c>
      <c r="B34" s="8">
        <v>27</v>
      </c>
      <c r="C34" s="9" t="s">
        <v>36</v>
      </c>
      <c r="D34" s="10" t="str">
        <f t="shared" si="0"/>
        <v>27横浜市高田地域ケアプラザ</v>
      </c>
      <c r="E34" s="7">
        <v>244</v>
      </c>
      <c r="F34" s="29">
        <v>11567750</v>
      </c>
      <c r="G34" s="30">
        <f t="shared" si="1"/>
        <v>2197873</v>
      </c>
      <c r="H34" s="28">
        <v>3209000</v>
      </c>
    </row>
    <row r="35" spans="1:8" ht="24" customHeight="1" x14ac:dyDescent="0.4">
      <c r="A35" s="1">
        <v>29</v>
      </c>
      <c r="B35" s="8">
        <v>28</v>
      </c>
      <c r="C35" s="9" t="s">
        <v>37</v>
      </c>
      <c r="D35" s="10" t="str">
        <f t="shared" si="0"/>
        <v>28横浜市下田地域ケアプラザ</v>
      </c>
      <c r="E35" s="7">
        <v>192</v>
      </c>
      <c r="F35" s="29">
        <v>10866750</v>
      </c>
      <c r="G35" s="30">
        <f t="shared" si="1"/>
        <v>2064683</v>
      </c>
      <c r="H35" s="28">
        <v>2599000</v>
      </c>
    </row>
    <row r="36" spans="1:8" ht="24" customHeight="1" x14ac:dyDescent="0.4">
      <c r="A36" s="1">
        <v>30</v>
      </c>
      <c r="B36" s="8">
        <v>29</v>
      </c>
      <c r="C36" s="9" t="s">
        <v>38</v>
      </c>
      <c r="D36" s="10" t="str">
        <f t="shared" si="0"/>
        <v>29横浜市大豆戸地域ケアプラザ</v>
      </c>
      <c r="E36" s="7">
        <v>257</v>
      </c>
      <c r="F36" s="29">
        <v>13334000</v>
      </c>
      <c r="G36" s="30">
        <f t="shared" si="1"/>
        <v>2533460</v>
      </c>
      <c r="H36" s="28">
        <v>3375000</v>
      </c>
    </row>
    <row r="37" spans="1:8" ht="24" customHeight="1" x14ac:dyDescent="0.4">
      <c r="A37" s="1">
        <v>31</v>
      </c>
      <c r="B37" s="8">
        <v>30</v>
      </c>
      <c r="C37" s="9" t="s">
        <v>39</v>
      </c>
      <c r="D37" s="10" t="str">
        <f t="shared" si="0"/>
        <v>30横浜市樽町地域ケアプラザ</v>
      </c>
      <c r="E37" s="7">
        <v>217</v>
      </c>
      <c r="F37" s="29">
        <v>10618700</v>
      </c>
      <c r="G37" s="30">
        <f t="shared" si="1"/>
        <v>2017553</v>
      </c>
      <c r="H37" s="28">
        <v>2851000</v>
      </c>
    </row>
    <row r="38" spans="1:8" ht="24" customHeight="1" x14ac:dyDescent="0.4">
      <c r="A38" s="1">
        <v>32</v>
      </c>
      <c r="B38" s="8">
        <v>31</v>
      </c>
      <c r="C38" s="9" t="s">
        <v>40</v>
      </c>
      <c r="D38" s="10" t="str">
        <f t="shared" si="0"/>
        <v>31横浜市長津田地域ケアプラザ</v>
      </c>
      <c r="E38" s="7">
        <v>148</v>
      </c>
      <c r="F38" s="29">
        <v>6201600</v>
      </c>
      <c r="G38" s="30">
        <f t="shared" si="1"/>
        <v>1178304</v>
      </c>
      <c r="H38" s="28">
        <v>2440000</v>
      </c>
    </row>
    <row r="39" spans="1:8" ht="24" customHeight="1" x14ac:dyDescent="0.4">
      <c r="A39" s="1">
        <v>33</v>
      </c>
      <c r="B39" s="8">
        <v>32</v>
      </c>
      <c r="C39" s="9" t="s">
        <v>41</v>
      </c>
      <c r="D39" s="10" t="str">
        <f t="shared" si="0"/>
        <v>32横浜市さつきが丘地域ケアプラザ</v>
      </c>
      <c r="E39" s="7">
        <v>162</v>
      </c>
      <c r="F39" s="29">
        <v>10964700</v>
      </c>
      <c r="G39" s="30">
        <f t="shared" si="1"/>
        <v>2083293</v>
      </c>
      <c r="H39" s="28">
        <v>2416000</v>
      </c>
    </row>
    <row r="40" spans="1:8" ht="24" customHeight="1" x14ac:dyDescent="0.4">
      <c r="A40" s="1">
        <v>34</v>
      </c>
      <c r="B40" s="8">
        <v>33</v>
      </c>
      <c r="C40" s="9" t="s">
        <v>42</v>
      </c>
      <c r="D40" s="10" t="str">
        <f t="shared" si="0"/>
        <v>33横浜市美しが丘地域ケアプラザ</v>
      </c>
      <c r="E40" s="7">
        <v>239</v>
      </c>
      <c r="F40" s="29">
        <v>11820400</v>
      </c>
      <c r="G40" s="30">
        <f t="shared" si="1"/>
        <v>2245876</v>
      </c>
      <c r="H40" s="28">
        <v>3867000</v>
      </c>
    </row>
    <row r="41" spans="1:8" ht="24" customHeight="1" x14ac:dyDescent="0.4">
      <c r="A41" s="1">
        <v>35</v>
      </c>
      <c r="B41" s="8">
        <v>34</v>
      </c>
      <c r="C41" s="9" t="s">
        <v>43</v>
      </c>
      <c r="D41" s="10" t="str">
        <f t="shared" si="0"/>
        <v>34横浜市大場地域ケアプラザ</v>
      </c>
      <c r="E41" s="7">
        <v>309</v>
      </c>
      <c r="F41" s="29">
        <v>18192650</v>
      </c>
      <c r="G41" s="30">
        <f t="shared" si="1"/>
        <v>3456604</v>
      </c>
      <c r="H41" s="28">
        <v>5109000</v>
      </c>
    </row>
    <row r="42" spans="1:8" ht="24" customHeight="1" x14ac:dyDescent="0.4">
      <c r="A42" s="1">
        <v>36</v>
      </c>
      <c r="B42" s="8">
        <v>35</v>
      </c>
      <c r="C42" s="9" t="s">
        <v>44</v>
      </c>
      <c r="D42" s="10" t="str">
        <f t="shared" si="0"/>
        <v>35横浜市鴨志田地域ケアプラザ</v>
      </c>
      <c r="E42" s="7">
        <v>249</v>
      </c>
      <c r="F42" s="29">
        <v>13191100</v>
      </c>
      <c r="G42" s="30">
        <f t="shared" si="1"/>
        <v>2506309</v>
      </c>
      <c r="H42" s="28">
        <v>3525000</v>
      </c>
    </row>
    <row r="43" spans="1:8" ht="24" customHeight="1" x14ac:dyDescent="0.4">
      <c r="A43" s="1">
        <v>37</v>
      </c>
      <c r="B43" s="8">
        <v>36</v>
      </c>
      <c r="C43" s="9" t="s">
        <v>45</v>
      </c>
      <c r="D43" s="10" t="str">
        <f t="shared" si="0"/>
        <v>36横浜市恩田地域ケアプラザ</v>
      </c>
      <c r="E43" s="7">
        <v>129</v>
      </c>
      <c r="F43" s="29">
        <v>6155600</v>
      </c>
      <c r="G43" s="30">
        <f t="shared" si="1"/>
        <v>1169564</v>
      </c>
      <c r="H43" s="28">
        <v>1661000</v>
      </c>
    </row>
    <row r="44" spans="1:8" ht="24" customHeight="1" x14ac:dyDescent="0.4">
      <c r="A44" s="1">
        <v>38</v>
      </c>
      <c r="B44" s="8">
        <v>37</v>
      </c>
      <c r="C44" s="9" t="s">
        <v>46</v>
      </c>
      <c r="D44" s="10" t="str">
        <f t="shared" si="0"/>
        <v>37横浜市新栄地域ケアプラザ</v>
      </c>
      <c r="E44" s="7">
        <v>343</v>
      </c>
      <c r="F44" s="29">
        <v>12316700</v>
      </c>
      <c r="G44" s="30">
        <f t="shared" si="1"/>
        <v>2340173</v>
      </c>
      <c r="H44" s="28">
        <v>5452000</v>
      </c>
    </row>
    <row r="45" spans="1:8" ht="24" customHeight="1" x14ac:dyDescent="0.4">
      <c r="A45" s="1">
        <v>39</v>
      </c>
      <c r="B45" s="8">
        <v>38</v>
      </c>
      <c r="C45" s="9" t="s">
        <v>47</v>
      </c>
      <c r="D45" s="10" t="str">
        <f t="shared" si="0"/>
        <v>38横浜市上倉田地域ケアプラザ</v>
      </c>
      <c r="E45" s="7">
        <v>222</v>
      </c>
      <c r="F45" s="29">
        <v>10014100</v>
      </c>
      <c r="G45" s="30">
        <f t="shared" si="1"/>
        <v>1902679</v>
      </c>
      <c r="H45" s="28">
        <v>2970000</v>
      </c>
    </row>
    <row r="46" spans="1:8" ht="24" customHeight="1" x14ac:dyDescent="0.4">
      <c r="A46" s="1">
        <v>40</v>
      </c>
      <c r="B46" s="8">
        <v>39</v>
      </c>
      <c r="C46" s="9" t="s">
        <v>48</v>
      </c>
      <c r="D46" s="10" t="str">
        <f t="shared" si="0"/>
        <v>39横浜市平戸地域ケアプラザ</v>
      </c>
      <c r="E46" s="7">
        <v>233</v>
      </c>
      <c r="F46" s="29">
        <v>15526850</v>
      </c>
      <c r="G46" s="30">
        <f t="shared" si="1"/>
        <v>2950102</v>
      </c>
      <c r="H46" s="28">
        <v>3287000</v>
      </c>
    </row>
    <row r="47" spans="1:8" ht="24" customHeight="1" x14ac:dyDescent="0.4">
      <c r="A47" s="1">
        <v>41</v>
      </c>
      <c r="B47" s="8">
        <v>40</v>
      </c>
      <c r="C47" s="9" t="s">
        <v>49</v>
      </c>
      <c r="D47" s="10" t="str">
        <f t="shared" si="0"/>
        <v>40横浜市原宿地域ケアプラザ</v>
      </c>
      <c r="E47" s="7">
        <v>237</v>
      </c>
      <c r="F47" s="29">
        <v>14708550</v>
      </c>
      <c r="G47" s="30">
        <f t="shared" si="1"/>
        <v>2794625</v>
      </c>
      <c r="H47" s="28">
        <v>3340000</v>
      </c>
    </row>
    <row r="48" spans="1:8" ht="24" customHeight="1" x14ac:dyDescent="0.4">
      <c r="A48" s="1">
        <v>42</v>
      </c>
      <c r="B48" s="8">
        <v>41</v>
      </c>
      <c r="C48" s="9" t="s">
        <v>50</v>
      </c>
      <c r="D48" s="10" t="str">
        <f t="shared" si="0"/>
        <v>41横浜市舞岡柏尾地域ケアプラザ</v>
      </c>
      <c r="E48" s="7">
        <v>346</v>
      </c>
      <c r="F48" s="29">
        <v>16164250</v>
      </c>
      <c r="G48" s="30">
        <f t="shared" si="1"/>
        <v>3071208</v>
      </c>
      <c r="H48" s="28">
        <v>4408000</v>
      </c>
    </row>
    <row r="49" spans="1:38" ht="24" customHeight="1" x14ac:dyDescent="0.4">
      <c r="A49" s="1">
        <v>43</v>
      </c>
      <c r="B49" s="8">
        <v>42</v>
      </c>
      <c r="C49" s="9" t="s">
        <v>51</v>
      </c>
      <c r="D49" s="10" t="str">
        <f t="shared" si="0"/>
        <v>42横浜市南戸塚地域ケアプラザ</v>
      </c>
      <c r="E49" s="7">
        <v>237</v>
      </c>
      <c r="F49" s="29">
        <v>10107400</v>
      </c>
      <c r="G49" s="30">
        <f t="shared" si="1"/>
        <v>1920406</v>
      </c>
      <c r="H49" s="28">
        <v>3038000</v>
      </c>
    </row>
    <row r="50" spans="1:38" ht="24" customHeight="1" x14ac:dyDescent="0.4">
      <c r="A50" s="1">
        <v>44</v>
      </c>
      <c r="B50" s="8">
        <v>43</v>
      </c>
      <c r="C50" s="9" t="s">
        <v>52</v>
      </c>
      <c r="D50" s="10" t="str">
        <f t="shared" si="0"/>
        <v>43横浜市下倉田地域ケアプラザ</v>
      </c>
      <c r="E50" s="7">
        <v>284</v>
      </c>
      <c r="F50" s="29">
        <v>11777850</v>
      </c>
      <c r="G50" s="30">
        <f t="shared" si="1"/>
        <v>2237792</v>
      </c>
      <c r="H50" s="28">
        <v>3581000</v>
      </c>
    </row>
    <row r="51" spans="1:38" ht="24" customHeight="1" x14ac:dyDescent="0.4">
      <c r="A51" s="1">
        <v>45</v>
      </c>
      <c r="B51" s="8">
        <v>44</v>
      </c>
      <c r="C51" s="9" t="s">
        <v>53</v>
      </c>
      <c r="D51" s="10" t="str">
        <f t="shared" si="0"/>
        <v>44横浜市豊田地域ケアプラザ</v>
      </c>
      <c r="E51" s="7">
        <v>171</v>
      </c>
      <c r="F51" s="29">
        <v>9382800</v>
      </c>
      <c r="G51" s="30">
        <f t="shared" si="1"/>
        <v>1782732</v>
      </c>
      <c r="H51" s="28">
        <v>2472000</v>
      </c>
    </row>
    <row r="52" spans="1:38" ht="24" customHeight="1" x14ac:dyDescent="0.4">
      <c r="A52" s="1">
        <v>46</v>
      </c>
      <c r="B52" s="8" t="s">
        <v>54</v>
      </c>
      <c r="C52" s="9" t="s">
        <v>55</v>
      </c>
      <c r="D52" s="10" t="str">
        <f t="shared" si="0"/>
        <v>45A横浜市小菅ケ谷地域ケアプラザ</v>
      </c>
      <c r="E52" s="7">
        <v>323</v>
      </c>
      <c r="F52" s="29">
        <v>15023850</v>
      </c>
      <c r="G52" s="30">
        <f t="shared" si="1"/>
        <v>2854532</v>
      </c>
      <c r="H52" s="28">
        <v>5847000</v>
      </c>
    </row>
    <row r="53" spans="1:38" ht="24" customHeight="1" x14ac:dyDescent="0.4">
      <c r="A53" s="1">
        <v>47</v>
      </c>
      <c r="B53" s="8" t="s">
        <v>56</v>
      </c>
      <c r="C53" s="9" t="s">
        <v>57</v>
      </c>
      <c r="D53" s="10" t="str">
        <f t="shared" si="0"/>
        <v>45B横浜市栄区生活支援センター</v>
      </c>
      <c r="E53" s="7">
        <v>57</v>
      </c>
      <c r="F53" s="29">
        <v>2628900</v>
      </c>
      <c r="G53" s="30">
        <f t="shared" si="1"/>
        <v>499491</v>
      </c>
      <c r="H53" s="28">
        <v>835000</v>
      </c>
    </row>
    <row r="54" spans="1:38" ht="24" customHeight="1" x14ac:dyDescent="0.4">
      <c r="A54" s="1">
        <v>48</v>
      </c>
      <c r="B54" s="8">
        <v>46</v>
      </c>
      <c r="C54" s="9" t="s">
        <v>58</v>
      </c>
      <c r="D54" s="10" t="str">
        <f t="shared" si="0"/>
        <v>46横浜市笠間地域ケアプラザ</v>
      </c>
      <c r="E54" s="7">
        <v>197</v>
      </c>
      <c r="F54" s="29">
        <v>7832600</v>
      </c>
      <c r="G54" s="30">
        <f t="shared" si="1"/>
        <v>1488194</v>
      </c>
      <c r="H54" s="28">
        <v>2281000</v>
      </c>
    </row>
    <row r="55" spans="1:38" ht="24" customHeight="1" x14ac:dyDescent="0.4">
      <c r="A55" s="1">
        <v>49</v>
      </c>
      <c r="B55" s="11">
        <v>47</v>
      </c>
      <c r="C55" s="69" t="s">
        <v>59</v>
      </c>
      <c r="D55" s="70" t="str">
        <f t="shared" si="0"/>
        <v>47横浜市上飯田地域ケアプラザ</v>
      </c>
      <c r="E55" s="71">
        <v>56</v>
      </c>
      <c r="F55" s="72"/>
      <c r="G55" s="73">
        <f t="shared" si="1"/>
        <v>0</v>
      </c>
      <c r="H55" s="74"/>
    </row>
    <row r="56" spans="1:38" ht="24" customHeight="1" thickBot="1" x14ac:dyDescent="0.45">
      <c r="A56" s="1">
        <v>50</v>
      </c>
      <c r="B56" s="11">
        <v>48</v>
      </c>
      <c r="C56" s="69" t="s">
        <v>60</v>
      </c>
      <c r="D56" s="70" t="str">
        <f t="shared" si="0"/>
        <v>48横浜市踊場地域ケアプラザ</v>
      </c>
      <c r="E56" s="71">
        <v>289</v>
      </c>
      <c r="F56" s="72"/>
      <c r="G56" s="73">
        <f t="shared" si="1"/>
        <v>0</v>
      </c>
      <c r="H56" s="74"/>
    </row>
    <row r="57" spans="1:38" ht="24" customHeight="1" thickBot="1" x14ac:dyDescent="0.45">
      <c r="A57" s="1">
        <v>51</v>
      </c>
      <c r="B57" s="62">
        <v>49</v>
      </c>
      <c r="C57" s="63" t="s">
        <v>61</v>
      </c>
      <c r="D57" s="12" t="str">
        <f t="shared" si="0"/>
        <v>49横浜市下瀬谷地域ケアプラザ</v>
      </c>
      <c r="E57" s="3">
        <v>64</v>
      </c>
      <c r="F57" s="29">
        <v>2977700</v>
      </c>
      <c r="G57" s="30">
        <f t="shared" si="1"/>
        <v>565763</v>
      </c>
      <c r="H57" s="38">
        <v>1191000</v>
      </c>
      <c r="I57" s="65" t="s">
        <v>149</v>
      </c>
      <c r="J57" s="65" t="s">
        <v>150</v>
      </c>
      <c r="K57" s="66"/>
      <c r="M57" s="42" t="s">
        <v>136</v>
      </c>
    </row>
    <row r="58" spans="1:38" ht="38.450000000000003" customHeight="1" thickBot="1" x14ac:dyDescent="0.45">
      <c r="C58" s="61" t="s">
        <v>62</v>
      </c>
      <c r="D58" s="13"/>
      <c r="E58" s="14">
        <f t="shared" ref="E58:G58" si="2">SUM(E7:E57)</f>
        <v>11145</v>
      </c>
      <c r="F58" s="31">
        <f t="shared" si="2"/>
        <v>476770750</v>
      </c>
      <c r="G58" s="32">
        <f t="shared" si="2"/>
        <v>90586452</v>
      </c>
      <c r="H58" s="39">
        <f>SUM(H7:H57)</f>
        <v>204481000</v>
      </c>
      <c r="I58" s="41">
        <f>ROUNDUP(G58*1.276,-3)</f>
        <v>115589000</v>
      </c>
      <c r="J58" s="41">
        <f>(H58+I58)*1.1</f>
        <v>352077000</v>
      </c>
      <c r="K58" s="67"/>
      <c r="M58" s="43" t="e">
        <f>(#REF!)*15</f>
        <v>#REF!</v>
      </c>
    </row>
    <row r="59" spans="1:38" ht="41.45" customHeight="1" x14ac:dyDescent="0.4"/>
    <row r="60" spans="1:38" x14ac:dyDescent="0.4">
      <c r="C60" s="44" t="s">
        <v>137</v>
      </c>
      <c r="D60" s="45" t="s">
        <v>138</v>
      </c>
      <c r="E60" s="45" t="s">
        <v>139</v>
      </c>
    </row>
    <row r="61" spans="1:38" x14ac:dyDescent="0.4">
      <c r="C61" s="44" t="s">
        <v>140</v>
      </c>
      <c r="D61" s="46">
        <v>20000</v>
      </c>
      <c r="E61" s="46">
        <f>D61*12</f>
        <v>240000</v>
      </c>
      <c r="F61" s="47">
        <f>E61*15</f>
        <v>3600000</v>
      </c>
    </row>
    <row r="62" spans="1:38" ht="19.5" thickBot="1" x14ac:dyDescent="0.45">
      <c r="C62" s="48" t="s">
        <v>148</v>
      </c>
      <c r="D62" s="49">
        <v>41750</v>
      </c>
      <c r="E62" s="49">
        <f>D62*12</f>
        <v>501000</v>
      </c>
      <c r="F62" s="47">
        <f>E62*15</f>
        <v>7515000</v>
      </c>
    </row>
    <row r="63" spans="1:38" s="1" customFormat="1" ht="19.5" thickTop="1" x14ac:dyDescent="0.4">
      <c r="C63" s="50" t="s">
        <v>141</v>
      </c>
      <c r="D63" s="51">
        <f>SUM(D61:D62)</f>
        <v>61750</v>
      </c>
      <c r="E63" s="52">
        <f>SUM(E61:E62)</f>
        <v>741000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s="1" customFormat="1" x14ac:dyDescent="0.4"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3:38" s="1" customFormat="1" x14ac:dyDescent="0.4">
      <c r="C65" s="53" t="s">
        <v>142</v>
      </c>
      <c r="D65" s="53"/>
      <c r="E65" s="53"/>
      <c r="F65" s="53"/>
      <c r="G65" s="54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3:38" s="1" customFormat="1" x14ac:dyDescent="0.4">
      <c r="C66" s="55"/>
      <c r="D66" s="56" t="s">
        <v>143</v>
      </c>
      <c r="E66" s="56"/>
      <c r="F66" s="56" t="s">
        <v>144</v>
      </c>
      <c r="G66" s="57" t="s">
        <v>145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3:38" s="1" customFormat="1" x14ac:dyDescent="0.4">
      <c r="C67" s="58">
        <f>E83</f>
        <v>7.5900000000000004E-3</v>
      </c>
      <c r="D67" s="59">
        <f>ROUNDUP($J$58*C67,-2)</f>
        <v>2672300</v>
      </c>
      <c r="E67" s="59"/>
      <c r="F67" s="60">
        <f>D67*12</f>
        <v>32067600</v>
      </c>
      <c r="G67" s="59">
        <f>D67*180</f>
        <v>481014000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3:38" s="1" customFormat="1" x14ac:dyDescent="0.4">
      <c r="C68" s="27" t="s">
        <v>146</v>
      </c>
      <c r="D68" s="46">
        <f>D63</f>
        <v>61750</v>
      </c>
      <c r="E68" s="46"/>
      <c r="F68" s="46">
        <f>D68*12</f>
        <v>741000</v>
      </c>
      <c r="G68" s="59">
        <f>(D68*180)*1.1</f>
        <v>12226500.000000002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3:38" s="1" customFormat="1" x14ac:dyDescent="0.4">
      <c r="C69" s="299" t="s">
        <v>147</v>
      </c>
      <c r="D69" s="299"/>
      <c r="E69" s="299"/>
      <c r="F69" s="299"/>
      <c r="G69" s="59">
        <f>SUM(G67:G68)</f>
        <v>493240500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3:38" s="1" customFormat="1" x14ac:dyDescent="0.4"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3:38" s="1" customFormat="1" ht="19.5" thickBot="1" x14ac:dyDescent="0.45"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3:38" s="1" customFormat="1" ht="20.25" thickBot="1" x14ac:dyDescent="0.45">
      <c r="C72" s="34" t="s">
        <v>131</v>
      </c>
      <c r="D72" s="35" t="s">
        <v>132</v>
      </c>
      <c r="E72" s="35" t="s">
        <v>133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3:38" s="1" customFormat="1" ht="20.25" thickBot="1" x14ac:dyDescent="0.45">
      <c r="C73" s="296">
        <v>46478</v>
      </c>
      <c r="D73" s="36">
        <v>10</v>
      </c>
      <c r="E73" s="37">
        <v>1.004E-2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3:38" s="1" customFormat="1" ht="20.25" thickBot="1" x14ac:dyDescent="0.45">
      <c r="C74" s="297"/>
      <c r="D74" s="36">
        <v>10.5</v>
      </c>
      <c r="E74" s="37">
        <v>9.92E-3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3:38" s="1" customFormat="1" ht="20.25" thickBot="1" x14ac:dyDescent="0.45">
      <c r="C75" s="297"/>
      <c r="D75" s="36">
        <v>11</v>
      </c>
      <c r="E75" s="37">
        <v>9.5499999999999995E-3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3:38" s="1" customFormat="1" ht="20.25" thickBot="1" x14ac:dyDescent="0.45">
      <c r="C76" s="297"/>
      <c r="D76" s="36">
        <v>11.5</v>
      </c>
      <c r="E76" s="37">
        <v>9.3600000000000003E-3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3:38" s="1" customFormat="1" ht="20.25" thickBot="1" x14ac:dyDescent="0.45">
      <c r="C77" s="297"/>
      <c r="D77" s="36">
        <v>12</v>
      </c>
      <c r="E77" s="37">
        <v>9.0500000000000008E-3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3:38" s="1" customFormat="1" ht="20.25" thickBot="1" x14ac:dyDescent="0.45">
      <c r="C78" s="297"/>
      <c r="D78" s="36">
        <v>12.5</v>
      </c>
      <c r="E78" s="37">
        <v>8.8100000000000001E-3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3:38" s="1" customFormat="1" ht="20.25" thickBot="1" x14ac:dyDescent="0.45">
      <c r="C79" s="297"/>
      <c r="D79" s="36">
        <v>13</v>
      </c>
      <c r="E79" s="37">
        <v>8.5500000000000003E-3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3:38" s="1" customFormat="1" ht="20.25" thickBot="1" x14ac:dyDescent="0.45">
      <c r="C80" s="297"/>
      <c r="D80" s="36">
        <v>13.5</v>
      </c>
      <c r="E80" s="37">
        <v>8.3899999999999999E-3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3:38" s="1" customFormat="1" ht="20.25" thickBot="1" x14ac:dyDescent="0.45">
      <c r="C81" s="297"/>
      <c r="D81" s="36">
        <v>14</v>
      </c>
      <c r="E81" s="37">
        <v>8.1700000000000002E-3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3:38" s="1" customFormat="1" ht="20.25" thickBot="1" x14ac:dyDescent="0.45">
      <c r="C82" s="297"/>
      <c r="D82" s="36">
        <v>14.5</v>
      </c>
      <c r="E82" s="37">
        <v>8.0499999999999999E-3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3:38" s="1" customFormat="1" ht="20.25" thickBot="1" x14ac:dyDescent="0.45">
      <c r="C83" s="298"/>
      <c r="D83" s="36">
        <v>15</v>
      </c>
      <c r="E83" s="37">
        <v>7.5900000000000004E-3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3:38" s="1" customFormat="1" x14ac:dyDescent="0.4"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3:38" s="1" customFormat="1" x14ac:dyDescent="0.4"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3:38" s="1" customFormat="1" x14ac:dyDescent="0.4"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3:38" s="1" customFormat="1" x14ac:dyDescent="0.4"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3:38" s="1" customFormat="1" x14ac:dyDescent="0.4"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</sheetData>
  <mergeCells count="9">
    <mergeCell ref="H5:H6"/>
    <mergeCell ref="C69:F69"/>
    <mergeCell ref="C73:C83"/>
    <mergeCell ref="B5:B6"/>
    <mergeCell ref="C5:C6"/>
    <mergeCell ref="D5:D6"/>
    <mergeCell ref="E5:E6"/>
    <mergeCell ref="F5:F6"/>
    <mergeCell ref="G5:G6"/>
  </mergeCells>
  <phoneticPr fontId="7"/>
  <pageMargins left="0.7" right="0.7" top="0.75" bottom="0.75" header="0.3" footer="0.3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9D973-6E24-4F82-8921-840F21452AA1}">
  <sheetPr>
    <tabColor rgb="FF00B050"/>
  </sheetPr>
  <dimension ref="A1:AK88"/>
  <sheetViews>
    <sheetView topLeftCell="B60" zoomScale="70" zoomScaleNormal="70" workbookViewId="0">
      <selection activeCell="G72" sqref="G72"/>
    </sheetView>
  </sheetViews>
  <sheetFormatPr defaultColWidth="8.75" defaultRowHeight="18.75" x14ac:dyDescent="0.4"/>
  <cols>
    <col min="1" max="1" width="3.75" style="1" bestFit="1" customWidth="1"/>
    <col min="2" max="2" width="7.5" style="1" customWidth="1"/>
    <col min="3" max="3" width="39.25" style="2" customWidth="1"/>
    <col min="4" max="4" width="33.375" style="2" customWidth="1"/>
    <col min="5" max="5" width="19.625" style="1" customWidth="1"/>
    <col min="6" max="6" width="18.25" style="2" customWidth="1"/>
    <col min="7" max="7" width="22" style="2" customWidth="1"/>
    <col min="8" max="8" width="20.625" style="2" customWidth="1"/>
    <col min="9" max="9" width="21.125" style="2" customWidth="1"/>
    <col min="10" max="10" width="21.5" style="2" customWidth="1"/>
    <col min="11" max="11" width="14.375" style="2" customWidth="1"/>
    <col min="12" max="12" width="20.375" style="2" customWidth="1"/>
    <col min="13" max="13" width="3" style="2" customWidth="1"/>
    <col min="14" max="14" width="24.625" style="2" customWidth="1"/>
    <col min="15" max="16" width="10.125" style="2" customWidth="1"/>
    <col min="17" max="17" width="31" style="2" customWidth="1"/>
    <col min="18" max="16384" width="8.75" style="2"/>
  </cols>
  <sheetData>
    <row r="1" spans="1:10" ht="19.5" thickBot="1" x14ac:dyDescent="0.45"/>
    <row r="2" spans="1:10" ht="19.5" thickBot="1" x14ac:dyDescent="0.45">
      <c r="C2" s="15" t="s">
        <v>0</v>
      </c>
      <c r="D2" s="16" t="s">
        <v>1</v>
      </c>
      <c r="E2" s="17">
        <f>G58</f>
        <v>94017735</v>
      </c>
    </row>
    <row r="3" spans="1:10" x14ac:dyDescent="0.4">
      <c r="H3" s="97"/>
    </row>
    <row r="4" spans="1:10" ht="19.5" thickBot="1" x14ac:dyDescent="0.45">
      <c r="G4" s="68">
        <v>0.18</v>
      </c>
      <c r="H4" s="68">
        <v>1.276</v>
      </c>
    </row>
    <row r="5" spans="1:10" x14ac:dyDescent="0.4">
      <c r="B5" s="302" t="s">
        <v>3</v>
      </c>
      <c r="C5" s="304" t="s">
        <v>4</v>
      </c>
      <c r="D5" s="304" t="s">
        <v>4</v>
      </c>
      <c r="E5" s="306" t="s">
        <v>5</v>
      </c>
      <c r="F5" s="314" t="s">
        <v>6</v>
      </c>
      <c r="G5" s="312" t="s">
        <v>2</v>
      </c>
      <c r="H5" s="312" t="s">
        <v>153</v>
      </c>
      <c r="I5" s="308" t="s">
        <v>63</v>
      </c>
      <c r="J5" s="310" t="s">
        <v>152</v>
      </c>
    </row>
    <row r="6" spans="1:10" ht="19.5" thickBot="1" x14ac:dyDescent="0.45">
      <c r="B6" s="303"/>
      <c r="C6" s="305"/>
      <c r="D6" s="305"/>
      <c r="E6" s="307"/>
      <c r="F6" s="315"/>
      <c r="G6" s="313"/>
      <c r="H6" s="313"/>
      <c r="I6" s="309"/>
      <c r="J6" s="311"/>
    </row>
    <row r="7" spans="1:10" ht="24" customHeight="1" x14ac:dyDescent="0.4">
      <c r="A7" s="1">
        <v>1</v>
      </c>
      <c r="B7" s="4">
        <v>1</v>
      </c>
      <c r="C7" s="5" t="s">
        <v>7</v>
      </c>
      <c r="D7" s="6" t="str">
        <f>B7&amp;C7</f>
        <v>1横浜市生麦地域ケアプラザ</v>
      </c>
      <c r="E7" s="7">
        <v>150</v>
      </c>
      <c r="F7" s="30">
        <v>5466850</v>
      </c>
      <c r="G7" s="77">
        <f>ROUND(F7*$G$4,0)</f>
        <v>984033</v>
      </c>
      <c r="H7" s="86">
        <f>ROUND(G7*$H$4,-2)+1550000</f>
        <v>2805600</v>
      </c>
      <c r="I7" s="81">
        <v>1979000</v>
      </c>
      <c r="J7" s="84">
        <f>H7+I7</f>
        <v>4784600</v>
      </c>
    </row>
    <row r="8" spans="1:10" ht="24" customHeight="1" x14ac:dyDescent="0.4">
      <c r="A8" s="1">
        <v>2</v>
      </c>
      <c r="B8" s="8">
        <v>2</v>
      </c>
      <c r="C8" s="9" t="s">
        <v>8</v>
      </c>
      <c r="D8" s="10" t="str">
        <f t="shared" ref="D8:D57" si="0">B8&amp;C8</f>
        <v>2横浜市反町地域ケアプラザ</v>
      </c>
      <c r="E8" s="7">
        <v>125</v>
      </c>
      <c r="F8" s="30">
        <v>6431150</v>
      </c>
      <c r="G8" s="77">
        <f t="shared" ref="G8:G57" si="1">ROUND(F8*$G$4,0)</f>
        <v>1157607</v>
      </c>
      <c r="H8" s="86">
        <f t="shared" ref="H8:H57" si="2">ROUND(G8*$H$4,-2)</f>
        <v>1477100</v>
      </c>
      <c r="I8" s="82">
        <v>1816000</v>
      </c>
      <c r="J8" s="84">
        <f t="shared" ref="J8:J54" si="3">H8+I8</f>
        <v>3293100</v>
      </c>
    </row>
    <row r="9" spans="1:10" ht="24" customHeight="1" x14ac:dyDescent="0.4">
      <c r="A9" s="1">
        <v>3</v>
      </c>
      <c r="B9" s="8">
        <v>3</v>
      </c>
      <c r="C9" s="9" t="s">
        <v>9</v>
      </c>
      <c r="D9" s="10" t="str">
        <f t="shared" si="0"/>
        <v>3横浜市片倉三枚地域ケアプラザ</v>
      </c>
      <c r="E9" s="7">
        <v>225</v>
      </c>
      <c r="F9" s="30">
        <v>9357850</v>
      </c>
      <c r="G9" s="77">
        <f t="shared" si="1"/>
        <v>1684413</v>
      </c>
      <c r="H9" s="86">
        <f t="shared" si="2"/>
        <v>2149300</v>
      </c>
      <c r="I9" s="82">
        <v>3893000</v>
      </c>
      <c r="J9" s="84">
        <f t="shared" si="3"/>
        <v>6042300</v>
      </c>
    </row>
    <row r="10" spans="1:10" ht="24" customHeight="1" x14ac:dyDescent="0.4">
      <c r="A10" s="1">
        <v>4</v>
      </c>
      <c r="B10" s="8">
        <v>4</v>
      </c>
      <c r="C10" s="9" t="s">
        <v>10</v>
      </c>
      <c r="D10" s="10" t="str">
        <f t="shared" si="0"/>
        <v>4横浜市新子安地域ケアプラザ</v>
      </c>
      <c r="E10" s="7">
        <v>208</v>
      </c>
      <c r="F10" s="30">
        <v>8699050</v>
      </c>
      <c r="G10" s="77">
        <f t="shared" si="1"/>
        <v>1565829</v>
      </c>
      <c r="H10" s="86">
        <f t="shared" si="2"/>
        <v>1998000</v>
      </c>
      <c r="I10" s="82">
        <v>2658000</v>
      </c>
      <c r="J10" s="84">
        <f t="shared" si="3"/>
        <v>4656000</v>
      </c>
    </row>
    <row r="11" spans="1:10" ht="24" customHeight="1" x14ac:dyDescent="0.4">
      <c r="A11" s="1">
        <v>5</v>
      </c>
      <c r="B11" s="8">
        <v>5</v>
      </c>
      <c r="C11" s="9" t="s">
        <v>11</v>
      </c>
      <c r="D11" s="10" t="str">
        <f t="shared" si="0"/>
        <v>5横浜市宮崎地域ケアプラザ</v>
      </c>
      <c r="E11" s="7">
        <v>266</v>
      </c>
      <c r="F11" s="30">
        <v>13609450</v>
      </c>
      <c r="G11" s="77">
        <f t="shared" si="1"/>
        <v>2449701</v>
      </c>
      <c r="H11" s="86">
        <f t="shared" si="2"/>
        <v>3125800</v>
      </c>
      <c r="I11" s="82">
        <v>3386000</v>
      </c>
      <c r="J11" s="84">
        <f t="shared" si="3"/>
        <v>6511800</v>
      </c>
    </row>
    <row r="12" spans="1:10" ht="24" customHeight="1" x14ac:dyDescent="0.4">
      <c r="A12" s="1">
        <v>6</v>
      </c>
      <c r="B12" s="8">
        <v>6</v>
      </c>
      <c r="C12" s="9" t="s">
        <v>12</v>
      </c>
      <c r="D12" s="10" t="str">
        <f t="shared" si="0"/>
        <v>6横浜市不老町地域ケアプラザ</v>
      </c>
      <c r="E12" s="7">
        <v>229</v>
      </c>
      <c r="F12" s="30">
        <v>9798100</v>
      </c>
      <c r="G12" s="77">
        <f t="shared" si="1"/>
        <v>1763658</v>
      </c>
      <c r="H12" s="86">
        <f t="shared" si="2"/>
        <v>2250400</v>
      </c>
      <c r="I12" s="82">
        <v>2722000</v>
      </c>
      <c r="J12" s="84">
        <f t="shared" si="3"/>
        <v>4972400</v>
      </c>
    </row>
    <row r="13" spans="1:10" ht="24" customHeight="1" x14ac:dyDescent="0.4">
      <c r="A13" s="1">
        <v>7</v>
      </c>
      <c r="B13" s="8">
        <v>7</v>
      </c>
      <c r="C13" s="9" t="s">
        <v>13</v>
      </c>
      <c r="D13" s="10" t="str">
        <f t="shared" si="0"/>
        <v>7横浜市本牧原地域ケアプラザ</v>
      </c>
      <c r="E13" s="7">
        <v>270</v>
      </c>
      <c r="F13" s="30">
        <v>9749500</v>
      </c>
      <c r="G13" s="77">
        <f t="shared" si="1"/>
        <v>1754910</v>
      </c>
      <c r="H13" s="86">
        <f t="shared" si="2"/>
        <v>2239300</v>
      </c>
      <c r="I13" s="82">
        <v>3448000</v>
      </c>
      <c r="J13" s="84">
        <f t="shared" si="3"/>
        <v>5687300</v>
      </c>
    </row>
    <row r="14" spans="1:10" ht="24" customHeight="1" x14ac:dyDescent="0.4">
      <c r="A14" s="1">
        <v>8</v>
      </c>
      <c r="B14" s="8">
        <v>8</v>
      </c>
      <c r="C14" s="9" t="s">
        <v>14</v>
      </c>
      <c r="D14" s="10" t="str">
        <f t="shared" si="0"/>
        <v>8横浜市簑沢地域ケアプラザ</v>
      </c>
      <c r="E14" s="7">
        <v>233</v>
      </c>
      <c r="F14" s="30">
        <v>15622200</v>
      </c>
      <c r="G14" s="77">
        <f t="shared" si="1"/>
        <v>2811996</v>
      </c>
      <c r="H14" s="86">
        <f t="shared" si="2"/>
        <v>3588100</v>
      </c>
      <c r="I14" s="82">
        <v>3447000</v>
      </c>
      <c r="J14" s="84">
        <f t="shared" si="3"/>
        <v>7035100</v>
      </c>
    </row>
    <row r="15" spans="1:10" ht="24" customHeight="1" x14ac:dyDescent="0.4">
      <c r="A15" s="1">
        <v>9</v>
      </c>
      <c r="B15" s="8">
        <v>9</v>
      </c>
      <c r="C15" s="9" t="s">
        <v>15</v>
      </c>
      <c r="D15" s="10" t="str">
        <f t="shared" si="0"/>
        <v>9横浜市永田地域ケアプラザ</v>
      </c>
      <c r="E15" s="7">
        <v>134</v>
      </c>
      <c r="F15" s="30">
        <v>4632600</v>
      </c>
      <c r="G15" s="77">
        <f t="shared" si="1"/>
        <v>833868</v>
      </c>
      <c r="H15" s="86">
        <f t="shared" si="2"/>
        <v>1064000</v>
      </c>
      <c r="I15" s="82">
        <v>1947000</v>
      </c>
      <c r="J15" s="84">
        <f t="shared" si="3"/>
        <v>3011000</v>
      </c>
    </row>
    <row r="16" spans="1:10" ht="24" customHeight="1" x14ac:dyDescent="0.4">
      <c r="A16" s="1">
        <v>10</v>
      </c>
      <c r="B16" s="8">
        <v>10</v>
      </c>
      <c r="C16" s="9" t="s">
        <v>16</v>
      </c>
      <c r="D16" s="10" t="str">
        <f t="shared" si="0"/>
        <v>10横浜市六ツ川地域ケアプラザ</v>
      </c>
      <c r="E16" s="7">
        <v>256</v>
      </c>
      <c r="F16" s="30">
        <v>7715300</v>
      </c>
      <c r="G16" s="77">
        <f t="shared" si="1"/>
        <v>1388754</v>
      </c>
      <c r="H16" s="86">
        <f t="shared" si="2"/>
        <v>1772100</v>
      </c>
      <c r="I16" s="82">
        <v>3406000</v>
      </c>
      <c r="J16" s="84">
        <f t="shared" si="3"/>
        <v>5178100</v>
      </c>
    </row>
    <row r="17" spans="1:17" ht="24" customHeight="1" x14ac:dyDescent="0.4">
      <c r="A17" s="1">
        <v>11</v>
      </c>
      <c r="B17" s="8">
        <v>11</v>
      </c>
      <c r="C17" s="9" t="s">
        <v>17</v>
      </c>
      <c r="D17" s="10" t="str">
        <f t="shared" si="0"/>
        <v>11横浜市下永谷地域ケアプラザ</v>
      </c>
      <c r="E17" s="7">
        <v>179</v>
      </c>
      <c r="F17" s="30">
        <v>7777250</v>
      </c>
      <c r="G17" s="77">
        <f t="shared" si="1"/>
        <v>1399905</v>
      </c>
      <c r="H17" s="86">
        <f t="shared" si="2"/>
        <v>1786300</v>
      </c>
      <c r="I17" s="82">
        <v>2805000</v>
      </c>
      <c r="J17" s="84">
        <f t="shared" si="3"/>
        <v>4591300</v>
      </c>
    </row>
    <row r="18" spans="1:17" ht="24" customHeight="1" x14ac:dyDescent="0.4">
      <c r="A18" s="1">
        <v>12</v>
      </c>
      <c r="B18" s="8">
        <v>12</v>
      </c>
      <c r="C18" s="9" t="s">
        <v>18</v>
      </c>
      <c r="D18" s="10" t="str">
        <f t="shared" si="0"/>
        <v>12横浜市日下地域ケアプラザ</v>
      </c>
      <c r="E18" s="7">
        <v>469</v>
      </c>
      <c r="F18" s="30">
        <v>19879500</v>
      </c>
      <c r="G18" s="77">
        <f t="shared" si="1"/>
        <v>3578310</v>
      </c>
      <c r="H18" s="86">
        <f t="shared" si="2"/>
        <v>4565900</v>
      </c>
      <c r="I18" s="82">
        <v>6132000</v>
      </c>
      <c r="J18" s="84">
        <f t="shared" si="3"/>
        <v>10697900</v>
      </c>
    </row>
    <row r="19" spans="1:17" ht="24" customHeight="1" x14ac:dyDescent="0.4">
      <c r="A19" s="1">
        <v>13</v>
      </c>
      <c r="B19" s="8" t="s">
        <v>19</v>
      </c>
      <c r="C19" s="9" t="s">
        <v>20</v>
      </c>
      <c r="D19" s="10" t="str">
        <f t="shared" si="0"/>
        <v>13A横浜市港南中央地域ケアプラザ</v>
      </c>
      <c r="E19" s="7">
        <v>263</v>
      </c>
      <c r="F19" s="30">
        <v>11288950</v>
      </c>
      <c r="G19" s="77">
        <f t="shared" si="1"/>
        <v>2032011</v>
      </c>
      <c r="H19" s="86">
        <f t="shared" si="2"/>
        <v>2592800</v>
      </c>
      <c r="I19" s="82">
        <v>4070000</v>
      </c>
      <c r="J19" s="84">
        <f t="shared" si="3"/>
        <v>6662800</v>
      </c>
    </row>
    <row r="20" spans="1:17" ht="24" customHeight="1" x14ac:dyDescent="0.4">
      <c r="A20" s="1">
        <v>14</v>
      </c>
      <c r="B20" s="8" t="s">
        <v>21</v>
      </c>
      <c r="C20" s="9" t="s">
        <v>22</v>
      </c>
      <c r="D20" s="10" t="str">
        <f t="shared" si="0"/>
        <v>13B横浜市港南区生活支援センター</v>
      </c>
      <c r="E20" s="7">
        <v>95</v>
      </c>
      <c r="F20" s="30">
        <v>3815700</v>
      </c>
      <c r="G20" s="77">
        <f t="shared" si="1"/>
        <v>686826</v>
      </c>
      <c r="H20" s="86">
        <f t="shared" si="2"/>
        <v>876400</v>
      </c>
      <c r="I20" s="82">
        <v>1333000</v>
      </c>
      <c r="J20" s="84">
        <f t="shared" si="3"/>
        <v>2209400</v>
      </c>
    </row>
    <row r="21" spans="1:17" ht="24" customHeight="1" x14ac:dyDescent="0.4">
      <c r="A21" s="1">
        <v>15</v>
      </c>
      <c r="B21" s="8">
        <v>14</v>
      </c>
      <c r="C21" s="9" t="s">
        <v>23</v>
      </c>
      <c r="D21" s="10" t="str">
        <f t="shared" si="0"/>
        <v>14横浜市芹が谷地域ケアプラザ</v>
      </c>
      <c r="E21" s="7">
        <v>80</v>
      </c>
      <c r="F21" s="30">
        <v>4387000</v>
      </c>
      <c r="G21" s="77">
        <f t="shared" si="1"/>
        <v>789660</v>
      </c>
      <c r="H21" s="86">
        <f t="shared" si="2"/>
        <v>1007600</v>
      </c>
      <c r="I21" s="82">
        <v>1223000</v>
      </c>
      <c r="J21" s="84">
        <f t="shared" si="3"/>
        <v>2230600</v>
      </c>
    </row>
    <row r="22" spans="1:17" ht="24" customHeight="1" x14ac:dyDescent="0.4">
      <c r="A22" s="1">
        <v>16</v>
      </c>
      <c r="B22" s="8">
        <v>15</v>
      </c>
      <c r="C22" s="9" t="s">
        <v>24</v>
      </c>
      <c r="D22" s="10" t="str">
        <f t="shared" si="0"/>
        <v>15横浜市岩崎地域ケアプラザ</v>
      </c>
      <c r="E22" s="7">
        <v>334</v>
      </c>
      <c r="F22" s="30">
        <v>18061500</v>
      </c>
      <c r="G22" s="77">
        <f t="shared" si="1"/>
        <v>3251070</v>
      </c>
      <c r="H22" s="86">
        <f t="shared" si="2"/>
        <v>4148400</v>
      </c>
      <c r="I22" s="82">
        <v>4794000</v>
      </c>
      <c r="J22" s="84">
        <f t="shared" si="3"/>
        <v>8942400</v>
      </c>
    </row>
    <row r="23" spans="1:17" ht="24" customHeight="1" x14ac:dyDescent="0.4">
      <c r="A23" s="1">
        <v>17</v>
      </c>
      <c r="B23" s="8">
        <v>16</v>
      </c>
      <c r="C23" s="9" t="s">
        <v>25</v>
      </c>
      <c r="D23" s="10" t="str">
        <f t="shared" si="0"/>
        <v>16横浜市川島地域ケアプラザ</v>
      </c>
      <c r="E23" s="7">
        <v>73</v>
      </c>
      <c r="F23" s="30">
        <v>2902000</v>
      </c>
      <c r="G23" s="77">
        <f t="shared" si="1"/>
        <v>522360</v>
      </c>
      <c r="H23" s="86">
        <f t="shared" si="2"/>
        <v>666500</v>
      </c>
      <c r="I23" s="82">
        <v>1166000</v>
      </c>
      <c r="J23" s="84">
        <f t="shared" si="3"/>
        <v>1832500</v>
      </c>
    </row>
    <row r="24" spans="1:17" ht="24" customHeight="1" x14ac:dyDescent="0.4">
      <c r="A24" s="1">
        <v>18</v>
      </c>
      <c r="B24" s="8">
        <v>17</v>
      </c>
      <c r="C24" s="100" t="s">
        <v>26</v>
      </c>
      <c r="D24" s="101" t="str">
        <f t="shared" si="0"/>
        <v>17横浜市上白根地域ケアプラザ</v>
      </c>
      <c r="E24" s="102">
        <v>159</v>
      </c>
      <c r="F24" s="103">
        <v>8128750</v>
      </c>
      <c r="G24" s="104">
        <f t="shared" si="1"/>
        <v>1463175</v>
      </c>
      <c r="H24" s="105">
        <f t="shared" si="2"/>
        <v>1867000</v>
      </c>
      <c r="I24" s="106">
        <v>2200000</v>
      </c>
      <c r="J24" s="84">
        <f t="shared" si="3"/>
        <v>4067000</v>
      </c>
      <c r="K24" s="80">
        <f>J24+J27+J29</f>
        <v>16835300</v>
      </c>
      <c r="N24" s="79">
        <f>ROUND(F24*$G$4,-2)</f>
        <v>1463200</v>
      </c>
      <c r="O24" s="79">
        <v>2200000</v>
      </c>
      <c r="P24" s="80">
        <f>SUM(N24:O24)</f>
        <v>3663200</v>
      </c>
      <c r="Q24" s="80">
        <f>P24-J24</f>
        <v>-403800</v>
      </c>
    </row>
    <row r="25" spans="1:17" ht="24" customHeight="1" x14ac:dyDescent="0.4">
      <c r="A25" s="1">
        <v>19</v>
      </c>
      <c r="B25" s="76">
        <v>18</v>
      </c>
      <c r="C25" s="107" t="s">
        <v>27</v>
      </c>
      <c r="D25" s="108" t="str">
        <f t="shared" si="0"/>
        <v>18横浜市左近山地域ケアプラザ</v>
      </c>
      <c r="E25" s="7">
        <v>302</v>
      </c>
      <c r="F25" s="109">
        <v>15452000</v>
      </c>
      <c r="G25" s="104">
        <f t="shared" si="1"/>
        <v>2781360</v>
      </c>
      <c r="H25" s="105">
        <f t="shared" si="2"/>
        <v>3549000</v>
      </c>
      <c r="I25" s="110">
        <v>3756000</v>
      </c>
      <c r="J25" s="84">
        <f t="shared" si="3"/>
        <v>7305000</v>
      </c>
    </row>
    <row r="26" spans="1:17" ht="24" customHeight="1" x14ac:dyDescent="0.4">
      <c r="A26" s="1">
        <v>20</v>
      </c>
      <c r="B26" s="8">
        <v>19</v>
      </c>
      <c r="C26" s="100" t="s">
        <v>28</v>
      </c>
      <c r="D26" s="101" t="str">
        <f t="shared" si="0"/>
        <v>19横浜市川井地域ケアプラザ</v>
      </c>
      <c r="E26" s="7">
        <v>212</v>
      </c>
      <c r="F26" s="109">
        <v>11179800</v>
      </c>
      <c r="G26" s="104">
        <f t="shared" si="1"/>
        <v>2012364</v>
      </c>
      <c r="H26" s="105">
        <f t="shared" si="2"/>
        <v>2567800</v>
      </c>
      <c r="I26" s="106">
        <v>2836000</v>
      </c>
      <c r="J26" s="84">
        <f t="shared" si="3"/>
        <v>5403800</v>
      </c>
    </row>
    <row r="27" spans="1:17" ht="24" customHeight="1" x14ac:dyDescent="0.4">
      <c r="A27" s="1">
        <v>21</v>
      </c>
      <c r="B27" s="8">
        <v>20</v>
      </c>
      <c r="C27" s="100" t="s">
        <v>29</v>
      </c>
      <c r="D27" s="101" t="str">
        <f t="shared" si="0"/>
        <v>20横浜市若葉台地域ケアプラザ</v>
      </c>
      <c r="E27" s="7">
        <v>247</v>
      </c>
      <c r="F27" s="109">
        <v>14540750</v>
      </c>
      <c r="G27" s="104">
        <f t="shared" si="1"/>
        <v>2617335</v>
      </c>
      <c r="H27" s="105">
        <f t="shared" si="2"/>
        <v>3339700</v>
      </c>
      <c r="I27" s="106">
        <v>3081000</v>
      </c>
      <c r="J27" s="84">
        <f t="shared" si="3"/>
        <v>6420700</v>
      </c>
      <c r="N27" s="79">
        <f>ROUND(F27*$G$4,-2)</f>
        <v>2617300</v>
      </c>
      <c r="O27" s="79">
        <v>3081000</v>
      </c>
      <c r="P27" s="80">
        <f>SUM(N27:O27)</f>
        <v>5698300</v>
      </c>
      <c r="Q27" s="80">
        <f>P27-J27</f>
        <v>-722400</v>
      </c>
    </row>
    <row r="28" spans="1:17" ht="24" customHeight="1" x14ac:dyDescent="0.4">
      <c r="A28" s="1">
        <v>22</v>
      </c>
      <c r="B28" s="8">
        <v>21</v>
      </c>
      <c r="C28" s="100" t="s">
        <v>30</v>
      </c>
      <c r="D28" s="101" t="str">
        <f t="shared" si="0"/>
        <v>21横浜市鶴ケ峰地域ケアプラザ</v>
      </c>
      <c r="E28" s="7">
        <v>368</v>
      </c>
      <c r="F28" s="109">
        <v>13915150</v>
      </c>
      <c r="G28" s="104">
        <f t="shared" si="1"/>
        <v>2504727</v>
      </c>
      <c r="H28" s="105">
        <f t="shared" si="2"/>
        <v>3196000</v>
      </c>
      <c r="I28" s="106">
        <v>6707000</v>
      </c>
      <c r="J28" s="84">
        <f t="shared" si="3"/>
        <v>9903000</v>
      </c>
    </row>
    <row r="29" spans="1:17" ht="24" customHeight="1" x14ac:dyDescent="0.4">
      <c r="A29" s="1">
        <v>23</v>
      </c>
      <c r="B29" s="8">
        <v>22</v>
      </c>
      <c r="C29" s="100" t="s">
        <v>31</v>
      </c>
      <c r="D29" s="101" t="str">
        <f t="shared" si="0"/>
        <v>22横浜市ひかりが丘地域ケアプラザ</v>
      </c>
      <c r="E29" s="7">
        <v>270</v>
      </c>
      <c r="F29" s="109">
        <v>10861150</v>
      </c>
      <c r="G29" s="104">
        <f t="shared" si="1"/>
        <v>1955007</v>
      </c>
      <c r="H29" s="105">
        <f t="shared" si="2"/>
        <v>2494600</v>
      </c>
      <c r="I29" s="106">
        <v>3853000</v>
      </c>
      <c r="J29" s="84">
        <f t="shared" si="3"/>
        <v>6347600</v>
      </c>
      <c r="N29" s="79">
        <f>ROUND(F29*$G$4,-2)</f>
        <v>1955000</v>
      </c>
      <c r="O29" s="79">
        <v>3853000</v>
      </c>
      <c r="P29" s="80">
        <f>SUM(N29:O29)</f>
        <v>5808000</v>
      </c>
      <c r="Q29" s="80">
        <f>P29-J29</f>
        <v>-539600</v>
      </c>
    </row>
    <row r="30" spans="1:17" ht="24" customHeight="1" x14ac:dyDescent="0.4">
      <c r="A30" s="1">
        <v>24</v>
      </c>
      <c r="B30" s="8">
        <v>23</v>
      </c>
      <c r="C30" s="9" t="s">
        <v>32</v>
      </c>
      <c r="D30" s="10" t="str">
        <f t="shared" si="0"/>
        <v>23横浜市洋光台地域ケアプラザ</v>
      </c>
      <c r="E30" s="7">
        <v>232</v>
      </c>
      <c r="F30" s="30">
        <v>10591750</v>
      </c>
      <c r="G30" s="77">
        <f t="shared" si="1"/>
        <v>1906515</v>
      </c>
      <c r="H30" s="86">
        <f t="shared" si="2"/>
        <v>2432700</v>
      </c>
      <c r="I30" s="82">
        <v>2942000</v>
      </c>
      <c r="J30" s="84">
        <f t="shared" si="3"/>
        <v>5374700</v>
      </c>
    </row>
    <row r="31" spans="1:17" ht="24" customHeight="1" x14ac:dyDescent="0.4">
      <c r="A31" s="1">
        <v>25</v>
      </c>
      <c r="B31" s="8">
        <v>24</v>
      </c>
      <c r="C31" s="9" t="s">
        <v>33</v>
      </c>
      <c r="D31" s="10" t="str">
        <f t="shared" si="0"/>
        <v>24横浜市磯子地域ケアプラザ</v>
      </c>
      <c r="E31" s="7">
        <v>123</v>
      </c>
      <c r="F31" s="30">
        <v>5545400</v>
      </c>
      <c r="G31" s="77">
        <f t="shared" si="1"/>
        <v>998172</v>
      </c>
      <c r="H31" s="86">
        <f t="shared" si="2"/>
        <v>1273700</v>
      </c>
      <c r="I31" s="82">
        <v>1832000</v>
      </c>
      <c r="J31" s="84">
        <f t="shared" si="3"/>
        <v>3105700</v>
      </c>
    </row>
    <row r="32" spans="1:17" ht="24" customHeight="1" x14ac:dyDescent="0.4">
      <c r="A32" s="1">
        <v>26</v>
      </c>
      <c r="B32" s="8">
        <v>25</v>
      </c>
      <c r="C32" s="9" t="s">
        <v>34</v>
      </c>
      <c r="D32" s="10" t="str">
        <f t="shared" si="0"/>
        <v>25横浜市富岡地域ケアプラザ</v>
      </c>
      <c r="E32" s="7">
        <v>187</v>
      </c>
      <c r="F32" s="30">
        <v>7662650</v>
      </c>
      <c r="G32" s="77">
        <f t="shared" si="1"/>
        <v>1379277</v>
      </c>
      <c r="H32" s="86">
        <f t="shared" si="2"/>
        <v>1760000</v>
      </c>
      <c r="I32" s="82">
        <v>2578000</v>
      </c>
      <c r="J32" s="84">
        <f t="shared" si="3"/>
        <v>4338000</v>
      </c>
    </row>
    <row r="33" spans="1:10" ht="24" customHeight="1" x14ac:dyDescent="0.4">
      <c r="A33" s="1">
        <v>27</v>
      </c>
      <c r="B33" s="8">
        <v>26</v>
      </c>
      <c r="C33" s="9" t="s">
        <v>35</v>
      </c>
      <c r="D33" s="10" t="str">
        <f t="shared" si="0"/>
        <v>26横浜市西金沢地域ケアプラザ</v>
      </c>
      <c r="E33" s="7">
        <v>251</v>
      </c>
      <c r="F33" s="30">
        <v>11855250</v>
      </c>
      <c r="G33" s="77">
        <f t="shared" si="1"/>
        <v>2133945</v>
      </c>
      <c r="H33" s="86">
        <f t="shared" si="2"/>
        <v>2722900</v>
      </c>
      <c r="I33" s="82">
        <v>3851000</v>
      </c>
      <c r="J33" s="84">
        <f t="shared" si="3"/>
        <v>6573900</v>
      </c>
    </row>
    <row r="34" spans="1:10" ht="24" customHeight="1" x14ac:dyDescent="0.4">
      <c r="A34" s="1">
        <v>28</v>
      </c>
      <c r="B34" s="8">
        <v>27</v>
      </c>
      <c r="C34" s="9" t="s">
        <v>36</v>
      </c>
      <c r="D34" s="10" t="str">
        <f t="shared" si="0"/>
        <v>27横浜市高田地域ケアプラザ</v>
      </c>
      <c r="E34" s="7">
        <v>244</v>
      </c>
      <c r="F34" s="30">
        <v>11567750</v>
      </c>
      <c r="G34" s="77">
        <f t="shared" si="1"/>
        <v>2082195</v>
      </c>
      <c r="H34" s="86">
        <f t="shared" si="2"/>
        <v>2656900</v>
      </c>
      <c r="I34" s="82">
        <v>3209000</v>
      </c>
      <c r="J34" s="84">
        <f t="shared" si="3"/>
        <v>5865900</v>
      </c>
    </row>
    <row r="35" spans="1:10" ht="24" customHeight="1" x14ac:dyDescent="0.4">
      <c r="A35" s="1">
        <v>29</v>
      </c>
      <c r="B35" s="8">
        <v>28</v>
      </c>
      <c r="C35" s="9" t="s">
        <v>37</v>
      </c>
      <c r="D35" s="10" t="str">
        <f t="shared" si="0"/>
        <v>28横浜市下田地域ケアプラザ</v>
      </c>
      <c r="E35" s="7">
        <v>192</v>
      </c>
      <c r="F35" s="30">
        <v>10866750</v>
      </c>
      <c r="G35" s="77">
        <f t="shared" si="1"/>
        <v>1956015</v>
      </c>
      <c r="H35" s="86">
        <f t="shared" si="2"/>
        <v>2495900</v>
      </c>
      <c r="I35" s="82">
        <v>2599000</v>
      </c>
      <c r="J35" s="84">
        <f t="shared" si="3"/>
        <v>5094900</v>
      </c>
    </row>
    <row r="36" spans="1:10" ht="24" customHeight="1" x14ac:dyDescent="0.4">
      <c r="A36" s="1">
        <v>30</v>
      </c>
      <c r="B36" s="8">
        <v>29</v>
      </c>
      <c r="C36" s="9" t="s">
        <v>38</v>
      </c>
      <c r="D36" s="10" t="str">
        <f t="shared" si="0"/>
        <v>29横浜市大豆戸地域ケアプラザ</v>
      </c>
      <c r="E36" s="7">
        <v>257</v>
      </c>
      <c r="F36" s="30">
        <v>13334000</v>
      </c>
      <c r="G36" s="77">
        <f t="shared" si="1"/>
        <v>2400120</v>
      </c>
      <c r="H36" s="86">
        <f t="shared" si="2"/>
        <v>3062600</v>
      </c>
      <c r="I36" s="82">
        <v>3375000</v>
      </c>
      <c r="J36" s="84">
        <f t="shared" si="3"/>
        <v>6437600</v>
      </c>
    </row>
    <row r="37" spans="1:10" ht="24" customHeight="1" x14ac:dyDescent="0.4">
      <c r="A37" s="1">
        <v>31</v>
      </c>
      <c r="B37" s="8">
        <v>30</v>
      </c>
      <c r="C37" s="9" t="s">
        <v>39</v>
      </c>
      <c r="D37" s="10" t="str">
        <f t="shared" si="0"/>
        <v>30横浜市樽町地域ケアプラザ</v>
      </c>
      <c r="E37" s="7">
        <v>217</v>
      </c>
      <c r="F37" s="30">
        <v>10618700</v>
      </c>
      <c r="G37" s="77">
        <f t="shared" si="1"/>
        <v>1911366</v>
      </c>
      <c r="H37" s="86">
        <f t="shared" si="2"/>
        <v>2438900</v>
      </c>
      <c r="I37" s="82">
        <v>2851000</v>
      </c>
      <c r="J37" s="84">
        <f t="shared" si="3"/>
        <v>5289900</v>
      </c>
    </row>
    <row r="38" spans="1:10" ht="24" customHeight="1" x14ac:dyDescent="0.4">
      <c r="A38" s="1">
        <v>32</v>
      </c>
      <c r="B38" s="8">
        <v>31</v>
      </c>
      <c r="C38" s="9" t="s">
        <v>40</v>
      </c>
      <c r="D38" s="10" t="str">
        <f t="shared" si="0"/>
        <v>31横浜市長津田地域ケアプラザ</v>
      </c>
      <c r="E38" s="7">
        <v>148</v>
      </c>
      <c r="F38" s="30">
        <v>6201600</v>
      </c>
      <c r="G38" s="77">
        <f t="shared" si="1"/>
        <v>1116288</v>
      </c>
      <c r="H38" s="86">
        <f t="shared" si="2"/>
        <v>1424400</v>
      </c>
      <c r="I38" s="82">
        <v>2440000</v>
      </c>
      <c r="J38" s="84">
        <f t="shared" si="3"/>
        <v>3864400</v>
      </c>
    </row>
    <row r="39" spans="1:10" ht="24" customHeight="1" x14ac:dyDescent="0.4">
      <c r="A39" s="1">
        <v>33</v>
      </c>
      <c r="B39" s="8">
        <v>32</v>
      </c>
      <c r="C39" s="9" t="s">
        <v>41</v>
      </c>
      <c r="D39" s="10" t="str">
        <f t="shared" si="0"/>
        <v>32横浜市さつきが丘地域ケアプラザ</v>
      </c>
      <c r="E39" s="7">
        <v>162</v>
      </c>
      <c r="F39" s="30">
        <v>10964700</v>
      </c>
      <c r="G39" s="77">
        <f t="shared" si="1"/>
        <v>1973646</v>
      </c>
      <c r="H39" s="86">
        <f t="shared" si="2"/>
        <v>2518400</v>
      </c>
      <c r="I39" s="82">
        <v>2416000</v>
      </c>
      <c r="J39" s="84">
        <f t="shared" si="3"/>
        <v>4934400</v>
      </c>
    </row>
    <row r="40" spans="1:10" ht="24" customHeight="1" x14ac:dyDescent="0.4">
      <c r="A40" s="1">
        <v>34</v>
      </c>
      <c r="B40" s="8">
        <v>33</v>
      </c>
      <c r="C40" s="9" t="s">
        <v>42</v>
      </c>
      <c r="D40" s="10" t="str">
        <f t="shared" si="0"/>
        <v>33横浜市美しが丘地域ケアプラザ</v>
      </c>
      <c r="E40" s="7">
        <v>239</v>
      </c>
      <c r="F40" s="30">
        <v>11820400</v>
      </c>
      <c r="G40" s="77">
        <f t="shared" si="1"/>
        <v>2127672</v>
      </c>
      <c r="H40" s="86">
        <f t="shared" si="2"/>
        <v>2714900</v>
      </c>
      <c r="I40" s="82">
        <v>3867000</v>
      </c>
      <c r="J40" s="84">
        <f t="shared" si="3"/>
        <v>6581900</v>
      </c>
    </row>
    <row r="41" spans="1:10" ht="24" customHeight="1" x14ac:dyDescent="0.4">
      <c r="A41" s="1">
        <v>35</v>
      </c>
      <c r="B41" s="8">
        <v>34</v>
      </c>
      <c r="C41" s="9" t="s">
        <v>43</v>
      </c>
      <c r="D41" s="10" t="str">
        <f t="shared" si="0"/>
        <v>34横浜市大場地域ケアプラザ</v>
      </c>
      <c r="E41" s="7">
        <v>309</v>
      </c>
      <c r="F41" s="30">
        <v>18192650</v>
      </c>
      <c r="G41" s="77">
        <f t="shared" si="1"/>
        <v>3274677</v>
      </c>
      <c r="H41" s="86">
        <f t="shared" si="2"/>
        <v>4178500</v>
      </c>
      <c r="I41" s="82">
        <v>5109000</v>
      </c>
      <c r="J41" s="84">
        <f t="shared" si="3"/>
        <v>9287500</v>
      </c>
    </row>
    <row r="42" spans="1:10" ht="24" customHeight="1" x14ac:dyDescent="0.4">
      <c r="A42" s="1">
        <v>36</v>
      </c>
      <c r="B42" s="8">
        <v>35</v>
      </c>
      <c r="C42" s="9" t="s">
        <v>44</v>
      </c>
      <c r="D42" s="10" t="str">
        <f t="shared" si="0"/>
        <v>35横浜市鴨志田地域ケアプラザ</v>
      </c>
      <c r="E42" s="7">
        <v>249</v>
      </c>
      <c r="F42" s="30">
        <v>13191100</v>
      </c>
      <c r="G42" s="77">
        <f t="shared" si="1"/>
        <v>2374398</v>
      </c>
      <c r="H42" s="86">
        <f t="shared" si="2"/>
        <v>3029700</v>
      </c>
      <c r="I42" s="82">
        <v>3525000</v>
      </c>
      <c r="J42" s="84">
        <f t="shared" si="3"/>
        <v>6554700</v>
      </c>
    </row>
    <row r="43" spans="1:10" ht="24" customHeight="1" x14ac:dyDescent="0.4">
      <c r="A43" s="1">
        <v>37</v>
      </c>
      <c r="B43" s="8">
        <v>36</v>
      </c>
      <c r="C43" s="9" t="s">
        <v>45</v>
      </c>
      <c r="D43" s="10" t="str">
        <f t="shared" si="0"/>
        <v>36横浜市恩田地域ケアプラザ</v>
      </c>
      <c r="E43" s="7">
        <v>129</v>
      </c>
      <c r="F43" s="30">
        <v>6155600</v>
      </c>
      <c r="G43" s="77">
        <f t="shared" si="1"/>
        <v>1108008</v>
      </c>
      <c r="H43" s="86">
        <f t="shared" si="2"/>
        <v>1413800</v>
      </c>
      <c r="I43" s="82">
        <v>1661000</v>
      </c>
      <c r="J43" s="84">
        <f t="shared" si="3"/>
        <v>3074800</v>
      </c>
    </row>
    <row r="44" spans="1:10" ht="24" customHeight="1" x14ac:dyDescent="0.4">
      <c r="A44" s="1">
        <v>38</v>
      </c>
      <c r="B44" s="8">
        <v>37</v>
      </c>
      <c r="C44" s="9" t="s">
        <v>46</v>
      </c>
      <c r="D44" s="10" t="str">
        <f t="shared" si="0"/>
        <v>37横浜市新栄地域ケアプラザ</v>
      </c>
      <c r="E44" s="7">
        <v>343</v>
      </c>
      <c r="F44" s="30">
        <v>12316700</v>
      </c>
      <c r="G44" s="77">
        <f t="shared" si="1"/>
        <v>2217006</v>
      </c>
      <c r="H44" s="86">
        <f t="shared" si="2"/>
        <v>2828900</v>
      </c>
      <c r="I44" s="82">
        <v>5452000</v>
      </c>
      <c r="J44" s="84">
        <f t="shared" si="3"/>
        <v>8280900</v>
      </c>
    </row>
    <row r="45" spans="1:10" ht="24" customHeight="1" x14ac:dyDescent="0.4">
      <c r="A45" s="1">
        <v>39</v>
      </c>
      <c r="B45" s="8">
        <v>38</v>
      </c>
      <c r="C45" s="9" t="s">
        <v>47</v>
      </c>
      <c r="D45" s="10" t="str">
        <f t="shared" si="0"/>
        <v>38横浜市上倉田地域ケアプラザ</v>
      </c>
      <c r="E45" s="7">
        <v>222</v>
      </c>
      <c r="F45" s="30">
        <v>10014100</v>
      </c>
      <c r="G45" s="77">
        <f t="shared" si="1"/>
        <v>1802538</v>
      </c>
      <c r="H45" s="86">
        <f t="shared" si="2"/>
        <v>2300000</v>
      </c>
      <c r="I45" s="82">
        <v>2970000</v>
      </c>
      <c r="J45" s="84">
        <f t="shared" si="3"/>
        <v>5270000</v>
      </c>
    </row>
    <row r="46" spans="1:10" ht="24" customHeight="1" x14ac:dyDescent="0.4">
      <c r="A46" s="1">
        <v>40</v>
      </c>
      <c r="B46" s="8">
        <v>39</v>
      </c>
      <c r="C46" s="9" t="s">
        <v>48</v>
      </c>
      <c r="D46" s="10" t="str">
        <f t="shared" si="0"/>
        <v>39横浜市平戸地域ケアプラザ</v>
      </c>
      <c r="E46" s="7">
        <v>233</v>
      </c>
      <c r="F46" s="30">
        <v>15526850</v>
      </c>
      <c r="G46" s="77">
        <f t="shared" si="1"/>
        <v>2794833</v>
      </c>
      <c r="H46" s="86">
        <f t="shared" si="2"/>
        <v>3566200</v>
      </c>
      <c r="I46" s="82">
        <v>3287000</v>
      </c>
      <c r="J46" s="84">
        <f t="shared" si="3"/>
        <v>6853200</v>
      </c>
    </row>
    <row r="47" spans="1:10" ht="24" customHeight="1" x14ac:dyDescent="0.4">
      <c r="A47" s="1">
        <v>41</v>
      </c>
      <c r="B47" s="8">
        <v>40</v>
      </c>
      <c r="C47" s="9" t="s">
        <v>49</v>
      </c>
      <c r="D47" s="10" t="str">
        <f t="shared" si="0"/>
        <v>40横浜市原宿地域ケアプラザ</v>
      </c>
      <c r="E47" s="7">
        <v>237</v>
      </c>
      <c r="F47" s="30">
        <v>14708550</v>
      </c>
      <c r="G47" s="77">
        <f t="shared" si="1"/>
        <v>2647539</v>
      </c>
      <c r="H47" s="86">
        <f t="shared" si="2"/>
        <v>3378300</v>
      </c>
      <c r="I47" s="82">
        <v>3340000</v>
      </c>
      <c r="J47" s="84">
        <f t="shared" si="3"/>
        <v>6718300</v>
      </c>
    </row>
    <row r="48" spans="1:10" ht="24" customHeight="1" x14ac:dyDescent="0.4">
      <c r="A48" s="1">
        <v>42</v>
      </c>
      <c r="B48" s="8">
        <v>41</v>
      </c>
      <c r="C48" s="9" t="s">
        <v>50</v>
      </c>
      <c r="D48" s="10" t="str">
        <f t="shared" si="0"/>
        <v>41横浜市舞岡柏尾地域ケアプラザ</v>
      </c>
      <c r="E48" s="7">
        <v>346</v>
      </c>
      <c r="F48" s="30">
        <v>16164250</v>
      </c>
      <c r="G48" s="77">
        <f t="shared" si="1"/>
        <v>2909565</v>
      </c>
      <c r="H48" s="86">
        <f t="shared" si="2"/>
        <v>3712600</v>
      </c>
      <c r="I48" s="82">
        <v>4408000</v>
      </c>
      <c r="J48" s="84">
        <f t="shared" si="3"/>
        <v>8120600</v>
      </c>
    </row>
    <row r="49" spans="1:37" ht="24" customHeight="1" x14ac:dyDescent="0.4">
      <c r="A49" s="1">
        <v>43</v>
      </c>
      <c r="B49" s="8">
        <v>42</v>
      </c>
      <c r="C49" s="9" t="s">
        <v>51</v>
      </c>
      <c r="D49" s="10" t="str">
        <f t="shared" si="0"/>
        <v>42横浜市南戸塚地域ケアプラザ</v>
      </c>
      <c r="E49" s="7">
        <v>237</v>
      </c>
      <c r="F49" s="30">
        <v>10107400</v>
      </c>
      <c r="G49" s="77">
        <f t="shared" si="1"/>
        <v>1819332</v>
      </c>
      <c r="H49" s="86">
        <f t="shared" si="2"/>
        <v>2321500</v>
      </c>
      <c r="I49" s="82">
        <v>3038000</v>
      </c>
      <c r="J49" s="84">
        <f t="shared" si="3"/>
        <v>5359500</v>
      </c>
    </row>
    <row r="50" spans="1:37" ht="24" customHeight="1" x14ac:dyDescent="0.4">
      <c r="A50" s="1">
        <v>44</v>
      </c>
      <c r="B50" s="8">
        <v>43</v>
      </c>
      <c r="C50" s="9" t="s">
        <v>52</v>
      </c>
      <c r="D50" s="10" t="str">
        <f t="shared" si="0"/>
        <v>43横浜市下倉田地域ケアプラザ</v>
      </c>
      <c r="E50" s="7">
        <v>284</v>
      </c>
      <c r="F50" s="30">
        <v>11777850</v>
      </c>
      <c r="G50" s="77">
        <f t="shared" si="1"/>
        <v>2120013</v>
      </c>
      <c r="H50" s="86">
        <f t="shared" si="2"/>
        <v>2705100</v>
      </c>
      <c r="I50" s="82">
        <v>3581000</v>
      </c>
      <c r="J50" s="84">
        <f t="shared" si="3"/>
        <v>6286100</v>
      </c>
    </row>
    <row r="51" spans="1:37" ht="24" customHeight="1" x14ac:dyDescent="0.4">
      <c r="A51" s="1">
        <v>45</v>
      </c>
      <c r="B51" s="8">
        <v>44</v>
      </c>
      <c r="C51" s="9" t="s">
        <v>53</v>
      </c>
      <c r="D51" s="10" t="str">
        <f t="shared" si="0"/>
        <v>44横浜市豊田地域ケアプラザ</v>
      </c>
      <c r="E51" s="7">
        <v>171</v>
      </c>
      <c r="F51" s="30">
        <v>9382800</v>
      </c>
      <c r="G51" s="77">
        <f t="shared" si="1"/>
        <v>1688904</v>
      </c>
      <c r="H51" s="86">
        <f t="shared" si="2"/>
        <v>2155000</v>
      </c>
      <c r="I51" s="82">
        <v>2472000</v>
      </c>
      <c r="J51" s="84">
        <f t="shared" si="3"/>
        <v>4627000</v>
      </c>
    </row>
    <row r="52" spans="1:37" ht="24" customHeight="1" x14ac:dyDescent="0.4">
      <c r="A52" s="1">
        <v>46</v>
      </c>
      <c r="B52" s="8" t="s">
        <v>54</v>
      </c>
      <c r="C52" s="9" t="s">
        <v>55</v>
      </c>
      <c r="D52" s="10" t="str">
        <f t="shared" si="0"/>
        <v>45A横浜市小菅ケ谷地域ケアプラザ</v>
      </c>
      <c r="E52" s="7">
        <v>323</v>
      </c>
      <c r="F52" s="30">
        <v>15023850</v>
      </c>
      <c r="G52" s="77">
        <f t="shared" si="1"/>
        <v>2704293</v>
      </c>
      <c r="H52" s="86">
        <f t="shared" si="2"/>
        <v>3450700</v>
      </c>
      <c r="I52" s="82">
        <v>5847000</v>
      </c>
      <c r="J52" s="84">
        <f t="shared" si="3"/>
        <v>9297700</v>
      </c>
    </row>
    <row r="53" spans="1:37" ht="24" customHeight="1" x14ac:dyDescent="0.4">
      <c r="A53" s="1">
        <v>47</v>
      </c>
      <c r="B53" s="8" t="s">
        <v>56</v>
      </c>
      <c r="C53" s="9" t="s">
        <v>57</v>
      </c>
      <c r="D53" s="10" t="str">
        <f t="shared" si="0"/>
        <v>45B横浜市栄区生活支援センター</v>
      </c>
      <c r="E53" s="7">
        <v>57</v>
      </c>
      <c r="F53" s="30">
        <v>2628900</v>
      </c>
      <c r="G53" s="77">
        <f t="shared" si="1"/>
        <v>473202</v>
      </c>
      <c r="H53" s="86">
        <f t="shared" si="2"/>
        <v>603800</v>
      </c>
      <c r="I53" s="82">
        <v>835000</v>
      </c>
      <c r="J53" s="84">
        <f t="shared" si="3"/>
        <v>1438800</v>
      </c>
    </row>
    <row r="54" spans="1:37" ht="24" customHeight="1" x14ac:dyDescent="0.4">
      <c r="A54" s="1">
        <v>48</v>
      </c>
      <c r="B54" s="8">
        <v>46</v>
      </c>
      <c r="C54" s="9" t="s">
        <v>58</v>
      </c>
      <c r="D54" s="10" t="str">
        <f t="shared" si="0"/>
        <v>46横浜市笠間地域ケアプラザ</v>
      </c>
      <c r="E54" s="7">
        <v>197</v>
      </c>
      <c r="F54" s="30">
        <v>7832600</v>
      </c>
      <c r="G54" s="77">
        <f t="shared" si="1"/>
        <v>1409868</v>
      </c>
      <c r="H54" s="86">
        <f t="shared" si="2"/>
        <v>1799000</v>
      </c>
      <c r="I54" s="82">
        <v>2281000</v>
      </c>
      <c r="J54" s="84">
        <f t="shared" si="3"/>
        <v>4080000</v>
      </c>
    </row>
    <row r="55" spans="1:37" ht="24" customHeight="1" x14ac:dyDescent="0.4">
      <c r="A55" s="1">
        <v>49</v>
      </c>
      <c r="B55" s="88">
        <v>47</v>
      </c>
      <c r="C55" s="89" t="s">
        <v>59</v>
      </c>
      <c r="D55" s="90" t="str">
        <f t="shared" si="0"/>
        <v>47横浜市上飯田地域ケアプラザ</v>
      </c>
      <c r="E55" s="91">
        <v>56</v>
      </c>
      <c r="F55" s="92"/>
      <c r="G55" s="93"/>
      <c r="H55" s="94"/>
      <c r="I55" s="95"/>
      <c r="J55" s="84">
        <v>4200000</v>
      </c>
    </row>
    <row r="56" spans="1:37" ht="24" customHeight="1" thickBot="1" x14ac:dyDescent="0.45">
      <c r="A56" s="1">
        <v>50</v>
      </c>
      <c r="B56" s="88">
        <v>48</v>
      </c>
      <c r="C56" s="89" t="s">
        <v>60</v>
      </c>
      <c r="D56" s="90" t="str">
        <f t="shared" si="0"/>
        <v>48横浜市踊場地域ケアプラザ</v>
      </c>
      <c r="E56" s="91">
        <v>289</v>
      </c>
      <c r="F56" s="92">
        <v>12019350</v>
      </c>
      <c r="G56" s="93">
        <f t="shared" si="1"/>
        <v>2163483</v>
      </c>
      <c r="H56" s="94">
        <f t="shared" si="2"/>
        <v>2760600</v>
      </c>
      <c r="I56" s="95">
        <v>3590000</v>
      </c>
      <c r="J56" s="84">
        <f>(H56+I56)</f>
        <v>6350600</v>
      </c>
    </row>
    <row r="57" spans="1:37" ht="24" customHeight="1" thickBot="1" x14ac:dyDescent="0.45">
      <c r="A57" s="1">
        <v>51</v>
      </c>
      <c r="B57" s="62">
        <v>49</v>
      </c>
      <c r="C57" s="63" t="s">
        <v>61</v>
      </c>
      <c r="D57" s="12" t="str">
        <f t="shared" si="0"/>
        <v>49横浜市下瀬谷地域ケアプラザ</v>
      </c>
      <c r="E57" s="3">
        <v>64</v>
      </c>
      <c r="F57" s="30">
        <v>2977700</v>
      </c>
      <c r="G57" s="78">
        <f t="shared" si="1"/>
        <v>535986</v>
      </c>
      <c r="H57" s="86">
        <f t="shared" si="2"/>
        <v>683900</v>
      </c>
      <c r="I57" s="38">
        <v>1191000</v>
      </c>
      <c r="J57" s="84">
        <f>(H57+I57)-I61</f>
        <v>-3836100</v>
      </c>
      <c r="K57" s="83"/>
      <c r="L57" s="83" t="s">
        <v>155</v>
      </c>
      <c r="M57" s="83"/>
      <c r="N57" s="65" t="s">
        <v>154</v>
      </c>
      <c r="O57" s="66"/>
      <c r="Q57" s="42" t="s">
        <v>156</v>
      </c>
    </row>
    <row r="58" spans="1:37" ht="38.450000000000003" customHeight="1" thickBot="1" x14ac:dyDescent="0.45">
      <c r="C58" s="61" t="s">
        <v>62</v>
      </c>
      <c r="D58" s="13"/>
      <c r="E58" s="14">
        <f t="shared" ref="E58:G58" si="4">SUM(E7:E57)</f>
        <v>11145</v>
      </c>
      <c r="F58" s="31">
        <f t="shared" si="4"/>
        <v>522320750</v>
      </c>
      <c r="G58" s="32">
        <f t="shared" si="4"/>
        <v>94017735</v>
      </c>
      <c r="H58" s="32">
        <f>SUM(H7:H57)</f>
        <v>121516600</v>
      </c>
      <c r="I58" s="39">
        <f>SUM(I7:I57)</f>
        <v>157205000</v>
      </c>
      <c r="J58" s="85">
        <f>SUM(J7:J57)</f>
        <v>277210600</v>
      </c>
      <c r="K58" s="96"/>
      <c r="L58" s="96"/>
      <c r="M58" s="96"/>
      <c r="N58" s="41">
        <f>(J58)*1.1</f>
        <v>304931660</v>
      </c>
      <c r="O58" s="67"/>
      <c r="Q58" s="43" t="e">
        <f>#REF!*179</f>
        <v>#REF!</v>
      </c>
    </row>
    <row r="59" spans="1:37" ht="26.1" customHeight="1" x14ac:dyDescent="0.4">
      <c r="G59" s="80">
        <f>H58-G58</f>
        <v>27498865</v>
      </c>
      <c r="J59" s="80">
        <f>J58-G58</f>
        <v>183192865</v>
      </c>
    </row>
    <row r="60" spans="1:37" x14ac:dyDescent="0.4">
      <c r="C60" s="44" t="s">
        <v>137</v>
      </c>
      <c r="D60" s="45" t="s">
        <v>138</v>
      </c>
      <c r="E60" s="45" t="s">
        <v>139</v>
      </c>
    </row>
    <row r="61" spans="1:37" x14ac:dyDescent="0.4">
      <c r="C61" s="44" t="s">
        <v>140</v>
      </c>
      <c r="D61" s="46">
        <v>25000</v>
      </c>
      <c r="E61" s="46">
        <f>D61*12</f>
        <v>300000</v>
      </c>
      <c r="F61" s="47">
        <f>D61*179</f>
        <v>4475000</v>
      </c>
      <c r="I61" s="80">
        <f>I58-I62</f>
        <v>5711000</v>
      </c>
    </row>
    <row r="62" spans="1:37" ht="19.5" thickBot="1" x14ac:dyDescent="0.45">
      <c r="C62" s="48" t="s">
        <v>148</v>
      </c>
      <c r="D62" s="49">
        <v>51500</v>
      </c>
      <c r="E62" s="49">
        <f>D62*12</f>
        <v>618000</v>
      </c>
      <c r="F62" s="47">
        <f>D62*179</f>
        <v>9218500</v>
      </c>
      <c r="I62" s="98">
        <v>151494000</v>
      </c>
    </row>
    <row r="63" spans="1:37" s="1" customFormat="1" ht="19.5" thickTop="1" x14ac:dyDescent="0.4">
      <c r="C63" s="50" t="s">
        <v>141</v>
      </c>
      <c r="D63" s="51">
        <f>SUM(D61:D62)</f>
        <v>76500</v>
      </c>
      <c r="E63" s="52">
        <f>SUM(E61:E62)</f>
        <v>918000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1:37" s="1" customFormat="1" x14ac:dyDescent="0.4"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3:37" s="1" customFormat="1" x14ac:dyDescent="0.4">
      <c r="C65" s="53" t="s">
        <v>142</v>
      </c>
      <c r="D65" s="53"/>
      <c r="E65" s="53"/>
      <c r="F65" s="53"/>
      <c r="G65" s="54"/>
      <c r="H65" s="54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3:37" s="1" customFormat="1" x14ac:dyDescent="0.4">
      <c r="C66" s="55"/>
      <c r="D66" s="56" t="s">
        <v>143</v>
      </c>
      <c r="E66" s="56"/>
      <c r="F66" s="56" t="s">
        <v>144</v>
      </c>
      <c r="G66" s="57" t="s">
        <v>145</v>
      </c>
      <c r="H66" s="87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3:37" s="1" customFormat="1" x14ac:dyDescent="0.4">
      <c r="C67" s="58">
        <f>E83</f>
        <v>7.5399999999999998E-3</v>
      </c>
      <c r="D67" s="59">
        <f>ROUNDUP($N$58*C67,-2)</f>
        <v>2299200</v>
      </c>
      <c r="E67" s="59"/>
      <c r="F67" s="60">
        <f>D67*12</f>
        <v>27590400</v>
      </c>
      <c r="G67" s="59">
        <f>D67*179</f>
        <v>411556800</v>
      </c>
      <c r="H67" s="54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3:37" s="1" customFormat="1" x14ac:dyDescent="0.4">
      <c r="C68" s="27" t="s">
        <v>146</v>
      </c>
      <c r="D68" s="46">
        <f>D63</f>
        <v>76500</v>
      </c>
      <c r="E68" s="46"/>
      <c r="F68" s="46">
        <f>D68*12</f>
        <v>918000</v>
      </c>
      <c r="G68" s="59">
        <f>(D68*179)*1.1</f>
        <v>15062850.000000002</v>
      </c>
      <c r="H68" s="54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3:37" s="1" customFormat="1" x14ac:dyDescent="0.4">
      <c r="C69" s="299" t="s">
        <v>147</v>
      </c>
      <c r="D69" s="299"/>
      <c r="E69" s="299"/>
      <c r="F69" s="299"/>
      <c r="G69" s="59">
        <f>SUM(G67:G68)</f>
        <v>426619650</v>
      </c>
      <c r="H69" s="54"/>
      <c r="I69" s="80" t="e">
        <f>Q58-G69</f>
        <v>#REF!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3:37" s="1" customFormat="1" x14ac:dyDescent="0.4"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spans="3:37" s="1" customFormat="1" ht="19.5" thickBot="1" x14ac:dyDescent="0.45"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spans="3:37" s="1" customFormat="1" ht="20.25" thickBot="1" x14ac:dyDescent="0.45">
      <c r="C72" s="34" t="s">
        <v>131</v>
      </c>
      <c r="D72" s="35" t="s">
        <v>132</v>
      </c>
      <c r="E72" s="35" t="s">
        <v>133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spans="3:37" s="1" customFormat="1" ht="20.25" thickBot="1" x14ac:dyDescent="0.45">
      <c r="C73" s="296">
        <v>46478</v>
      </c>
      <c r="D73" s="36">
        <v>10</v>
      </c>
      <c r="E73" s="37">
        <v>1.004E-2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spans="3:37" s="1" customFormat="1" ht="20.25" thickBot="1" x14ac:dyDescent="0.45">
      <c r="C74" s="297"/>
      <c r="D74" s="36">
        <v>10.5</v>
      </c>
      <c r="E74" s="37">
        <v>9.92E-3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spans="3:37" s="1" customFormat="1" ht="20.25" thickBot="1" x14ac:dyDescent="0.45">
      <c r="C75" s="297"/>
      <c r="D75" s="36">
        <v>11</v>
      </c>
      <c r="E75" s="37">
        <v>9.5499999999999995E-3</v>
      </c>
      <c r="F75" s="2"/>
      <c r="G75" s="2"/>
      <c r="H75" s="99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spans="3:37" s="1" customFormat="1" ht="20.25" thickBot="1" x14ac:dyDescent="0.45">
      <c r="C76" s="297"/>
      <c r="D76" s="36">
        <v>11.5</v>
      </c>
      <c r="E76" s="37">
        <v>9.3600000000000003E-3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spans="3:37" s="1" customFormat="1" ht="20.25" thickBot="1" x14ac:dyDescent="0.45">
      <c r="C77" s="297"/>
      <c r="D77" s="36">
        <v>12</v>
      </c>
      <c r="E77" s="37">
        <v>9.0500000000000008E-3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spans="3:37" s="1" customFormat="1" ht="20.25" thickBot="1" x14ac:dyDescent="0.45">
      <c r="C78" s="297"/>
      <c r="D78" s="36">
        <v>12.5</v>
      </c>
      <c r="E78" s="37">
        <v>8.8100000000000001E-3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spans="3:37" s="1" customFormat="1" ht="20.25" thickBot="1" x14ac:dyDescent="0.45">
      <c r="C79" s="297"/>
      <c r="D79" s="36">
        <v>13</v>
      </c>
      <c r="E79" s="37">
        <v>8.5500000000000003E-3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spans="3:37" s="1" customFormat="1" ht="20.25" thickBot="1" x14ac:dyDescent="0.45">
      <c r="C80" s="297"/>
      <c r="D80" s="36">
        <v>13.5</v>
      </c>
      <c r="E80" s="37">
        <v>8.3899999999999999E-3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spans="3:37" s="1" customFormat="1" ht="20.25" thickBot="1" x14ac:dyDescent="0.45">
      <c r="C81" s="297"/>
      <c r="D81" s="36">
        <v>14</v>
      </c>
      <c r="E81" s="37">
        <v>8.1700000000000002E-3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spans="3:37" s="1" customFormat="1" ht="20.25" thickBot="1" x14ac:dyDescent="0.45">
      <c r="C82" s="297"/>
      <c r="D82" s="36">
        <v>14.5</v>
      </c>
      <c r="E82" s="37">
        <v>8.0499999999999999E-3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spans="3:37" s="1" customFormat="1" ht="20.25" thickBot="1" x14ac:dyDescent="0.45">
      <c r="C83" s="298"/>
      <c r="D83" s="36">
        <v>15</v>
      </c>
      <c r="E83" s="37">
        <v>7.5399999999999998E-3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spans="3:37" s="1" customFormat="1" x14ac:dyDescent="0.4"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spans="3:37" s="1" customFormat="1" x14ac:dyDescent="0.4"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spans="3:37" s="1" customFormat="1" x14ac:dyDescent="0.4"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spans="3:37" s="1" customFormat="1" x14ac:dyDescent="0.4"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spans="3:37" s="1" customFormat="1" x14ac:dyDescent="0.4"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</sheetData>
  <mergeCells count="11">
    <mergeCell ref="B5:B6"/>
    <mergeCell ref="C5:C6"/>
    <mergeCell ref="D5:D6"/>
    <mergeCell ref="E5:E6"/>
    <mergeCell ref="F5:F6"/>
    <mergeCell ref="I5:I6"/>
    <mergeCell ref="C69:F69"/>
    <mergeCell ref="C73:C83"/>
    <mergeCell ref="J5:J6"/>
    <mergeCell ref="H5:H6"/>
    <mergeCell ref="G5:G6"/>
  </mergeCells>
  <phoneticPr fontId="7"/>
  <pageMargins left="0.7" right="0.7" top="0.75" bottom="0.75" header="0.3" footer="0.3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C45B0-31D4-445D-89C7-CE6B524765AB}">
  <sheetPr>
    <pageSetUpPr fitToPage="1"/>
  </sheetPr>
  <dimension ref="B1:Q29"/>
  <sheetViews>
    <sheetView tabSelected="1" view="pageBreakPreview" zoomScale="71" zoomScaleNormal="70" zoomScaleSheetLayoutView="71" workbookViewId="0">
      <selection activeCell="E17" sqref="E17"/>
    </sheetView>
  </sheetViews>
  <sheetFormatPr defaultColWidth="9" defaultRowHeight="36.950000000000003" customHeight="1" x14ac:dyDescent="0.4"/>
  <cols>
    <col min="1" max="1" width="4" style="205" customWidth="1"/>
    <col min="2" max="2" width="5.625" style="205" customWidth="1"/>
    <col min="3" max="4" width="19.625" style="205" customWidth="1"/>
    <col min="5" max="16" width="18.625" style="205" customWidth="1"/>
    <col min="17" max="17" width="1" style="205" customWidth="1"/>
    <col min="18" max="19" width="19.375" style="205" customWidth="1"/>
    <col min="20" max="20" width="6.5" style="205" bestFit="1" customWidth="1"/>
    <col min="21" max="21" width="8.625" style="205" bestFit="1" customWidth="1"/>
    <col min="22" max="24" width="18.625" style="205" customWidth="1"/>
    <col min="25" max="16384" width="9" style="205"/>
  </cols>
  <sheetData>
    <row r="1" spans="2:17" ht="36.950000000000003" customHeight="1" x14ac:dyDescent="0.4">
      <c r="B1" s="286" t="s">
        <v>1080</v>
      </c>
    </row>
    <row r="2" spans="2:17" ht="36.950000000000003" customHeight="1" thickBot="1" x14ac:dyDescent="0.45"/>
    <row r="3" spans="2:17" ht="36.950000000000003" customHeight="1" x14ac:dyDescent="0.4">
      <c r="B3" s="316" t="s">
        <v>1036</v>
      </c>
      <c r="C3" s="319" t="s">
        <v>1044</v>
      </c>
      <c r="D3" s="324" t="s">
        <v>1045</v>
      </c>
      <c r="E3" s="321" t="s">
        <v>1006</v>
      </c>
      <c r="F3" s="322"/>
      <c r="G3" s="322"/>
      <c r="H3" s="323"/>
      <c r="I3" s="321" t="s">
        <v>1010</v>
      </c>
      <c r="J3" s="322"/>
      <c r="K3" s="322"/>
      <c r="L3" s="323"/>
      <c r="M3" s="322" t="s">
        <v>1007</v>
      </c>
      <c r="N3" s="322"/>
      <c r="O3" s="322"/>
      <c r="P3" s="323"/>
      <c r="Q3" s="203"/>
    </row>
    <row r="4" spans="2:17" ht="36.950000000000003" customHeight="1" x14ac:dyDescent="0.4">
      <c r="B4" s="317"/>
      <c r="C4" s="320"/>
      <c r="D4" s="325"/>
      <c r="E4" s="326" t="s">
        <v>1008</v>
      </c>
      <c r="F4" s="327"/>
      <c r="G4" s="327"/>
      <c r="H4" s="328"/>
      <c r="I4" s="326" t="s">
        <v>1009</v>
      </c>
      <c r="J4" s="327"/>
      <c r="K4" s="327"/>
      <c r="L4" s="328"/>
      <c r="M4" s="327" t="s">
        <v>1009</v>
      </c>
      <c r="N4" s="327"/>
      <c r="O4" s="327"/>
      <c r="P4" s="328"/>
      <c r="Q4" s="203"/>
    </row>
    <row r="5" spans="2:17" ht="36.950000000000003" customHeight="1" x14ac:dyDescent="0.4">
      <c r="B5" s="317"/>
      <c r="C5" s="320"/>
      <c r="D5" s="325"/>
      <c r="E5" s="329">
        <f ca="1">E20</f>
        <v>597189</v>
      </c>
      <c r="F5" s="330"/>
      <c r="G5" s="330"/>
      <c r="H5" s="204" t="s">
        <v>1011</v>
      </c>
      <c r="I5" s="332">
        <f ca="1">I20</f>
        <v>19070982</v>
      </c>
      <c r="J5" s="333"/>
      <c r="K5" s="333"/>
      <c r="L5" s="204" t="s">
        <v>1043</v>
      </c>
      <c r="M5" s="331">
        <f ca="1">M20</f>
        <v>279.47000000000003</v>
      </c>
      <c r="N5" s="331"/>
      <c r="O5" s="331"/>
      <c r="P5" s="204" t="s">
        <v>1012</v>
      </c>
      <c r="Q5" s="203"/>
    </row>
    <row r="6" spans="2:17" ht="36.950000000000003" customHeight="1" x14ac:dyDescent="0.4">
      <c r="B6" s="317"/>
      <c r="C6" s="320"/>
      <c r="D6" s="325"/>
      <c r="E6" s="212" t="s">
        <v>1031</v>
      </c>
      <c r="F6" s="206" t="s">
        <v>1033</v>
      </c>
      <c r="G6" s="206" t="s">
        <v>1013</v>
      </c>
      <c r="H6" s="207" t="s">
        <v>1014</v>
      </c>
      <c r="I6" s="212" t="s">
        <v>1085</v>
      </c>
      <c r="J6" s="206" t="s">
        <v>1086</v>
      </c>
      <c r="K6" s="209" t="s">
        <v>1084</v>
      </c>
      <c r="L6" s="207" t="s">
        <v>1016</v>
      </c>
      <c r="M6" s="208" t="s">
        <v>1082</v>
      </c>
      <c r="N6" s="206" t="s">
        <v>1083</v>
      </c>
      <c r="O6" s="209" t="s">
        <v>1015</v>
      </c>
      <c r="P6" s="207" t="s">
        <v>1016</v>
      </c>
      <c r="Q6" s="203"/>
    </row>
    <row r="7" spans="2:17" ht="36.950000000000003" customHeight="1" thickBot="1" x14ac:dyDescent="0.45">
      <c r="B7" s="318"/>
      <c r="C7" s="320"/>
      <c r="D7" s="325"/>
      <c r="E7" s="212" t="s">
        <v>1017</v>
      </c>
      <c r="F7" s="206" t="s">
        <v>1017</v>
      </c>
      <c r="G7" s="206" t="s">
        <v>1017</v>
      </c>
      <c r="H7" s="213" t="s">
        <v>1018</v>
      </c>
      <c r="I7" s="212" t="s">
        <v>1081</v>
      </c>
      <c r="J7" s="208" t="s">
        <v>1081</v>
      </c>
      <c r="K7" s="206" t="s">
        <v>1081</v>
      </c>
      <c r="L7" s="213" t="s">
        <v>1020</v>
      </c>
      <c r="M7" s="208" t="s">
        <v>1019</v>
      </c>
      <c r="N7" s="208" t="s">
        <v>1019</v>
      </c>
      <c r="O7" s="206" t="s">
        <v>1019</v>
      </c>
      <c r="P7" s="213" t="s">
        <v>1020</v>
      </c>
      <c r="Q7" s="203"/>
    </row>
    <row r="8" spans="2:17" ht="36.950000000000003" customHeight="1" x14ac:dyDescent="0.4">
      <c r="B8" s="214">
        <v>1</v>
      </c>
      <c r="C8" s="215" t="s">
        <v>1060</v>
      </c>
      <c r="D8" s="216" t="s">
        <v>1046</v>
      </c>
      <c r="E8" s="217">
        <f ca="1">ROUND(INDIRECT($B8&amp;"_"&amp;$C8&amp;"!$M$509"),0)</f>
        <v>43520</v>
      </c>
      <c r="F8" s="218">
        <f ca="1">ROUND(INDIRECT($B8&amp;"_"&amp;$C8&amp;"!$U$509"),0)</f>
        <v>0</v>
      </c>
      <c r="G8" s="218">
        <f ca="1">E8-F8</f>
        <v>43520</v>
      </c>
      <c r="H8" s="219">
        <f ca="1">G8/E8</f>
        <v>1</v>
      </c>
      <c r="I8" s="220">
        <f ca="1">ROUND(E8*IF(D8=$D$8,$I$23,$I$24),0)</f>
        <v>1376538</v>
      </c>
      <c r="J8" s="221">
        <f ca="1">ROUND(F8*$I$23,0)</f>
        <v>0</v>
      </c>
      <c r="K8" s="222">
        <f ca="1">I8-J8</f>
        <v>1376538</v>
      </c>
      <c r="L8" s="223">
        <f ca="1">K8/I8</f>
        <v>1</v>
      </c>
      <c r="M8" s="224">
        <f ca="1">ROUND(E8*$I$25,2)</f>
        <v>20.37</v>
      </c>
      <c r="N8" s="224">
        <f ca="1">ROUND(F8*$I$25,2)</f>
        <v>0</v>
      </c>
      <c r="O8" s="225">
        <f ca="1">M8-N8</f>
        <v>20.37</v>
      </c>
      <c r="P8" s="223">
        <f ca="1">O8/M8</f>
        <v>1</v>
      </c>
      <c r="Q8" s="226"/>
    </row>
    <row r="9" spans="2:17" ht="36.950000000000003" customHeight="1" x14ac:dyDescent="0.4">
      <c r="B9" s="227">
        <f>B8+1</f>
        <v>2</v>
      </c>
      <c r="C9" s="228" t="s">
        <v>1061</v>
      </c>
      <c r="D9" s="229" t="s">
        <v>1046</v>
      </c>
      <c r="E9" s="230">
        <f t="shared" ref="E9:E19" ca="1" si="0">ROUND(INDIRECT($B9&amp;"_"&amp;$C9&amp;"!$M$509"),0)</f>
        <v>53022</v>
      </c>
      <c r="F9" s="231">
        <f t="shared" ref="F9:F19" ca="1" si="1">ROUND(INDIRECT($B9&amp;"_"&amp;$C9&amp;"!$U$509"),0)</f>
        <v>0</v>
      </c>
      <c r="G9" s="231">
        <f t="shared" ref="G9:G19" ca="1" si="2">E9-F9</f>
        <v>53022</v>
      </c>
      <c r="H9" s="232">
        <f t="shared" ref="H9:H19" ca="1" si="3">G9/E9</f>
        <v>1</v>
      </c>
      <c r="I9" s="233">
        <f ca="1">ROUND(E9*IF(D9=$D$8,$I$23,$I$24),0)</f>
        <v>1677086</v>
      </c>
      <c r="J9" s="234">
        <f t="shared" ref="J9:J19" ca="1" si="4">ROUND(F9*$I$23,0)</f>
        <v>0</v>
      </c>
      <c r="K9" s="235">
        <f t="shared" ref="K9:K19" ca="1" si="5">I9-J9</f>
        <v>1677086</v>
      </c>
      <c r="L9" s="236">
        <f t="shared" ref="L9:L19" ca="1" si="6">K9/I9</f>
        <v>1</v>
      </c>
      <c r="M9" s="237">
        <f t="shared" ref="M9:M19" ca="1" si="7">ROUND(E9*$I$25,2)</f>
        <v>24.81</v>
      </c>
      <c r="N9" s="237">
        <f t="shared" ref="N9:N19" ca="1" si="8">ROUND(F9*$I$25,2)</f>
        <v>0</v>
      </c>
      <c r="O9" s="238">
        <f t="shared" ref="O9:O19" ca="1" si="9">M9-N9</f>
        <v>24.81</v>
      </c>
      <c r="P9" s="236">
        <f t="shared" ref="P9:P19" ca="1" si="10">O9/M9</f>
        <v>1</v>
      </c>
      <c r="Q9" s="226"/>
    </row>
    <row r="10" spans="2:17" ht="36.950000000000003" customHeight="1" x14ac:dyDescent="0.4">
      <c r="B10" s="227">
        <f t="shared" ref="B10:B19" si="11">B9+1</f>
        <v>3</v>
      </c>
      <c r="C10" s="228" t="s">
        <v>1030</v>
      </c>
      <c r="D10" s="229" t="s">
        <v>1047</v>
      </c>
      <c r="E10" s="230">
        <f t="shared" ca="1" si="0"/>
        <v>5802</v>
      </c>
      <c r="F10" s="231">
        <f t="shared" ca="1" si="1"/>
        <v>0</v>
      </c>
      <c r="G10" s="231">
        <f t="shared" ca="1" si="2"/>
        <v>5802</v>
      </c>
      <c r="H10" s="232">
        <f t="shared" ca="1" si="3"/>
        <v>1</v>
      </c>
      <c r="I10" s="233">
        <f t="shared" ref="I10:I19" ca="1" si="12">ROUND(E10*IF(D10=$D$8,$I$23,$I$24),0)</f>
        <v>225640</v>
      </c>
      <c r="J10" s="234">
        <f t="shared" ca="1" si="4"/>
        <v>0</v>
      </c>
      <c r="K10" s="235">
        <f t="shared" ca="1" si="5"/>
        <v>225640</v>
      </c>
      <c r="L10" s="236">
        <f t="shared" ca="1" si="6"/>
        <v>1</v>
      </c>
      <c r="M10" s="237">
        <f t="shared" ca="1" si="7"/>
        <v>2.72</v>
      </c>
      <c r="N10" s="237">
        <f t="shared" ca="1" si="8"/>
        <v>0</v>
      </c>
      <c r="O10" s="238">
        <f t="shared" ca="1" si="9"/>
        <v>2.72</v>
      </c>
      <c r="P10" s="236">
        <f t="shared" ca="1" si="10"/>
        <v>1</v>
      </c>
      <c r="Q10" s="226"/>
    </row>
    <row r="11" spans="2:17" ht="36.950000000000003" customHeight="1" x14ac:dyDescent="0.4">
      <c r="B11" s="227">
        <f t="shared" si="11"/>
        <v>4</v>
      </c>
      <c r="C11" s="228" t="s">
        <v>1062</v>
      </c>
      <c r="D11" s="229" t="s">
        <v>1046</v>
      </c>
      <c r="E11" s="230">
        <f t="shared" ca="1" si="0"/>
        <v>46758</v>
      </c>
      <c r="F11" s="231">
        <f t="shared" ca="1" si="1"/>
        <v>0</v>
      </c>
      <c r="G11" s="231">
        <f t="shared" ca="1" si="2"/>
        <v>46758</v>
      </c>
      <c r="H11" s="232">
        <f t="shared" ca="1" si="3"/>
        <v>1</v>
      </c>
      <c r="I11" s="233">
        <f t="shared" ca="1" si="12"/>
        <v>1478956</v>
      </c>
      <c r="J11" s="234">
        <f t="shared" ca="1" si="4"/>
        <v>0</v>
      </c>
      <c r="K11" s="235">
        <f t="shared" ca="1" si="5"/>
        <v>1478956</v>
      </c>
      <c r="L11" s="236">
        <f t="shared" ca="1" si="6"/>
        <v>1</v>
      </c>
      <c r="M11" s="237">
        <f t="shared" ca="1" si="7"/>
        <v>21.88</v>
      </c>
      <c r="N11" s="237">
        <f t="shared" ca="1" si="8"/>
        <v>0</v>
      </c>
      <c r="O11" s="238">
        <f t="shared" ca="1" si="9"/>
        <v>21.88</v>
      </c>
      <c r="P11" s="236">
        <f t="shared" ca="1" si="10"/>
        <v>1</v>
      </c>
      <c r="Q11" s="226"/>
    </row>
    <row r="12" spans="2:17" ht="36.950000000000003" customHeight="1" x14ac:dyDescent="0.4">
      <c r="B12" s="227">
        <f t="shared" si="11"/>
        <v>5</v>
      </c>
      <c r="C12" s="228" t="s">
        <v>1072</v>
      </c>
      <c r="D12" s="229" t="s">
        <v>1046</v>
      </c>
      <c r="E12" s="230">
        <f t="shared" ca="1" si="0"/>
        <v>69916</v>
      </c>
      <c r="F12" s="231">
        <f t="shared" ca="1" si="1"/>
        <v>0</v>
      </c>
      <c r="G12" s="231">
        <f t="shared" ca="1" si="2"/>
        <v>69916</v>
      </c>
      <c r="H12" s="232">
        <f t="shared" ca="1" si="3"/>
        <v>1</v>
      </c>
      <c r="I12" s="233">
        <f t="shared" ca="1" si="12"/>
        <v>2211443</v>
      </c>
      <c r="J12" s="234">
        <f t="shared" ca="1" si="4"/>
        <v>0</v>
      </c>
      <c r="K12" s="235">
        <f t="shared" ca="1" si="5"/>
        <v>2211443</v>
      </c>
      <c r="L12" s="236">
        <f t="shared" ca="1" si="6"/>
        <v>1</v>
      </c>
      <c r="M12" s="237">
        <f t="shared" ca="1" si="7"/>
        <v>32.72</v>
      </c>
      <c r="N12" s="237">
        <f t="shared" ca="1" si="8"/>
        <v>0</v>
      </c>
      <c r="O12" s="238">
        <f t="shared" ca="1" si="9"/>
        <v>32.72</v>
      </c>
      <c r="P12" s="236">
        <f t="shared" ca="1" si="10"/>
        <v>1</v>
      </c>
      <c r="Q12" s="226"/>
    </row>
    <row r="13" spans="2:17" ht="36.950000000000003" customHeight="1" x14ac:dyDescent="0.4">
      <c r="B13" s="227">
        <f t="shared" si="11"/>
        <v>6</v>
      </c>
      <c r="C13" s="228" t="s">
        <v>1032</v>
      </c>
      <c r="D13" s="229" t="s">
        <v>1047</v>
      </c>
      <c r="E13" s="230">
        <f t="shared" ca="1" si="0"/>
        <v>13450</v>
      </c>
      <c r="F13" s="231">
        <f t="shared" ca="1" si="1"/>
        <v>0</v>
      </c>
      <c r="G13" s="231">
        <f t="shared" ca="1" si="2"/>
        <v>13450</v>
      </c>
      <c r="H13" s="232">
        <f t="shared" ca="1" si="3"/>
        <v>1</v>
      </c>
      <c r="I13" s="233">
        <f t="shared" ca="1" si="12"/>
        <v>523071</v>
      </c>
      <c r="J13" s="234">
        <f t="shared" ca="1" si="4"/>
        <v>0</v>
      </c>
      <c r="K13" s="235">
        <f t="shared" ca="1" si="5"/>
        <v>523071</v>
      </c>
      <c r="L13" s="236">
        <f t="shared" ca="1" si="6"/>
        <v>1</v>
      </c>
      <c r="M13" s="237">
        <f t="shared" ca="1" si="7"/>
        <v>6.29</v>
      </c>
      <c r="N13" s="237">
        <f t="shared" ca="1" si="8"/>
        <v>0</v>
      </c>
      <c r="O13" s="238">
        <f t="shared" ca="1" si="9"/>
        <v>6.29</v>
      </c>
      <c r="P13" s="236">
        <f t="shared" ca="1" si="10"/>
        <v>1</v>
      </c>
      <c r="Q13" s="226"/>
    </row>
    <row r="14" spans="2:17" ht="36.950000000000003" customHeight="1" x14ac:dyDescent="0.4">
      <c r="B14" s="227">
        <f t="shared" si="11"/>
        <v>7</v>
      </c>
      <c r="C14" s="228" t="s">
        <v>1063</v>
      </c>
      <c r="D14" s="229" t="s">
        <v>1046</v>
      </c>
      <c r="E14" s="230">
        <f t="shared" ca="1" si="0"/>
        <v>54707</v>
      </c>
      <c r="F14" s="231">
        <f t="shared" ca="1" si="1"/>
        <v>0</v>
      </c>
      <c r="G14" s="231">
        <f t="shared" ca="1" si="2"/>
        <v>54707</v>
      </c>
      <c r="H14" s="232">
        <f t="shared" ca="1" si="3"/>
        <v>1</v>
      </c>
      <c r="I14" s="233">
        <f ca="1">ROUND(E14*IF(D14=$D$8,$I$23,$I$24),0)</f>
        <v>1730382</v>
      </c>
      <c r="J14" s="234">
        <f t="shared" ca="1" si="4"/>
        <v>0</v>
      </c>
      <c r="K14" s="235">
        <f t="shared" ca="1" si="5"/>
        <v>1730382</v>
      </c>
      <c r="L14" s="236">
        <f t="shared" ca="1" si="6"/>
        <v>1</v>
      </c>
      <c r="M14" s="237">
        <f t="shared" ca="1" si="7"/>
        <v>25.6</v>
      </c>
      <c r="N14" s="237">
        <f t="shared" ca="1" si="8"/>
        <v>0</v>
      </c>
      <c r="O14" s="238">
        <f t="shared" ca="1" si="9"/>
        <v>25.6</v>
      </c>
      <c r="P14" s="236">
        <f t="shared" ca="1" si="10"/>
        <v>1</v>
      </c>
      <c r="Q14" s="226"/>
    </row>
    <row r="15" spans="2:17" ht="36.950000000000003" customHeight="1" x14ac:dyDescent="0.4">
      <c r="B15" s="227">
        <f t="shared" si="11"/>
        <v>8</v>
      </c>
      <c r="C15" s="228" t="s">
        <v>1064</v>
      </c>
      <c r="D15" s="229" t="s">
        <v>1046</v>
      </c>
      <c r="E15" s="230">
        <f t="shared" ca="1" si="0"/>
        <v>73679</v>
      </c>
      <c r="F15" s="231">
        <f t="shared" ca="1" si="1"/>
        <v>0</v>
      </c>
      <c r="G15" s="231">
        <f t="shared" ca="1" si="2"/>
        <v>73679</v>
      </c>
      <c r="H15" s="232">
        <f t="shared" ca="1" si="3"/>
        <v>1</v>
      </c>
      <c r="I15" s="233">
        <f t="shared" ca="1" si="12"/>
        <v>2330467</v>
      </c>
      <c r="J15" s="234">
        <f t="shared" ca="1" si="4"/>
        <v>0</v>
      </c>
      <c r="K15" s="235">
        <f t="shared" ca="1" si="5"/>
        <v>2330467</v>
      </c>
      <c r="L15" s="236">
        <f t="shared" ca="1" si="6"/>
        <v>1</v>
      </c>
      <c r="M15" s="237">
        <f t="shared" ca="1" si="7"/>
        <v>34.479999999999997</v>
      </c>
      <c r="N15" s="237">
        <f t="shared" ca="1" si="8"/>
        <v>0</v>
      </c>
      <c r="O15" s="238">
        <f t="shared" ca="1" si="9"/>
        <v>34.479999999999997</v>
      </c>
      <c r="P15" s="236">
        <f t="shared" ca="1" si="10"/>
        <v>1</v>
      </c>
      <c r="Q15" s="226"/>
    </row>
    <row r="16" spans="2:17" ht="36.950000000000003" customHeight="1" x14ac:dyDescent="0.4">
      <c r="B16" s="227">
        <f t="shared" si="11"/>
        <v>9</v>
      </c>
      <c r="C16" s="228" t="s">
        <v>1068</v>
      </c>
      <c r="D16" s="229" t="s">
        <v>1047</v>
      </c>
      <c r="E16" s="230">
        <f t="shared" ca="1" si="0"/>
        <v>5802</v>
      </c>
      <c r="F16" s="231">
        <f t="shared" ca="1" si="1"/>
        <v>0</v>
      </c>
      <c r="G16" s="231">
        <f t="shared" ca="1" si="2"/>
        <v>5802</v>
      </c>
      <c r="H16" s="232">
        <f t="shared" ca="1" si="3"/>
        <v>1</v>
      </c>
      <c r="I16" s="233">
        <f t="shared" ca="1" si="12"/>
        <v>225640</v>
      </c>
      <c r="J16" s="234">
        <f t="shared" ca="1" si="4"/>
        <v>0</v>
      </c>
      <c r="K16" s="235">
        <f t="shared" ca="1" si="5"/>
        <v>225640</v>
      </c>
      <c r="L16" s="236">
        <f t="shared" ca="1" si="6"/>
        <v>1</v>
      </c>
      <c r="M16" s="237">
        <f t="shared" ca="1" si="7"/>
        <v>2.72</v>
      </c>
      <c r="N16" s="237">
        <f t="shared" ca="1" si="8"/>
        <v>0</v>
      </c>
      <c r="O16" s="238">
        <f t="shared" ca="1" si="9"/>
        <v>2.72</v>
      </c>
      <c r="P16" s="236">
        <f t="shared" ca="1" si="10"/>
        <v>1</v>
      </c>
      <c r="Q16" s="226"/>
    </row>
    <row r="17" spans="2:17" ht="36.950000000000003" customHeight="1" x14ac:dyDescent="0.4">
      <c r="B17" s="227">
        <f t="shared" si="11"/>
        <v>10</v>
      </c>
      <c r="C17" s="228" t="s">
        <v>1065</v>
      </c>
      <c r="D17" s="229" t="s">
        <v>1046</v>
      </c>
      <c r="E17" s="230">
        <f t="shared" ca="1" si="0"/>
        <v>77767</v>
      </c>
      <c r="F17" s="231">
        <f t="shared" ca="1" si="1"/>
        <v>0</v>
      </c>
      <c r="G17" s="231">
        <f t="shared" ca="1" si="2"/>
        <v>77767</v>
      </c>
      <c r="H17" s="232">
        <f t="shared" ca="1" si="3"/>
        <v>1</v>
      </c>
      <c r="I17" s="233">
        <f t="shared" ca="1" si="12"/>
        <v>2459770</v>
      </c>
      <c r="J17" s="234">
        <f t="shared" ca="1" si="4"/>
        <v>0</v>
      </c>
      <c r="K17" s="235">
        <f t="shared" ca="1" si="5"/>
        <v>2459770</v>
      </c>
      <c r="L17" s="236">
        <f t="shared" ca="1" si="6"/>
        <v>1</v>
      </c>
      <c r="M17" s="237">
        <f t="shared" ca="1" si="7"/>
        <v>36.39</v>
      </c>
      <c r="N17" s="237">
        <f t="shared" ca="1" si="8"/>
        <v>0</v>
      </c>
      <c r="O17" s="238">
        <f t="shared" ca="1" si="9"/>
        <v>36.39</v>
      </c>
      <c r="P17" s="236">
        <f t="shared" ca="1" si="10"/>
        <v>1</v>
      </c>
      <c r="Q17" s="226"/>
    </row>
    <row r="18" spans="2:17" ht="36.950000000000003" customHeight="1" x14ac:dyDescent="0.4">
      <c r="B18" s="227">
        <f t="shared" si="11"/>
        <v>11</v>
      </c>
      <c r="C18" s="228" t="s">
        <v>1067</v>
      </c>
      <c r="D18" s="229" t="s">
        <v>1046</v>
      </c>
      <c r="E18" s="230">
        <f t="shared" ca="1" si="0"/>
        <v>80116</v>
      </c>
      <c r="F18" s="231">
        <f t="shared" ca="1" si="1"/>
        <v>0</v>
      </c>
      <c r="G18" s="231">
        <f t="shared" ca="1" si="2"/>
        <v>80116</v>
      </c>
      <c r="H18" s="232">
        <f t="shared" ca="1" si="3"/>
        <v>1</v>
      </c>
      <c r="I18" s="233">
        <f t="shared" ca="1" si="12"/>
        <v>2534069</v>
      </c>
      <c r="J18" s="234">
        <f t="shared" ca="1" si="4"/>
        <v>0</v>
      </c>
      <c r="K18" s="235">
        <f t="shared" ca="1" si="5"/>
        <v>2534069</v>
      </c>
      <c r="L18" s="236">
        <f t="shared" ca="1" si="6"/>
        <v>1</v>
      </c>
      <c r="M18" s="237">
        <f t="shared" ca="1" si="7"/>
        <v>37.49</v>
      </c>
      <c r="N18" s="237">
        <f t="shared" ca="1" si="8"/>
        <v>0</v>
      </c>
      <c r="O18" s="238">
        <f t="shared" ca="1" si="9"/>
        <v>37.49</v>
      </c>
      <c r="P18" s="236">
        <f t="shared" ca="1" si="10"/>
        <v>1</v>
      </c>
      <c r="Q18" s="226"/>
    </row>
    <row r="19" spans="2:17" ht="36.950000000000003" customHeight="1" thickBot="1" x14ac:dyDescent="0.45">
      <c r="B19" s="239">
        <f t="shared" si="11"/>
        <v>12</v>
      </c>
      <c r="C19" s="240" t="s">
        <v>1066</v>
      </c>
      <c r="D19" s="241" t="s">
        <v>1046</v>
      </c>
      <c r="E19" s="230">
        <f t="shared" ca="1" si="0"/>
        <v>72650</v>
      </c>
      <c r="F19" s="231">
        <f t="shared" ca="1" si="1"/>
        <v>0</v>
      </c>
      <c r="G19" s="231">
        <f t="shared" ca="1" si="2"/>
        <v>72650</v>
      </c>
      <c r="H19" s="232">
        <f t="shared" ca="1" si="3"/>
        <v>1</v>
      </c>
      <c r="I19" s="233">
        <f t="shared" ca="1" si="12"/>
        <v>2297920</v>
      </c>
      <c r="J19" s="234">
        <f t="shared" ca="1" si="4"/>
        <v>0</v>
      </c>
      <c r="K19" s="235">
        <f t="shared" ca="1" si="5"/>
        <v>2297920</v>
      </c>
      <c r="L19" s="236">
        <f t="shared" ca="1" si="6"/>
        <v>1</v>
      </c>
      <c r="M19" s="237">
        <f t="shared" ca="1" si="7"/>
        <v>34</v>
      </c>
      <c r="N19" s="237">
        <f t="shared" ca="1" si="8"/>
        <v>0</v>
      </c>
      <c r="O19" s="238">
        <f t="shared" ca="1" si="9"/>
        <v>34</v>
      </c>
      <c r="P19" s="236">
        <f t="shared" ca="1" si="10"/>
        <v>1</v>
      </c>
      <c r="Q19" s="226"/>
    </row>
    <row r="20" spans="2:17" ht="36.950000000000003" customHeight="1" thickBot="1" x14ac:dyDescent="0.45">
      <c r="B20" s="242" t="s">
        <v>1037</v>
      </c>
      <c r="C20" s="243" t="s">
        <v>1038</v>
      </c>
      <c r="D20" s="244"/>
      <c r="E20" s="245">
        <f ca="1">SUM(E8:E19)</f>
        <v>597189</v>
      </c>
      <c r="F20" s="246">
        <f t="shared" ref="F20" ca="1" si="13">SUM(F8:F19)</f>
        <v>0</v>
      </c>
      <c r="G20" s="246">
        <f ca="1">SUM(G8:G19)</f>
        <v>597189</v>
      </c>
      <c r="H20" s="247">
        <f ca="1">G20/E20</f>
        <v>1</v>
      </c>
      <c r="I20" s="248">
        <f t="shared" ref="I20:N20" ca="1" si="14">SUM(I8:I19)</f>
        <v>19070982</v>
      </c>
      <c r="J20" s="249">
        <f t="shared" ca="1" si="14"/>
        <v>0</v>
      </c>
      <c r="K20" s="246">
        <f ca="1">SUM(K8:K19)</f>
        <v>19070982</v>
      </c>
      <c r="L20" s="247">
        <f ca="1">K20/I20</f>
        <v>1</v>
      </c>
      <c r="M20" s="250">
        <f ca="1">SUM(M8:M19)</f>
        <v>279.47000000000003</v>
      </c>
      <c r="N20" s="250">
        <f t="shared" ca="1" si="14"/>
        <v>0</v>
      </c>
      <c r="O20" s="250">
        <f ca="1">SUM(O8:O19)</f>
        <v>279.47000000000003</v>
      </c>
      <c r="P20" s="251">
        <f ca="1">O20/M20</f>
        <v>1</v>
      </c>
      <c r="Q20" s="226"/>
    </row>
    <row r="21" spans="2:17" ht="36.950000000000003" customHeight="1" x14ac:dyDescent="0.4">
      <c r="B21" s="211"/>
      <c r="C21" s="252"/>
      <c r="D21" s="252"/>
      <c r="E21" s="281"/>
      <c r="F21" s="281"/>
      <c r="G21" s="281"/>
      <c r="H21" s="253"/>
      <c r="I21" s="254"/>
      <c r="J21" s="254"/>
      <c r="K21" s="254"/>
      <c r="L21" s="254"/>
      <c r="M21" s="255"/>
      <c r="N21" s="255"/>
      <c r="O21" s="255"/>
      <c r="P21" s="284"/>
      <c r="Q21" s="226"/>
    </row>
    <row r="22" spans="2:17" ht="36.950000000000003" customHeight="1" thickBot="1" x14ac:dyDescent="0.45">
      <c r="B22" s="210" t="s">
        <v>1048</v>
      </c>
      <c r="C22" s="210"/>
      <c r="D22" s="210"/>
      <c r="E22" s="226"/>
      <c r="F22" s="282"/>
      <c r="G22" s="226"/>
      <c r="H22" s="256" t="s">
        <v>1049</v>
      </c>
      <c r="I22" s="257"/>
      <c r="J22" s="257"/>
      <c r="K22" s="283"/>
      <c r="L22" s="285"/>
      <c r="M22" s="257"/>
      <c r="N22" s="257"/>
      <c r="O22" s="283"/>
      <c r="P22" s="285"/>
      <c r="Q22" s="226"/>
    </row>
    <row r="23" spans="2:17" ht="36.950000000000003" customHeight="1" thickTop="1" x14ac:dyDescent="0.4">
      <c r="B23" s="258" t="s">
        <v>1034</v>
      </c>
      <c r="C23" s="259" t="s">
        <v>1023</v>
      </c>
      <c r="D23" s="260">
        <f ca="1">K20</f>
        <v>19070982</v>
      </c>
      <c r="E23" s="260" t="s">
        <v>1021</v>
      </c>
      <c r="F23" s="261" t="s">
        <v>1034</v>
      </c>
      <c r="H23" s="262" t="s">
        <v>1041</v>
      </c>
      <c r="I23" s="263">
        <v>31.63</v>
      </c>
      <c r="J23" s="264" t="s">
        <v>1028</v>
      </c>
    </row>
    <row r="24" spans="2:17" ht="36.950000000000003" customHeight="1" x14ac:dyDescent="0.4">
      <c r="B24" s="265" t="s">
        <v>1022</v>
      </c>
      <c r="C24" s="288" t="s">
        <v>1054</v>
      </c>
      <c r="D24" s="267"/>
      <c r="E24" s="289" t="s">
        <v>1055</v>
      </c>
      <c r="F24" s="268" t="s">
        <v>1022</v>
      </c>
      <c r="H24" s="262" t="s">
        <v>1042</v>
      </c>
      <c r="I24" s="263">
        <v>38.89</v>
      </c>
      <c r="J24" s="264" t="s">
        <v>1028</v>
      </c>
      <c r="K24" s="269"/>
      <c r="L24" s="269"/>
      <c r="M24" s="271"/>
      <c r="N24" s="272"/>
      <c r="O24" s="269"/>
      <c r="P24" s="270"/>
    </row>
    <row r="25" spans="2:17" ht="36.950000000000003" customHeight="1" x14ac:dyDescent="0.4">
      <c r="B25" s="265" t="s">
        <v>1035</v>
      </c>
      <c r="C25" s="287" t="s">
        <v>1052</v>
      </c>
      <c r="D25" s="267"/>
      <c r="E25" s="266" t="s">
        <v>1024</v>
      </c>
      <c r="F25" s="268" t="s">
        <v>1035</v>
      </c>
      <c r="H25" s="262" t="s">
        <v>1050</v>
      </c>
      <c r="I25" s="273">
        <v>4.6799999999999999E-4</v>
      </c>
      <c r="J25" s="274" t="s">
        <v>1051</v>
      </c>
      <c r="K25" s="226"/>
      <c r="L25" s="272"/>
      <c r="M25" s="271"/>
      <c r="N25" s="272"/>
      <c r="O25" s="226"/>
      <c r="P25" s="275"/>
    </row>
    <row r="26" spans="2:17" ht="36.950000000000003" customHeight="1" x14ac:dyDescent="0.4">
      <c r="B26" s="265" t="s">
        <v>1004</v>
      </c>
      <c r="C26" s="266" t="s">
        <v>1025</v>
      </c>
      <c r="D26" s="267"/>
      <c r="E26" s="266" t="s">
        <v>1024</v>
      </c>
      <c r="F26" s="268" t="s">
        <v>1004</v>
      </c>
      <c r="I26" s="271"/>
      <c r="J26" s="272"/>
      <c r="K26" s="226"/>
      <c r="L26" s="272"/>
      <c r="M26" s="271"/>
      <c r="N26" s="272"/>
      <c r="O26" s="226"/>
      <c r="P26" s="275"/>
    </row>
    <row r="27" spans="2:17" ht="36.950000000000003" customHeight="1" x14ac:dyDescent="0.4">
      <c r="B27" s="265" t="s">
        <v>1026</v>
      </c>
      <c r="C27" s="266" t="s">
        <v>1027</v>
      </c>
      <c r="D27" s="276">
        <f>SUM(D25:D26)</f>
        <v>0</v>
      </c>
      <c r="E27" s="266" t="s">
        <v>1024</v>
      </c>
      <c r="F27" s="268" t="s">
        <v>1056</v>
      </c>
      <c r="I27" s="210"/>
      <c r="J27" s="210"/>
      <c r="K27" s="210"/>
      <c r="L27" s="210"/>
      <c r="M27" s="210"/>
      <c r="N27" s="210"/>
      <c r="O27" s="210"/>
      <c r="P27" s="210"/>
    </row>
    <row r="28" spans="2:17" ht="36.950000000000003" customHeight="1" thickBot="1" x14ac:dyDescent="0.45">
      <c r="B28" s="277" t="s">
        <v>1053</v>
      </c>
      <c r="C28" s="278" t="s">
        <v>1040</v>
      </c>
      <c r="D28" s="279">
        <f ca="1">D27/D23</f>
        <v>0</v>
      </c>
      <c r="E28" s="278" t="s">
        <v>1039</v>
      </c>
      <c r="F28" s="280" t="s">
        <v>1057</v>
      </c>
      <c r="G28" s="290" t="s">
        <v>1029</v>
      </c>
    </row>
    <row r="29" spans="2:17" ht="36.950000000000003" customHeight="1" thickTop="1" x14ac:dyDescent="0.4"/>
  </sheetData>
  <mergeCells count="12">
    <mergeCell ref="B3:B7"/>
    <mergeCell ref="C3:C7"/>
    <mergeCell ref="E3:H3"/>
    <mergeCell ref="D3:D7"/>
    <mergeCell ref="M3:P3"/>
    <mergeCell ref="E4:H4"/>
    <mergeCell ref="M4:P4"/>
    <mergeCell ref="E5:G5"/>
    <mergeCell ref="M5:O5"/>
    <mergeCell ref="I3:L3"/>
    <mergeCell ref="I4:L4"/>
    <mergeCell ref="I5:K5"/>
  </mergeCells>
  <phoneticPr fontId="7"/>
  <pageMargins left="0.7" right="0.7" top="0.75" bottom="0.75" header="0.3" footer="0.3"/>
  <pageSetup paperSize="8" scale="6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3E05D-FCBA-45CF-BC83-3E74A8F2B2AC}">
  <sheetPr>
    <pageSetUpPr fitToPage="1"/>
  </sheetPr>
  <dimension ref="A1:AC551"/>
  <sheetViews>
    <sheetView view="pageBreakPreview" zoomScaleNormal="60" zoomScaleSheetLayoutView="100" workbookViewId="0">
      <pane xSplit="1" ySplit="8" topLeftCell="B129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C176" sqref="C176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1058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1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>
        <v>1</v>
      </c>
      <c r="C9" s="117" t="s">
        <v>194</v>
      </c>
      <c r="D9" s="118" t="s">
        <v>360</v>
      </c>
      <c r="E9" s="119" t="s">
        <v>314</v>
      </c>
      <c r="F9" s="120" t="s">
        <v>419</v>
      </c>
      <c r="G9" s="121" t="s">
        <v>412</v>
      </c>
      <c r="H9" s="122">
        <v>600</v>
      </c>
      <c r="I9" s="123">
        <v>27</v>
      </c>
      <c r="J9" s="123">
        <v>1</v>
      </c>
      <c r="K9" s="160">
        <v>1</v>
      </c>
      <c r="L9" s="155">
        <f>IFERROR(I9*J9*K9,"ー")</f>
        <v>27</v>
      </c>
      <c r="M9" s="156">
        <f>IFERROR(L9*H9/1000,"ー")</f>
        <v>16.2</v>
      </c>
      <c r="N9" s="155"/>
      <c r="O9" s="155"/>
      <c r="P9" s="155"/>
      <c r="Q9" s="155"/>
      <c r="R9" s="155"/>
      <c r="S9" s="156"/>
      <c r="T9" s="156">
        <f t="shared" ref="T9:T69" si="0">IFERROR(S9*R9,"－")</f>
        <v>0</v>
      </c>
      <c r="U9" s="156">
        <f t="shared" ref="U9:U69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>
        <v>1</v>
      </c>
      <c r="C10" s="117" t="s">
        <v>194</v>
      </c>
      <c r="D10" s="118" t="s">
        <v>360</v>
      </c>
      <c r="E10" s="119" t="s">
        <v>314</v>
      </c>
      <c r="F10" s="120" t="s">
        <v>419</v>
      </c>
      <c r="G10" s="121" t="s">
        <v>413</v>
      </c>
      <c r="H10" s="122">
        <v>600</v>
      </c>
      <c r="I10" s="123">
        <v>35</v>
      </c>
      <c r="J10" s="123">
        <v>1</v>
      </c>
      <c r="K10" s="160">
        <v>1</v>
      </c>
      <c r="L10" s="155">
        <f t="shared" ref="L10:L70" si="2">IFERROR(I10*J10*K10,"ー")</f>
        <v>35</v>
      </c>
      <c r="M10" s="156">
        <f t="shared" ref="M10:M70" si="3">IFERROR(L10*H10/1000,"ー")</f>
        <v>21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>
        <v>2</v>
      </c>
      <c r="C11" s="117" t="s">
        <v>194</v>
      </c>
      <c r="D11" s="118" t="s">
        <v>361</v>
      </c>
      <c r="E11" s="119" t="s">
        <v>311</v>
      </c>
      <c r="F11" s="120" t="s">
        <v>172</v>
      </c>
      <c r="G11" s="121" t="s">
        <v>414</v>
      </c>
      <c r="H11" s="122">
        <v>600</v>
      </c>
      <c r="I11" s="123">
        <v>36</v>
      </c>
      <c r="J11" s="123">
        <v>2</v>
      </c>
      <c r="K11" s="160">
        <v>1</v>
      </c>
      <c r="L11" s="155">
        <f t="shared" si="2"/>
        <v>72</v>
      </c>
      <c r="M11" s="156">
        <f>IFERROR(L11*H11/1000,"ー")</f>
        <v>43.2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>
        <v>2</v>
      </c>
      <c r="C12" s="117" t="s">
        <v>194</v>
      </c>
      <c r="D12" s="118" t="s">
        <v>361</v>
      </c>
      <c r="E12" s="119" t="s">
        <v>314</v>
      </c>
      <c r="F12" s="120" t="s">
        <v>419</v>
      </c>
      <c r="G12" s="121" t="s">
        <v>413</v>
      </c>
      <c r="H12" s="122">
        <v>600</v>
      </c>
      <c r="I12" s="123">
        <v>35</v>
      </c>
      <c r="J12" s="123">
        <v>1</v>
      </c>
      <c r="K12" s="160">
        <v>1</v>
      </c>
      <c r="L12" s="155">
        <f t="shared" si="2"/>
        <v>35</v>
      </c>
      <c r="M12" s="156">
        <f t="shared" si="3"/>
        <v>21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>
        <v>2</v>
      </c>
      <c r="C13" s="117" t="s">
        <v>194</v>
      </c>
      <c r="D13" s="118" t="s">
        <v>361</v>
      </c>
      <c r="E13" s="119" t="s">
        <v>314</v>
      </c>
      <c r="F13" s="120" t="s">
        <v>419</v>
      </c>
      <c r="G13" s="121" t="s">
        <v>415</v>
      </c>
      <c r="H13" s="122">
        <v>600</v>
      </c>
      <c r="I13" s="123">
        <v>19</v>
      </c>
      <c r="J13" s="123">
        <v>1</v>
      </c>
      <c r="K13" s="160">
        <v>1</v>
      </c>
      <c r="L13" s="155">
        <f t="shared" si="2"/>
        <v>19</v>
      </c>
      <c r="M13" s="156">
        <f t="shared" si="3"/>
        <v>11.4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>
        <v>3</v>
      </c>
      <c r="C14" s="117" t="s">
        <v>194</v>
      </c>
      <c r="D14" s="118" t="s">
        <v>362</v>
      </c>
      <c r="E14" s="119" t="s">
        <v>314</v>
      </c>
      <c r="F14" s="120" t="s">
        <v>419</v>
      </c>
      <c r="G14" s="121" t="s">
        <v>412</v>
      </c>
      <c r="H14" s="122">
        <v>600</v>
      </c>
      <c r="I14" s="123">
        <v>27</v>
      </c>
      <c r="J14" s="123">
        <v>1</v>
      </c>
      <c r="K14" s="160">
        <v>1</v>
      </c>
      <c r="L14" s="155">
        <f t="shared" si="2"/>
        <v>27</v>
      </c>
      <c r="M14" s="156">
        <f t="shared" si="3"/>
        <v>16.2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>
        <v>3</v>
      </c>
      <c r="C15" s="117" t="s">
        <v>194</v>
      </c>
      <c r="D15" s="118" t="s">
        <v>362</v>
      </c>
      <c r="E15" s="119" t="s">
        <v>314</v>
      </c>
      <c r="F15" s="120" t="s">
        <v>419</v>
      </c>
      <c r="G15" s="121" t="s">
        <v>413</v>
      </c>
      <c r="H15" s="122">
        <v>600</v>
      </c>
      <c r="I15" s="123">
        <v>35</v>
      </c>
      <c r="J15" s="123">
        <v>1</v>
      </c>
      <c r="K15" s="160">
        <v>1</v>
      </c>
      <c r="L15" s="155">
        <f t="shared" si="2"/>
        <v>35</v>
      </c>
      <c r="M15" s="156">
        <f t="shared" si="3"/>
        <v>21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>
        <v>4</v>
      </c>
      <c r="C16" s="117" t="s">
        <v>194</v>
      </c>
      <c r="D16" s="118" t="s">
        <v>363</v>
      </c>
      <c r="E16" s="119" t="s">
        <v>311</v>
      </c>
      <c r="F16" s="120" t="s">
        <v>172</v>
      </c>
      <c r="G16" s="121" t="s">
        <v>414</v>
      </c>
      <c r="H16" s="122">
        <v>600</v>
      </c>
      <c r="I16" s="123">
        <v>36</v>
      </c>
      <c r="J16" s="123">
        <v>2</v>
      </c>
      <c r="K16" s="160">
        <v>1</v>
      </c>
      <c r="L16" s="155">
        <f t="shared" si="2"/>
        <v>72</v>
      </c>
      <c r="M16" s="156">
        <f t="shared" si="3"/>
        <v>43.2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>
        <v>4</v>
      </c>
      <c r="C17" s="117" t="s">
        <v>194</v>
      </c>
      <c r="D17" s="118" t="s">
        <v>363</v>
      </c>
      <c r="E17" s="119" t="s">
        <v>314</v>
      </c>
      <c r="F17" s="120" t="s">
        <v>419</v>
      </c>
      <c r="G17" s="121" t="s">
        <v>413</v>
      </c>
      <c r="H17" s="122">
        <v>600</v>
      </c>
      <c r="I17" s="123">
        <v>35</v>
      </c>
      <c r="J17" s="123">
        <v>1</v>
      </c>
      <c r="K17" s="160">
        <v>1</v>
      </c>
      <c r="L17" s="155">
        <f t="shared" si="2"/>
        <v>35</v>
      </c>
      <c r="M17" s="156">
        <f t="shared" si="3"/>
        <v>21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>
        <v>4</v>
      </c>
      <c r="C18" s="117" t="s">
        <v>194</v>
      </c>
      <c r="D18" s="118" t="s">
        <v>363</v>
      </c>
      <c r="E18" s="119" t="s">
        <v>314</v>
      </c>
      <c r="F18" s="120" t="s">
        <v>419</v>
      </c>
      <c r="G18" s="121" t="s">
        <v>415</v>
      </c>
      <c r="H18" s="122">
        <v>600</v>
      </c>
      <c r="I18" s="123">
        <v>19</v>
      </c>
      <c r="J18" s="123">
        <v>3</v>
      </c>
      <c r="K18" s="160">
        <v>1</v>
      </c>
      <c r="L18" s="155">
        <f t="shared" si="2"/>
        <v>57</v>
      </c>
      <c r="M18" s="156">
        <f t="shared" si="3"/>
        <v>34.200000000000003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>
        <v>6</v>
      </c>
      <c r="C19" s="117" t="s">
        <v>194</v>
      </c>
      <c r="D19" s="118" t="s">
        <v>364</v>
      </c>
      <c r="E19" s="119" t="s">
        <v>315</v>
      </c>
      <c r="F19" s="154" t="s">
        <v>172</v>
      </c>
      <c r="G19" s="121" t="s">
        <v>416</v>
      </c>
      <c r="H19" s="122">
        <v>600</v>
      </c>
      <c r="I19" s="123">
        <v>47</v>
      </c>
      <c r="J19" s="123">
        <v>1</v>
      </c>
      <c r="K19" s="160">
        <v>2</v>
      </c>
      <c r="L19" s="155">
        <f t="shared" si="2"/>
        <v>94</v>
      </c>
      <c r="M19" s="156">
        <f t="shared" si="3"/>
        <v>56.4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>
        <v>7</v>
      </c>
      <c r="C20" s="117" t="s">
        <v>194</v>
      </c>
      <c r="D20" s="118" t="s">
        <v>365</v>
      </c>
      <c r="E20" s="119" t="s">
        <v>314</v>
      </c>
      <c r="F20" s="120" t="s">
        <v>172</v>
      </c>
      <c r="G20" s="121" t="s">
        <v>180</v>
      </c>
      <c r="H20" s="122">
        <v>600</v>
      </c>
      <c r="I20" s="123">
        <v>54</v>
      </c>
      <c r="J20" s="123">
        <v>2</v>
      </c>
      <c r="K20" s="160">
        <v>1</v>
      </c>
      <c r="L20" s="155">
        <f t="shared" si="2"/>
        <v>108</v>
      </c>
      <c r="M20" s="156">
        <f t="shared" si="3"/>
        <v>64.8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>
        <v>8</v>
      </c>
      <c r="C21" s="117" t="s">
        <v>194</v>
      </c>
      <c r="D21" s="118" t="s">
        <v>366</v>
      </c>
      <c r="E21" s="119" t="s">
        <v>311</v>
      </c>
      <c r="F21" s="120" t="s">
        <v>172</v>
      </c>
      <c r="G21" s="121" t="s">
        <v>304</v>
      </c>
      <c r="H21" s="122">
        <v>2082.5</v>
      </c>
      <c r="I21" s="123">
        <v>28</v>
      </c>
      <c r="J21" s="123">
        <v>1</v>
      </c>
      <c r="K21" s="160">
        <v>1</v>
      </c>
      <c r="L21" s="155">
        <f t="shared" si="2"/>
        <v>28</v>
      </c>
      <c r="M21" s="156">
        <f t="shared" si="3"/>
        <v>58.31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>
        <v>8</v>
      </c>
      <c r="C22" s="117" t="s">
        <v>194</v>
      </c>
      <c r="D22" s="118" t="s">
        <v>366</v>
      </c>
      <c r="E22" s="119" t="s">
        <v>314</v>
      </c>
      <c r="F22" s="120" t="s">
        <v>172</v>
      </c>
      <c r="G22" s="121" t="s">
        <v>180</v>
      </c>
      <c r="H22" s="122">
        <v>2082.5</v>
      </c>
      <c r="I22" s="123">
        <v>54</v>
      </c>
      <c r="J22" s="123">
        <v>2</v>
      </c>
      <c r="K22" s="160">
        <v>1</v>
      </c>
      <c r="L22" s="155">
        <f t="shared" si="2"/>
        <v>108</v>
      </c>
      <c r="M22" s="156">
        <f t="shared" si="3"/>
        <v>224.91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x14ac:dyDescent="0.4">
      <c r="A23" s="116">
        <v>15</v>
      </c>
      <c r="B23" s="116">
        <v>9</v>
      </c>
      <c r="C23" s="117" t="s">
        <v>194</v>
      </c>
      <c r="D23" s="118" t="s">
        <v>367</v>
      </c>
      <c r="E23" s="119" t="s">
        <v>310</v>
      </c>
      <c r="F23" s="120" t="s">
        <v>420</v>
      </c>
      <c r="G23" s="121" t="s">
        <v>304</v>
      </c>
      <c r="H23" s="122">
        <v>2082.5</v>
      </c>
      <c r="I23" s="123">
        <v>28</v>
      </c>
      <c r="J23" s="123">
        <v>1</v>
      </c>
      <c r="K23" s="160">
        <v>1</v>
      </c>
      <c r="L23" s="155">
        <f t="shared" si="2"/>
        <v>28</v>
      </c>
      <c r="M23" s="156">
        <f t="shared" si="3"/>
        <v>58.31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x14ac:dyDescent="0.4">
      <c r="A24" s="116">
        <v>16</v>
      </c>
      <c r="B24" s="116">
        <v>10</v>
      </c>
      <c r="C24" s="117" t="s">
        <v>194</v>
      </c>
      <c r="D24" s="118" t="s">
        <v>368</v>
      </c>
      <c r="E24" s="119" t="s">
        <v>311</v>
      </c>
      <c r="F24" s="120" t="s">
        <v>172</v>
      </c>
      <c r="G24" s="121" t="s">
        <v>304</v>
      </c>
      <c r="H24" s="122">
        <v>12</v>
      </c>
      <c r="I24" s="123">
        <v>28</v>
      </c>
      <c r="J24" s="123">
        <v>1</v>
      </c>
      <c r="K24" s="160">
        <v>1</v>
      </c>
      <c r="L24" s="155">
        <f t="shared" si="2"/>
        <v>28</v>
      </c>
      <c r="M24" s="156">
        <f t="shared" si="3"/>
        <v>0.33600000000000002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x14ac:dyDescent="0.4">
      <c r="A25" s="116">
        <v>17</v>
      </c>
      <c r="B25" s="116">
        <v>11</v>
      </c>
      <c r="C25" s="117" t="s">
        <v>194</v>
      </c>
      <c r="D25" s="118" t="s">
        <v>369</v>
      </c>
      <c r="E25" s="119" t="s">
        <v>314</v>
      </c>
      <c r="F25" s="120" t="s">
        <v>172</v>
      </c>
      <c r="G25" s="121" t="s">
        <v>180</v>
      </c>
      <c r="H25" s="122">
        <v>735</v>
      </c>
      <c r="I25" s="123">
        <v>54</v>
      </c>
      <c r="J25" s="123">
        <v>1</v>
      </c>
      <c r="K25" s="160">
        <v>1</v>
      </c>
      <c r="L25" s="155">
        <f t="shared" si="2"/>
        <v>54</v>
      </c>
      <c r="M25" s="156">
        <f t="shared" si="3"/>
        <v>39.69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x14ac:dyDescent="0.4">
      <c r="A26" s="116">
        <v>18</v>
      </c>
      <c r="B26" s="116">
        <v>12</v>
      </c>
      <c r="C26" s="117" t="s">
        <v>194</v>
      </c>
      <c r="D26" s="118" t="s">
        <v>370</v>
      </c>
      <c r="E26" s="119" t="s">
        <v>318</v>
      </c>
      <c r="F26" s="120" t="s">
        <v>172</v>
      </c>
      <c r="G26" s="121" t="s">
        <v>416</v>
      </c>
      <c r="H26" s="122">
        <v>1800</v>
      </c>
      <c r="I26" s="123">
        <v>47</v>
      </c>
      <c r="J26" s="123">
        <v>1</v>
      </c>
      <c r="K26" s="160">
        <v>1</v>
      </c>
      <c r="L26" s="155">
        <f t="shared" si="2"/>
        <v>47</v>
      </c>
      <c r="M26" s="156">
        <f t="shared" si="3"/>
        <v>84.6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x14ac:dyDescent="0.4">
      <c r="A27" s="116">
        <v>19</v>
      </c>
      <c r="B27" s="116">
        <v>13</v>
      </c>
      <c r="C27" s="117" t="s">
        <v>194</v>
      </c>
      <c r="D27" s="118" t="s">
        <v>371</v>
      </c>
      <c r="E27" s="119" t="s">
        <v>315</v>
      </c>
      <c r="F27" s="120" t="s">
        <v>172</v>
      </c>
      <c r="G27" s="121" t="s">
        <v>416</v>
      </c>
      <c r="H27" s="122">
        <v>12</v>
      </c>
      <c r="I27" s="123">
        <v>47</v>
      </c>
      <c r="J27" s="123">
        <v>1</v>
      </c>
      <c r="K27" s="160">
        <v>2</v>
      </c>
      <c r="L27" s="155">
        <f t="shared" si="2"/>
        <v>94</v>
      </c>
      <c r="M27" s="156">
        <f t="shared" si="3"/>
        <v>1.1279999999999999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x14ac:dyDescent="0.4">
      <c r="A28" s="116">
        <v>20</v>
      </c>
      <c r="B28" s="116">
        <v>14</v>
      </c>
      <c r="C28" s="117" t="s">
        <v>194</v>
      </c>
      <c r="D28" s="118" t="s">
        <v>372</v>
      </c>
      <c r="E28" s="119" t="s">
        <v>311</v>
      </c>
      <c r="F28" s="120" t="s">
        <v>172</v>
      </c>
      <c r="G28" s="121" t="s">
        <v>416</v>
      </c>
      <c r="H28" s="122">
        <v>2082.5</v>
      </c>
      <c r="I28" s="123">
        <v>47</v>
      </c>
      <c r="J28" s="123">
        <v>4</v>
      </c>
      <c r="K28" s="160">
        <v>1</v>
      </c>
      <c r="L28" s="155">
        <f t="shared" si="2"/>
        <v>188</v>
      </c>
      <c r="M28" s="156">
        <f t="shared" si="3"/>
        <v>391.51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x14ac:dyDescent="0.4">
      <c r="A29" s="116">
        <v>21</v>
      </c>
      <c r="B29" s="116">
        <v>14</v>
      </c>
      <c r="C29" s="117" t="s">
        <v>194</v>
      </c>
      <c r="D29" s="118" t="s">
        <v>372</v>
      </c>
      <c r="E29" s="119" t="s">
        <v>318</v>
      </c>
      <c r="F29" s="120" t="s">
        <v>172</v>
      </c>
      <c r="G29" s="121" t="s">
        <v>416</v>
      </c>
      <c r="H29" s="122">
        <v>2082.5</v>
      </c>
      <c r="I29" s="123">
        <v>47</v>
      </c>
      <c r="J29" s="123">
        <v>2</v>
      </c>
      <c r="K29" s="160">
        <v>1</v>
      </c>
      <c r="L29" s="155">
        <f t="shared" si="2"/>
        <v>94</v>
      </c>
      <c r="M29" s="156">
        <f t="shared" si="3"/>
        <v>195.755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8"/>
      <c r="Y29" s="166"/>
      <c r="Z29" s="166"/>
      <c r="AA29" s="166"/>
      <c r="AB29" s="166"/>
      <c r="AC29" s="168"/>
    </row>
    <row r="30" spans="1:29" s="165" customFormat="1" x14ac:dyDescent="0.4">
      <c r="A30" s="116">
        <v>22</v>
      </c>
      <c r="B30" s="116">
        <v>14</v>
      </c>
      <c r="C30" s="117" t="s">
        <v>194</v>
      </c>
      <c r="D30" s="118" t="s">
        <v>372</v>
      </c>
      <c r="E30" s="119" t="s">
        <v>315</v>
      </c>
      <c r="F30" s="120" t="s">
        <v>172</v>
      </c>
      <c r="G30" s="121" t="s">
        <v>416</v>
      </c>
      <c r="H30" s="122">
        <v>2082.5</v>
      </c>
      <c r="I30" s="123">
        <v>47</v>
      </c>
      <c r="J30" s="123">
        <v>6</v>
      </c>
      <c r="K30" s="160">
        <v>2</v>
      </c>
      <c r="L30" s="155">
        <f t="shared" si="2"/>
        <v>564</v>
      </c>
      <c r="M30" s="156">
        <f t="shared" si="3"/>
        <v>1174.53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x14ac:dyDescent="0.4">
      <c r="A31" s="116">
        <v>23</v>
      </c>
      <c r="B31" s="116">
        <v>14</v>
      </c>
      <c r="C31" s="117" t="s">
        <v>194</v>
      </c>
      <c r="D31" s="118" t="s">
        <v>372</v>
      </c>
      <c r="E31" s="119" t="s">
        <v>312</v>
      </c>
      <c r="F31" s="120" t="s">
        <v>330</v>
      </c>
      <c r="G31" s="121" t="s">
        <v>302</v>
      </c>
      <c r="H31" s="122">
        <v>8760</v>
      </c>
      <c r="I31" s="123">
        <v>13</v>
      </c>
      <c r="J31" s="123">
        <v>3</v>
      </c>
      <c r="K31" s="160">
        <v>1</v>
      </c>
      <c r="L31" s="155">
        <f t="shared" si="2"/>
        <v>39</v>
      </c>
      <c r="M31" s="156">
        <f t="shared" si="3"/>
        <v>341.64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x14ac:dyDescent="0.4">
      <c r="A32" s="116">
        <v>24</v>
      </c>
      <c r="B32" s="116">
        <v>15</v>
      </c>
      <c r="C32" s="117" t="s">
        <v>194</v>
      </c>
      <c r="D32" s="118" t="s">
        <v>373</v>
      </c>
      <c r="E32" s="119" t="s">
        <v>320</v>
      </c>
      <c r="F32" s="120" t="s">
        <v>421</v>
      </c>
      <c r="G32" s="121" t="s">
        <v>416</v>
      </c>
      <c r="H32" s="122">
        <v>800</v>
      </c>
      <c r="I32" s="123">
        <v>47</v>
      </c>
      <c r="J32" s="123">
        <v>12</v>
      </c>
      <c r="K32" s="160">
        <v>2</v>
      </c>
      <c r="L32" s="155">
        <f t="shared" si="2"/>
        <v>1128</v>
      </c>
      <c r="M32" s="156">
        <f t="shared" si="3"/>
        <v>902.4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7"/>
      <c r="Y32" s="166"/>
      <c r="Z32" s="166"/>
      <c r="AA32" s="166"/>
      <c r="AB32" s="166"/>
      <c r="AC32" s="167"/>
    </row>
    <row r="33" spans="1:29" s="165" customFormat="1" x14ac:dyDescent="0.4">
      <c r="A33" s="116">
        <v>25</v>
      </c>
      <c r="B33" s="116">
        <v>16</v>
      </c>
      <c r="C33" s="117" t="s">
        <v>194</v>
      </c>
      <c r="D33" s="118" t="s">
        <v>374</v>
      </c>
      <c r="E33" s="119" t="s">
        <v>315</v>
      </c>
      <c r="F33" s="120" t="s">
        <v>172</v>
      </c>
      <c r="G33" s="121" t="s">
        <v>416</v>
      </c>
      <c r="H33" s="122">
        <v>200</v>
      </c>
      <c r="I33" s="123">
        <v>47</v>
      </c>
      <c r="J33" s="123">
        <v>3</v>
      </c>
      <c r="K33" s="160">
        <v>2</v>
      </c>
      <c r="L33" s="155">
        <f t="shared" si="2"/>
        <v>282</v>
      </c>
      <c r="M33" s="156">
        <f t="shared" si="3"/>
        <v>56.4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x14ac:dyDescent="0.4">
      <c r="A34" s="116">
        <v>26</v>
      </c>
      <c r="B34" s="116">
        <v>17</v>
      </c>
      <c r="C34" s="117" t="s">
        <v>194</v>
      </c>
      <c r="D34" s="118" t="s">
        <v>375</v>
      </c>
      <c r="E34" s="119" t="s">
        <v>316</v>
      </c>
      <c r="F34" s="120" t="s">
        <v>422</v>
      </c>
      <c r="G34" s="121" t="s">
        <v>416</v>
      </c>
      <c r="H34" s="122">
        <v>600</v>
      </c>
      <c r="I34" s="123">
        <v>47</v>
      </c>
      <c r="J34" s="123">
        <v>20</v>
      </c>
      <c r="K34" s="160">
        <v>2</v>
      </c>
      <c r="L34" s="155">
        <f t="shared" si="2"/>
        <v>1880</v>
      </c>
      <c r="M34" s="156">
        <f t="shared" si="3"/>
        <v>1128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x14ac:dyDescent="0.4">
      <c r="A35" s="116">
        <v>27</v>
      </c>
      <c r="B35" s="116">
        <v>17</v>
      </c>
      <c r="C35" s="117" t="s">
        <v>194</v>
      </c>
      <c r="D35" s="118" t="s">
        <v>375</v>
      </c>
      <c r="E35" s="119" t="s">
        <v>317</v>
      </c>
      <c r="F35" s="120" t="s">
        <v>172</v>
      </c>
      <c r="G35" s="121" t="s">
        <v>416</v>
      </c>
      <c r="H35" s="122">
        <v>600</v>
      </c>
      <c r="I35" s="123">
        <v>47</v>
      </c>
      <c r="J35" s="123">
        <v>2</v>
      </c>
      <c r="K35" s="160">
        <v>1</v>
      </c>
      <c r="L35" s="155">
        <f t="shared" si="2"/>
        <v>94</v>
      </c>
      <c r="M35" s="156">
        <f t="shared" si="3"/>
        <v>56.4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x14ac:dyDescent="0.4">
      <c r="A36" s="116">
        <v>28</v>
      </c>
      <c r="B36" s="116">
        <v>18</v>
      </c>
      <c r="C36" s="117" t="s">
        <v>194</v>
      </c>
      <c r="D36" s="118" t="s">
        <v>376</v>
      </c>
      <c r="E36" s="119" t="s">
        <v>315</v>
      </c>
      <c r="F36" s="120" t="s">
        <v>172</v>
      </c>
      <c r="G36" s="121" t="s">
        <v>416</v>
      </c>
      <c r="H36" s="122">
        <v>12</v>
      </c>
      <c r="I36" s="123">
        <v>47</v>
      </c>
      <c r="J36" s="123">
        <v>1</v>
      </c>
      <c r="K36" s="160">
        <v>2</v>
      </c>
      <c r="L36" s="155">
        <f t="shared" si="2"/>
        <v>94</v>
      </c>
      <c r="M36" s="156">
        <f t="shared" si="3"/>
        <v>1.1279999999999999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x14ac:dyDescent="0.4">
      <c r="A37" s="116">
        <v>29</v>
      </c>
      <c r="B37" s="116">
        <v>1</v>
      </c>
      <c r="C37" s="117" t="s">
        <v>198</v>
      </c>
      <c r="D37" s="118" t="s">
        <v>360</v>
      </c>
      <c r="E37" s="119" t="s">
        <v>314</v>
      </c>
      <c r="F37" s="120" t="s">
        <v>419</v>
      </c>
      <c r="G37" s="121" t="s">
        <v>412</v>
      </c>
      <c r="H37" s="122">
        <v>600</v>
      </c>
      <c r="I37" s="123">
        <v>27</v>
      </c>
      <c r="J37" s="123">
        <v>1</v>
      </c>
      <c r="K37" s="160">
        <v>1</v>
      </c>
      <c r="L37" s="155">
        <f t="shared" si="2"/>
        <v>27</v>
      </c>
      <c r="M37" s="156">
        <f t="shared" si="3"/>
        <v>16.2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x14ac:dyDescent="0.4">
      <c r="A38" s="116">
        <v>30</v>
      </c>
      <c r="B38" s="116">
        <v>1</v>
      </c>
      <c r="C38" s="117" t="s">
        <v>198</v>
      </c>
      <c r="D38" s="118" t="s">
        <v>360</v>
      </c>
      <c r="E38" s="119" t="s">
        <v>314</v>
      </c>
      <c r="F38" s="120" t="s">
        <v>419</v>
      </c>
      <c r="G38" s="121" t="s">
        <v>413</v>
      </c>
      <c r="H38" s="122">
        <v>600</v>
      </c>
      <c r="I38" s="123">
        <v>35</v>
      </c>
      <c r="J38" s="123">
        <v>1</v>
      </c>
      <c r="K38" s="160">
        <v>1</v>
      </c>
      <c r="L38" s="155">
        <f t="shared" si="2"/>
        <v>35</v>
      </c>
      <c r="M38" s="156">
        <f t="shared" si="3"/>
        <v>21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x14ac:dyDescent="0.4">
      <c r="A39" s="116">
        <v>31</v>
      </c>
      <c r="B39" s="116">
        <v>2</v>
      </c>
      <c r="C39" s="117" t="s">
        <v>198</v>
      </c>
      <c r="D39" s="118" t="s">
        <v>361</v>
      </c>
      <c r="E39" s="119" t="s">
        <v>311</v>
      </c>
      <c r="F39" s="120" t="s">
        <v>172</v>
      </c>
      <c r="G39" s="121" t="s">
        <v>414</v>
      </c>
      <c r="H39" s="122">
        <v>600</v>
      </c>
      <c r="I39" s="123">
        <v>36</v>
      </c>
      <c r="J39" s="123">
        <v>2</v>
      </c>
      <c r="K39" s="160">
        <v>1</v>
      </c>
      <c r="L39" s="155">
        <f t="shared" si="2"/>
        <v>72</v>
      </c>
      <c r="M39" s="156">
        <f t="shared" si="3"/>
        <v>43.2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x14ac:dyDescent="0.4">
      <c r="A40" s="116">
        <v>32</v>
      </c>
      <c r="B40" s="116">
        <v>2</v>
      </c>
      <c r="C40" s="117" t="s">
        <v>198</v>
      </c>
      <c r="D40" s="118" t="s">
        <v>361</v>
      </c>
      <c r="E40" s="119" t="s">
        <v>314</v>
      </c>
      <c r="F40" s="120" t="s">
        <v>419</v>
      </c>
      <c r="G40" s="121" t="s">
        <v>413</v>
      </c>
      <c r="H40" s="122">
        <v>600</v>
      </c>
      <c r="I40" s="123">
        <v>35</v>
      </c>
      <c r="J40" s="123">
        <v>1</v>
      </c>
      <c r="K40" s="160">
        <v>1</v>
      </c>
      <c r="L40" s="155">
        <f t="shared" si="2"/>
        <v>35</v>
      </c>
      <c r="M40" s="156">
        <f t="shared" si="3"/>
        <v>21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x14ac:dyDescent="0.4">
      <c r="A41" s="116">
        <v>33</v>
      </c>
      <c r="B41" s="116">
        <v>2</v>
      </c>
      <c r="C41" s="117" t="s">
        <v>198</v>
      </c>
      <c r="D41" s="118" t="s">
        <v>361</v>
      </c>
      <c r="E41" s="119" t="s">
        <v>314</v>
      </c>
      <c r="F41" s="120" t="s">
        <v>419</v>
      </c>
      <c r="G41" s="121" t="s">
        <v>415</v>
      </c>
      <c r="H41" s="122">
        <v>600</v>
      </c>
      <c r="I41" s="123">
        <v>19</v>
      </c>
      <c r="J41" s="123">
        <v>1</v>
      </c>
      <c r="K41" s="160">
        <v>1</v>
      </c>
      <c r="L41" s="155">
        <f t="shared" si="2"/>
        <v>19</v>
      </c>
      <c r="M41" s="156">
        <f t="shared" si="3"/>
        <v>11.4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x14ac:dyDescent="0.4">
      <c r="A42" s="116">
        <v>34</v>
      </c>
      <c r="B42" s="116">
        <v>3</v>
      </c>
      <c r="C42" s="117" t="s">
        <v>198</v>
      </c>
      <c r="D42" s="118" t="s">
        <v>362</v>
      </c>
      <c r="E42" s="119" t="s">
        <v>314</v>
      </c>
      <c r="F42" s="120" t="s">
        <v>419</v>
      </c>
      <c r="G42" s="121" t="s">
        <v>412</v>
      </c>
      <c r="H42" s="122">
        <v>600</v>
      </c>
      <c r="I42" s="123">
        <v>27</v>
      </c>
      <c r="J42" s="123">
        <v>1</v>
      </c>
      <c r="K42" s="160">
        <v>1</v>
      </c>
      <c r="L42" s="155">
        <f t="shared" si="2"/>
        <v>27</v>
      </c>
      <c r="M42" s="156">
        <f t="shared" si="3"/>
        <v>16.2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x14ac:dyDescent="0.4">
      <c r="A43" s="116">
        <v>35</v>
      </c>
      <c r="B43" s="116">
        <v>3</v>
      </c>
      <c r="C43" s="117" t="s">
        <v>198</v>
      </c>
      <c r="D43" s="118" t="s">
        <v>362</v>
      </c>
      <c r="E43" s="119" t="s">
        <v>314</v>
      </c>
      <c r="F43" s="120" t="s">
        <v>419</v>
      </c>
      <c r="G43" s="121" t="s">
        <v>413</v>
      </c>
      <c r="H43" s="122">
        <v>600</v>
      </c>
      <c r="I43" s="123">
        <v>35</v>
      </c>
      <c r="J43" s="123">
        <v>1</v>
      </c>
      <c r="K43" s="160">
        <v>1</v>
      </c>
      <c r="L43" s="155">
        <f t="shared" si="2"/>
        <v>35</v>
      </c>
      <c r="M43" s="156">
        <f t="shared" si="3"/>
        <v>21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x14ac:dyDescent="0.4">
      <c r="A44" s="116">
        <v>36</v>
      </c>
      <c r="B44" s="116">
        <v>4</v>
      </c>
      <c r="C44" s="117" t="s">
        <v>198</v>
      </c>
      <c r="D44" s="118" t="s">
        <v>363</v>
      </c>
      <c r="E44" s="119" t="s">
        <v>311</v>
      </c>
      <c r="F44" s="120" t="s">
        <v>172</v>
      </c>
      <c r="G44" s="121" t="s">
        <v>414</v>
      </c>
      <c r="H44" s="122">
        <v>600</v>
      </c>
      <c r="I44" s="123">
        <v>36</v>
      </c>
      <c r="J44" s="123">
        <v>2</v>
      </c>
      <c r="K44" s="160">
        <v>1</v>
      </c>
      <c r="L44" s="155">
        <f t="shared" si="2"/>
        <v>72</v>
      </c>
      <c r="M44" s="156">
        <f t="shared" si="3"/>
        <v>43.2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x14ac:dyDescent="0.4">
      <c r="A45" s="116">
        <v>37</v>
      </c>
      <c r="B45" s="116">
        <v>4</v>
      </c>
      <c r="C45" s="117" t="s">
        <v>198</v>
      </c>
      <c r="D45" s="118" t="s">
        <v>363</v>
      </c>
      <c r="E45" s="119" t="s">
        <v>314</v>
      </c>
      <c r="F45" s="120" t="s">
        <v>419</v>
      </c>
      <c r="G45" s="121" t="s">
        <v>413</v>
      </c>
      <c r="H45" s="122">
        <v>600</v>
      </c>
      <c r="I45" s="123">
        <v>35</v>
      </c>
      <c r="J45" s="123">
        <v>1</v>
      </c>
      <c r="K45" s="160">
        <v>1</v>
      </c>
      <c r="L45" s="155">
        <f t="shared" si="2"/>
        <v>35</v>
      </c>
      <c r="M45" s="156">
        <f t="shared" si="3"/>
        <v>21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x14ac:dyDescent="0.4">
      <c r="A46" s="116">
        <v>38</v>
      </c>
      <c r="B46" s="116">
        <v>4</v>
      </c>
      <c r="C46" s="117" t="s">
        <v>198</v>
      </c>
      <c r="D46" s="118" t="s">
        <v>363</v>
      </c>
      <c r="E46" s="119" t="s">
        <v>314</v>
      </c>
      <c r="F46" s="120" t="s">
        <v>419</v>
      </c>
      <c r="G46" s="121" t="s">
        <v>415</v>
      </c>
      <c r="H46" s="122">
        <v>600</v>
      </c>
      <c r="I46" s="123">
        <v>19</v>
      </c>
      <c r="J46" s="123">
        <v>3</v>
      </c>
      <c r="K46" s="160">
        <v>1</v>
      </c>
      <c r="L46" s="155">
        <f t="shared" si="2"/>
        <v>57</v>
      </c>
      <c r="M46" s="156">
        <f t="shared" si="3"/>
        <v>34.200000000000003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x14ac:dyDescent="0.4">
      <c r="A47" s="116">
        <v>39</v>
      </c>
      <c r="B47" s="116">
        <v>5</v>
      </c>
      <c r="C47" s="117" t="s">
        <v>198</v>
      </c>
      <c r="D47" s="118" t="s">
        <v>377</v>
      </c>
      <c r="E47" s="119" t="s">
        <v>316</v>
      </c>
      <c r="F47" s="120" t="s">
        <v>422</v>
      </c>
      <c r="G47" s="121" t="s">
        <v>416</v>
      </c>
      <c r="H47" s="122">
        <v>1500</v>
      </c>
      <c r="I47" s="123">
        <v>47</v>
      </c>
      <c r="J47" s="123">
        <v>6</v>
      </c>
      <c r="K47" s="160">
        <v>2</v>
      </c>
      <c r="L47" s="155">
        <f t="shared" si="2"/>
        <v>564</v>
      </c>
      <c r="M47" s="156">
        <f t="shared" si="3"/>
        <v>846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x14ac:dyDescent="0.4">
      <c r="A48" s="116">
        <v>40</v>
      </c>
      <c r="B48" s="116">
        <v>5</v>
      </c>
      <c r="C48" s="117" t="s">
        <v>198</v>
      </c>
      <c r="D48" s="118" t="s">
        <v>377</v>
      </c>
      <c r="E48" s="119" t="s">
        <v>317</v>
      </c>
      <c r="F48" s="120" t="s">
        <v>238</v>
      </c>
      <c r="G48" s="121" t="s">
        <v>416</v>
      </c>
      <c r="H48" s="122">
        <v>1500</v>
      </c>
      <c r="I48" s="123">
        <v>47</v>
      </c>
      <c r="J48" s="123">
        <v>2</v>
      </c>
      <c r="K48" s="160">
        <v>1</v>
      </c>
      <c r="L48" s="155">
        <f t="shared" si="2"/>
        <v>94</v>
      </c>
      <c r="M48" s="156">
        <f t="shared" si="3"/>
        <v>141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x14ac:dyDescent="0.4">
      <c r="A49" s="116">
        <v>41</v>
      </c>
      <c r="B49" s="116">
        <v>6</v>
      </c>
      <c r="C49" s="117" t="s">
        <v>198</v>
      </c>
      <c r="D49" s="118" t="s">
        <v>378</v>
      </c>
      <c r="E49" s="119" t="s">
        <v>316</v>
      </c>
      <c r="F49" s="120" t="s">
        <v>422</v>
      </c>
      <c r="G49" s="121" t="s">
        <v>416</v>
      </c>
      <c r="H49" s="122">
        <v>1500</v>
      </c>
      <c r="I49" s="123">
        <v>47</v>
      </c>
      <c r="J49" s="123">
        <v>6</v>
      </c>
      <c r="K49" s="160">
        <v>2</v>
      </c>
      <c r="L49" s="155">
        <f t="shared" si="2"/>
        <v>564</v>
      </c>
      <c r="M49" s="156">
        <f t="shared" si="3"/>
        <v>846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x14ac:dyDescent="0.4">
      <c r="A50" s="116">
        <v>42</v>
      </c>
      <c r="B50" s="116">
        <v>6</v>
      </c>
      <c r="C50" s="117" t="s">
        <v>198</v>
      </c>
      <c r="D50" s="118" t="s">
        <v>378</v>
      </c>
      <c r="E50" s="119" t="s">
        <v>317</v>
      </c>
      <c r="F50" s="120" t="s">
        <v>238</v>
      </c>
      <c r="G50" s="121" t="s">
        <v>416</v>
      </c>
      <c r="H50" s="122">
        <v>1500</v>
      </c>
      <c r="I50" s="123">
        <v>47</v>
      </c>
      <c r="J50" s="123">
        <v>2</v>
      </c>
      <c r="K50" s="160">
        <v>1</v>
      </c>
      <c r="L50" s="155">
        <f t="shared" si="2"/>
        <v>94</v>
      </c>
      <c r="M50" s="156">
        <f t="shared" si="3"/>
        <v>141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x14ac:dyDescent="0.4">
      <c r="A51" s="116">
        <v>43</v>
      </c>
      <c r="B51" s="116">
        <v>7</v>
      </c>
      <c r="C51" s="117" t="s">
        <v>198</v>
      </c>
      <c r="D51" s="118" t="s">
        <v>379</v>
      </c>
      <c r="E51" s="119" t="s">
        <v>316</v>
      </c>
      <c r="F51" s="120" t="s">
        <v>422</v>
      </c>
      <c r="G51" s="121" t="s">
        <v>416</v>
      </c>
      <c r="H51" s="122">
        <v>1500</v>
      </c>
      <c r="I51" s="123">
        <v>47</v>
      </c>
      <c r="J51" s="123">
        <v>6</v>
      </c>
      <c r="K51" s="160">
        <v>2</v>
      </c>
      <c r="L51" s="155">
        <f t="shared" si="2"/>
        <v>564</v>
      </c>
      <c r="M51" s="156">
        <f t="shared" si="3"/>
        <v>846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x14ac:dyDescent="0.4">
      <c r="A52" s="116">
        <v>44</v>
      </c>
      <c r="B52" s="116">
        <v>7</v>
      </c>
      <c r="C52" s="117" t="s">
        <v>198</v>
      </c>
      <c r="D52" s="118" t="s">
        <v>379</v>
      </c>
      <c r="E52" s="119" t="s">
        <v>317</v>
      </c>
      <c r="F52" s="120" t="s">
        <v>238</v>
      </c>
      <c r="G52" s="121" t="s">
        <v>416</v>
      </c>
      <c r="H52" s="122">
        <v>1500</v>
      </c>
      <c r="I52" s="123">
        <v>47</v>
      </c>
      <c r="J52" s="123">
        <v>2</v>
      </c>
      <c r="K52" s="160">
        <v>1</v>
      </c>
      <c r="L52" s="155">
        <f t="shared" si="2"/>
        <v>94</v>
      </c>
      <c r="M52" s="156">
        <f t="shared" si="3"/>
        <v>141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x14ac:dyDescent="0.4">
      <c r="A53" s="116">
        <v>45</v>
      </c>
      <c r="B53" s="116">
        <v>8</v>
      </c>
      <c r="C53" s="117" t="s">
        <v>198</v>
      </c>
      <c r="D53" s="118" t="s">
        <v>369</v>
      </c>
      <c r="E53" s="119" t="s">
        <v>314</v>
      </c>
      <c r="F53" s="120" t="s">
        <v>172</v>
      </c>
      <c r="G53" s="121" t="s">
        <v>180</v>
      </c>
      <c r="H53" s="122">
        <v>735</v>
      </c>
      <c r="I53" s="123">
        <v>54</v>
      </c>
      <c r="J53" s="123">
        <v>2</v>
      </c>
      <c r="K53" s="160">
        <v>1</v>
      </c>
      <c r="L53" s="155">
        <f t="shared" si="2"/>
        <v>108</v>
      </c>
      <c r="M53" s="156">
        <f t="shared" si="3"/>
        <v>79.38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x14ac:dyDescent="0.4">
      <c r="A54" s="116">
        <v>46</v>
      </c>
      <c r="B54" s="116">
        <v>9</v>
      </c>
      <c r="C54" s="117" t="s">
        <v>198</v>
      </c>
      <c r="D54" s="118" t="s">
        <v>370</v>
      </c>
      <c r="E54" s="119" t="s">
        <v>318</v>
      </c>
      <c r="F54" s="120" t="s">
        <v>172</v>
      </c>
      <c r="G54" s="121" t="s">
        <v>416</v>
      </c>
      <c r="H54" s="122">
        <v>1800</v>
      </c>
      <c r="I54" s="123">
        <v>47</v>
      </c>
      <c r="J54" s="123">
        <v>2</v>
      </c>
      <c r="K54" s="160">
        <v>1</v>
      </c>
      <c r="L54" s="155">
        <f t="shared" si="2"/>
        <v>94</v>
      </c>
      <c r="M54" s="156">
        <f t="shared" si="3"/>
        <v>169.2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x14ac:dyDescent="0.4">
      <c r="A55" s="116">
        <v>47</v>
      </c>
      <c r="B55" s="116">
        <v>10</v>
      </c>
      <c r="C55" s="117" t="s">
        <v>198</v>
      </c>
      <c r="D55" s="118" t="s">
        <v>380</v>
      </c>
      <c r="E55" s="119" t="s">
        <v>311</v>
      </c>
      <c r="F55" s="120" t="s">
        <v>172</v>
      </c>
      <c r="G55" s="121" t="s">
        <v>416</v>
      </c>
      <c r="H55" s="122">
        <v>2082.5</v>
      </c>
      <c r="I55" s="123">
        <v>47</v>
      </c>
      <c r="J55" s="123">
        <v>7</v>
      </c>
      <c r="K55" s="160">
        <v>1</v>
      </c>
      <c r="L55" s="155">
        <f t="shared" si="2"/>
        <v>329</v>
      </c>
      <c r="M55" s="156">
        <f t="shared" si="3"/>
        <v>685.14250000000004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x14ac:dyDescent="0.4">
      <c r="A56" s="116">
        <v>48</v>
      </c>
      <c r="B56" s="116">
        <v>10</v>
      </c>
      <c r="C56" s="117" t="s">
        <v>198</v>
      </c>
      <c r="D56" s="118" t="s">
        <v>380</v>
      </c>
      <c r="E56" s="119" t="s">
        <v>318</v>
      </c>
      <c r="F56" s="120" t="s">
        <v>172</v>
      </c>
      <c r="G56" s="121" t="s">
        <v>416</v>
      </c>
      <c r="H56" s="122">
        <v>2082.5</v>
      </c>
      <c r="I56" s="123">
        <v>47</v>
      </c>
      <c r="J56" s="123">
        <v>2</v>
      </c>
      <c r="K56" s="160">
        <v>1</v>
      </c>
      <c r="L56" s="155">
        <f t="shared" si="2"/>
        <v>94</v>
      </c>
      <c r="M56" s="156">
        <f t="shared" si="3"/>
        <v>195.755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x14ac:dyDescent="0.4">
      <c r="A57" s="116">
        <v>49</v>
      </c>
      <c r="B57" s="116">
        <v>10</v>
      </c>
      <c r="C57" s="117" t="s">
        <v>198</v>
      </c>
      <c r="D57" s="118" t="s">
        <v>380</v>
      </c>
      <c r="E57" s="119" t="s">
        <v>312</v>
      </c>
      <c r="F57" s="120" t="s">
        <v>335</v>
      </c>
      <c r="G57" s="121" t="s">
        <v>302</v>
      </c>
      <c r="H57" s="122">
        <v>8760</v>
      </c>
      <c r="I57" s="123">
        <v>13</v>
      </c>
      <c r="J57" s="123">
        <v>2</v>
      </c>
      <c r="K57" s="160">
        <v>1</v>
      </c>
      <c r="L57" s="155">
        <f t="shared" si="2"/>
        <v>26</v>
      </c>
      <c r="M57" s="156">
        <f t="shared" si="3"/>
        <v>227.76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x14ac:dyDescent="0.4">
      <c r="A58" s="116">
        <v>50</v>
      </c>
      <c r="B58" s="116">
        <v>1</v>
      </c>
      <c r="C58" s="117" t="s">
        <v>241</v>
      </c>
      <c r="D58" s="118" t="s">
        <v>360</v>
      </c>
      <c r="E58" s="119" t="s">
        <v>314</v>
      </c>
      <c r="F58" s="120" t="s">
        <v>419</v>
      </c>
      <c r="G58" s="121" t="s">
        <v>412</v>
      </c>
      <c r="H58" s="122">
        <v>600</v>
      </c>
      <c r="I58" s="123">
        <v>27</v>
      </c>
      <c r="J58" s="123">
        <v>1</v>
      </c>
      <c r="K58" s="160">
        <v>1</v>
      </c>
      <c r="L58" s="155">
        <f t="shared" si="2"/>
        <v>27</v>
      </c>
      <c r="M58" s="156">
        <f t="shared" si="3"/>
        <v>16.2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x14ac:dyDescent="0.4">
      <c r="A59" s="116">
        <v>51</v>
      </c>
      <c r="B59" s="116">
        <v>1</v>
      </c>
      <c r="C59" s="117" t="s">
        <v>241</v>
      </c>
      <c r="D59" s="118" t="s">
        <v>360</v>
      </c>
      <c r="E59" s="119" t="s">
        <v>314</v>
      </c>
      <c r="F59" s="120" t="s">
        <v>419</v>
      </c>
      <c r="G59" s="121" t="s">
        <v>413</v>
      </c>
      <c r="H59" s="122">
        <v>600</v>
      </c>
      <c r="I59" s="123">
        <v>35</v>
      </c>
      <c r="J59" s="123">
        <v>1</v>
      </c>
      <c r="K59" s="160">
        <v>1</v>
      </c>
      <c r="L59" s="155">
        <f t="shared" si="2"/>
        <v>35</v>
      </c>
      <c r="M59" s="156">
        <f t="shared" si="3"/>
        <v>21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x14ac:dyDescent="0.4">
      <c r="A60" s="116">
        <v>52</v>
      </c>
      <c r="B60" s="116">
        <v>2</v>
      </c>
      <c r="C60" s="117" t="s">
        <v>241</v>
      </c>
      <c r="D60" s="118" t="s">
        <v>361</v>
      </c>
      <c r="E60" s="119" t="s">
        <v>311</v>
      </c>
      <c r="F60" s="120" t="s">
        <v>172</v>
      </c>
      <c r="G60" s="121" t="s">
        <v>414</v>
      </c>
      <c r="H60" s="122">
        <v>600</v>
      </c>
      <c r="I60" s="123">
        <v>36</v>
      </c>
      <c r="J60" s="123">
        <v>2</v>
      </c>
      <c r="K60" s="160">
        <v>1</v>
      </c>
      <c r="L60" s="155">
        <f t="shared" si="2"/>
        <v>72</v>
      </c>
      <c r="M60" s="156">
        <f t="shared" si="3"/>
        <v>43.2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x14ac:dyDescent="0.4">
      <c r="A61" s="116">
        <v>53</v>
      </c>
      <c r="B61" s="116">
        <v>2</v>
      </c>
      <c r="C61" s="117" t="s">
        <v>241</v>
      </c>
      <c r="D61" s="118" t="s">
        <v>361</v>
      </c>
      <c r="E61" s="119" t="s">
        <v>314</v>
      </c>
      <c r="F61" s="120" t="s">
        <v>419</v>
      </c>
      <c r="G61" s="121" t="s">
        <v>413</v>
      </c>
      <c r="H61" s="122">
        <v>600</v>
      </c>
      <c r="I61" s="123">
        <v>35</v>
      </c>
      <c r="J61" s="123">
        <v>1</v>
      </c>
      <c r="K61" s="160">
        <v>1</v>
      </c>
      <c r="L61" s="155">
        <f t="shared" si="2"/>
        <v>35</v>
      </c>
      <c r="M61" s="156">
        <f t="shared" si="3"/>
        <v>21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x14ac:dyDescent="0.4">
      <c r="A62" s="116">
        <v>54</v>
      </c>
      <c r="B62" s="116">
        <v>2</v>
      </c>
      <c r="C62" s="117" t="s">
        <v>241</v>
      </c>
      <c r="D62" s="118" t="s">
        <v>361</v>
      </c>
      <c r="E62" s="119" t="s">
        <v>314</v>
      </c>
      <c r="F62" s="120" t="s">
        <v>419</v>
      </c>
      <c r="G62" s="121" t="s">
        <v>415</v>
      </c>
      <c r="H62" s="122">
        <v>600</v>
      </c>
      <c r="I62" s="123">
        <v>19</v>
      </c>
      <c r="J62" s="123">
        <v>1</v>
      </c>
      <c r="K62" s="160">
        <v>1</v>
      </c>
      <c r="L62" s="155">
        <f t="shared" si="2"/>
        <v>19</v>
      </c>
      <c r="M62" s="156">
        <f t="shared" si="3"/>
        <v>11.4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x14ac:dyDescent="0.4">
      <c r="A63" s="116">
        <v>55</v>
      </c>
      <c r="B63" s="116">
        <v>3</v>
      </c>
      <c r="C63" s="117" t="s">
        <v>241</v>
      </c>
      <c r="D63" s="118" t="s">
        <v>362</v>
      </c>
      <c r="E63" s="119" t="s">
        <v>314</v>
      </c>
      <c r="F63" s="120" t="s">
        <v>419</v>
      </c>
      <c r="G63" s="121" t="s">
        <v>412</v>
      </c>
      <c r="H63" s="122">
        <v>600</v>
      </c>
      <c r="I63" s="123">
        <v>27</v>
      </c>
      <c r="J63" s="123">
        <v>1</v>
      </c>
      <c r="K63" s="160">
        <v>1</v>
      </c>
      <c r="L63" s="155">
        <f t="shared" si="2"/>
        <v>27</v>
      </c>
      <c r="M63" s="156">
        <f t="shared" si="3"/>
        <v>16.2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x14ac:dyDescent="0.4">
      <c r="A64" s="116">
        <v>56</v>
      </c>
      <c r="B64" s="116">
        <v>3</v>
      </c>
      <c r="C64" s="117" t="s">
        <v>241</v>
      </c>
      <c r="D64" s="118" t="s">
        <v>362</v>
      </c>
      <c r="E64" s="119" t="s">
        <v>314</v>
      </c>
      <c r="F64" s="120" t="s">
        <v>419</v>
      </c>
      <c r="G64" s="121" t="s">
        <v>413</v>
      </c>
      <c r="H64" s="122">
        <v>600</v>
      </c>
      <c r="I64" s="123">
        <v>35</v>
      </c>
      <c r="J64" s="123">
        <v>1</v>
      </c>
      <c r="K64" s="160">
        <v>1</v>
      </c>
      <c r="L64" s="155">
        <f t="shared" si="2"/>
        <v>35</v>
      </c>
      <c r="M64" s="156">
        <f t="shared" si="3"/>
        <v>21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x14ac:dyDescent="0.4">
      <c r="A65" s="116">
        <v>57</v>
      </c>
      <c r="B65" s="116">
        <v>4</v>
      </c>
      <c r="C65" s="117" t="s">
        <v>241</v>
      </c>
      <c r="D65" s="118" t="s">
        <v>363</v>
      </c>
      <c r="E65" s="119" t="s">
        <v>311</v>
      </c>
      <c r="F65" s="120" t="s">
        <v>172</v>
      </c>
      <c r="G65" s="121" t="s">
        <v>414</v>
      </c>
      <c r="H65" s="122">
        <v>600</v>
      </c>
      <c r="I65" s="123">
        <v>36</v>
      </c>
      <c r="J65" s="123">
        <v>2</v>
      </c>
      <c r="K65" s="160">
        <v>1</v>
      </c>
      <c r="L65" s="155">
        <f t="shared" si="2"/>
        <v>72</v>
      </c>
      <c r="M65" s="156">
        <f t="shared" si="3"/>
        <v>43.2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x14ac:dyDescent="0.4">
      <c r="A66" s="116">
        <v>58</v>
      </c>
      <c r="B66" s="116">
        <v>4</v>
      </c>
      <c r="C66" s="117" t="s">
        <v>241</v>
      </c>
      <c r="D66" s="118" t="s">
        <v>363</v>
      </c>
      <c r="E66" s="119" t="s">
        <v>314</v>
      </c>
      <c r="F66" s="120" t="s">
        <v>419</v>
      </c>
      <c r="G66" s="121" t="s">
        <v>413</v>
      </c>
      <c r="H66" s="122">
        <v>600</v>
      </c>
      <c r="I66" s="123">
        <v>35</v>
      </c>
      <c r="J66" s="123">
        <v>1</v>
      </c>
      <c r="K66" s="160">
        <v>1</v>
      </c>
      <c r="L66" s="155">
        <f t="shared" si="2"/>
        <v>35</v>
      </c>
      <c r="M66" s="156">
        <f t="shared" si="3"/>
        <v>21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x14ac:dyDescent="0.4">
      <c r="A67" s="116">
        <v>59</v>
      </c>
      <c r="B67" s="116">
        <v>4</v>
      </c>
      <c r="C67" s="117" t="s">
        <v>241</v>
      </c>
      <c r="D67" s="118" t="s">
        <v>363</v>
      </c>
      <c r="E67" s="119" t="s">
        <v>314</v>
      </c>
      <c r="F67" s="120" t="s">
        <v>419</v>
      </c>
      <c r="G67" s="121" t="s">
        <v>415</v>
      </c>
      <c r="H67" s="122">
        <v>600</v>
      </c>
      <c r="I67" s="123">
        <v>19</v>
      </c>
      <c r="J67" s="123">
        <v>3</v>
      </c>
      <c r="K67" s="160">
        <v>1</v>
      </c>
      <c r="L67" s="155">
        <f t="shared" si="2"/>
        <v>57</v>
      </c>
      <c r="M67" s="156">
        <f t="shared" si="3"/>
        <v>34.200000000000003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x14ac:dyDescent="0.4">
      <c r="A68" s="116">
        <v>60</v>
      </c>
      <c r="B68" s="116">
        <v>5</v>
      </c>
      <c r="C68" s="117" t="s">
        <v>241</v>
      </c>
      <c r="D68" s="118" t="s">
        <v>377</v>
      </c>
      <c r="E68" s="119" t="s">
        <v>316</v>
      </c>
      <c r="F68" s="120" t="s">
        <v>422</v>
      </c>
      <c r="G68" s="121" t="s">
        <v>416</v>
      </c>
      <c r="H68" s="122">
        <v>1500</v>
      </c>
      <c r="I68" s="123">
        <v>47</v>
      </c>
      <c r="J68" s="123">
        <v>6</v>
      </c>
      <c r="K68" s="160">
        <v>2</v>
      </c>
      <c r="L68" s="155">
        <f t="shared" si="2"/>
        <v>564</v>
      </c>
      <c r="M68" s="156">
        <f t="shared" si="3"/>
        <v>846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x14ac:dyDescent="0.4">
      <c r="A69" s="116">
        <v>61</v>
      </c>
      <c r="B69" s="116">
        <v>5</v>
      </c>
      <c r="C69" s="117" t="s">
        <v>241</v>
      </c>
      <c r="D69" s="118" t="s">
        <v>377</v>
      </c>
      <c r="E69" s="119" t="s">
        <v>317</v>
      </c>
      <c r="F69" s="120" t="s">
        <v>238</v>
      </c>
      <c r="G69" s="121" t="s">
        <v>416</v>
      </c>
      <c r="H69" s="122">
        <v>1500</v>
      </c>
      <c r="I69" s="123">
        <v>47</v>
      </c>
      <c r="J69" s="123">
        <v>2</v>
      </c>
      <c r="K69" s="160">
        <v>1</v>
      </c>
      <c r="L69" s="155">
        <f t="shared" si="2"/>
        <v>94</v>
      </c>
      <c r="M69" s="156">
        <f t="shared" si="3"/>
        <v>141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x14ac:dyDescent="0.4">
      <c r="A70" s="116">
        <v>62</v>
      </c>
      <c r="B70" s="116">
        <v>6</v>
      </c>
      <c r="C70" s="117" t="s">
        <v>241</v>
      </c>
      <c r="D70" s="118" t="s">
        <v>378</v>
      </c>
      <c r="E70" s="119" t="s">
        <v>316</v>
      </c>
      <c r="F70" s="120" t="s">
        <v>422</v>
      </c>
      <c r="G70" s="121" t="s">
        <v>416</v>
      </c>
      <c r="H70" s="122">
        <v>1500</v>
      </c>
      <c r="I70" s="123">
        <v>47</v>
      </c>
      <c r="J70" s="123">
        <v>6</v>
      </c>
      <c r="K70" s="160">
        <v>2</v>
      </c>
      <c r="L70" s="155">
        <f t="shared" si="2"/>
        <v>564</v>
      </c>
      <c r="M70" s="156">
        <f t="shared" si="3"/>
        <v>846</v>
      </c>
      <c r="N70" s="155"/>
      <c r="O70" s="155"/>
      <c r="P70" s="155"/>
      <c r="Q70" s="155"/>
      <c r="R70" s="155"/>
      <c r="S70" s="156"/>
      <c r="T70" s="156">
        <f t="shared" ref="T70:T133" si="4">IFERROR(S70*R70,"－")</f>
        <v>0</v>
      </c>
      <c r="U70" s="156">
        <f t="shared" ref="U70:U133" si="5">IFERROR(T70*H70/1000,"－")</f>
        <v>0</v>
      </c>
      <c r="V70" s="157"/>
      <c r="Y70" s="166"/>
      <c r="Z70" s="166"/>
      <c r="AA70" s="166"/>
      <c r="AB70" s="166"/>
      <c r="AC70" s="167"/>
    </row>
    <row r="71" spans="1:29" s="165" customFormat="1" x14ac:dyDescent="0.4">
      <c r="A71" s="116">
        <v>63</v>
      </c>
      <c r="B71" s="116">
        <v>6</v>
      </c>
      <c r="C71" s="117" t="s">
        <v>241</v>
      </c>
      <c r="D71" s="118" t="s">
        <v>378</v>
      </c>
      <c r="E71" s="119" t="s">
        <v>317</v>
      </c>
      <c r="F71" s="120" t="s">
        <v>238</v>
      </c>
      <c r="G71" s="121" t="s">
        <v>416</v>
      </c>
      <c r="H71" s="122">
        <v>1500</v>
      </c>
      <c r="I71" s="123">
        <v>47</v>
      </c>
      <c r="J71" s="123">
        <v>2</v>
      </c>
      <c r="K71" s="160">
        <v>1</v>
      </c>
      <c r="L71" s="155">
        <f t="shared" ref="L71:L134" si="6">IFERROR(I71*J71*K71,"ー")</f>
        <v>94</v>
      </c>
      <c r="M71" s="156">
        <f t="shared" ref="M71:M134" si="7">IFERROR(L71*H71/1000,"ー")</f>
        <v>141</v>
      </c>
      <c r="N71" s="155"/>
      <c r="O71" s="155"/>
      <c r="P71" s="155"/>
      <c r="Q71" s="155"/>
      <c r="R71" s="155"/>
      <c r="S71" s="156"/>
      <c r="T71" s="156">
        <f t="shared" si="4"/>
        <v>0</v>
      </c>
      <c r="U71" s="156">
        <f t="shared" si="5"/>
        <v>0</v>
      </c>
      <c r="V71" s="157"/>
      <c r="Y71" s="166"/>
      <c r="Z71" s="166"/>
      <c r="AA71" s="166"/>
      <c r="AB71" s="166"/>
      <c r="AC71" s="167"/>
    </row>
    <row r="72" spans="1:29" s="165" customFormat="1" x14ac:dyDescent="0.4">
      <c r="A72" s="116">
        <v>64</v>
      </c>
      <c r="B72" s="116">
        <v>7</v>
      </c>
      <c r="C72" s="117" t="s">
        <v>241</v>
      </c>
      <c r="D72" s="118" t="s">
        <v>379</v>
      </c>
      <c r="E72" s="119" t="s">
        <v>316</v>
      </c>
      <c r="F72" s="120" t="s">
        <v>422</v>
      </c>
      <c r="G72" s="121" t="s">
        <v>416</v>
      </c>
      <c r="H72" s="122">
        <v>1500</v>
      </c>
      <c r="I72" s="123">
        <v>47</v>
      </c>
      <c r="J72" s="123">
        <v>6</v>
      </c>
      <c r="K72" s="160">
        <v>2</v>
      </c>
      <c r="L72" s="155">
        <f t="shared" si="6"/>
        <v>564</v>
      </c>
      <c r="M72" s="156">
        <f t="shared" si="7"/>
        <v>846</v>
      </c>
      <c r="N72" s="155"/>
      <c r="O72" s="155"/>
      <c r="P72" s="155"/>
      <c r="Q72" s="155"/>
      <c r="R72" s="155"/>
      <c r="S72" s="156"/>
      <c r="T72" s="156">
        <f t="shared" si="4"/>
        <v>0</v>
      </c>
      <c r="U72" s="156">
        <f t="shared" si="5"/>
        <v>0</v>
      </c>
      <c r="V72" s="157"/>
      <c r="Y72" s="166"/>
      <c r="Z72" s="166"/>
      <c r="AA72" s="166"/>
      <c r="AB72" s="166"/>
      <c r="AC72" s="167"/>
    </row>
    <row r="73" spans="1:29" s="165" customFormat="1" x14ac:dyDescent="0.4">
      <c r="A73" s="116">
        <v>65</v>
      </c>
      <c r="B73" s="116">
        <v>7</v>
      </c>
      <c r="C73" s="117" t="s">
        <v>241</v>
      </c>
      <c r="D73" s="118" t="s">
        <v>379</v>
      </c>
      <c r="E73" s="119" t="s">
        <v>317</v>
      </c>
      <c r="F73" s="120" t="s">
        <v>238</v>
      </c>
      <c r="G73" s="121" t="s">
        <v>416</v>
      </c>
      <c r="H73" s="122">
        <v>1500</v>
      </c>
      <c r="I73" s="123">
        <v>47</v>
      </c>
      <c r="J73" s="123">
        <v>2</v>
      </c>
      <c r="K73" s="160">
        <v>1</v>
      </c>
      <c r="L73" s="155">
        <f t="shared" si="6"/>
        <v>94</v>
      </c>
      <c r="M73" s="156">
        <f t="shared" si="7"/>
        <v>141</v>
      </c>
      <c r="N73" s="155"/>
      <c r="O73" s="155"/>
      <c r="P73" s="155"/>
      <c r="Q73" s="155"/>
      <c r="R73" s="155"/>
      <c r="S73" s="156"/>
      <c r="T73" s="156">
        <f t="shared" si="4"/>
        <v>0</v>
      </c>
      <c r="U73" s="156">
        <f t="shared" si="5"/>
        <v>0</v>
      </c>
      <c r="V73" s="157"/>
      <c r="Y73" s="166"/>
      <c r="Z73" s="166"/>
      <c r="AA73" s="166"/>
      <c r="AB73" s="166"/>
      <c r="AC73" s="167"/>
    </row>
    <row r="74" spans="1:29" s="165" customFormat="1" x14ac:dyDescent="0.4">
      <c r="A74" s="116">
        <v>66</v>
      </c>
      <c r="B74" s="116">
        <v>8</v>
      </c>
      <c r="C74" s="117" t="s">
        <v>241</v>
      </c>
      <c r="D74" s="118" t="s">
        <v>369</v>
      </c>
      <c r="E74" s="119" t="s">
        <v>314</v>
      </c>
      <c r="F74" s="120" t="s">
        <v>172</v>
      </c>
      <c r="G74" s="121" t="s">
        <v>180</v>
      </c>
      <c r="H74" s="122">
        <v>735</v>
      </c>
      <c r="I74" s="123">
        <v>54</v>
      </c>
      <c r="J74" s="123">
        <v>2</v>
      </c>
      <c r="K74" s="160">
        <v>1</v>
      </c>
      <c r="L74" s="155">
        <f t="shared" si="6"/>
        <v>108</v>
      </c>
      <c r="M74" s="156">
        <f t="shared" si="7"/>
        <v>79.38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x14ac:dyDescent="0.4">
      <c r="A75" s="116">
        <v>67</v>
      </c>
      <c r="B75" s="116">
        <v>9</v>
      </c>
      <c r="C75" s="117" t="s">
        <v>241</v>
      </c>
      <c r="D75" s="118" t="s">
        <v>370</v>
      </c>
      <c r="E75" s="119" t="s">
        <v>318</v>
      </c>
      <c r="F75" s="120" t="s">
        <v>172</v>
      </c>
      <c r="G75" s="121" t="s">
        <v>416</v>
      </c>
      <c r="H75" s="122">
        <v>1800</v>
      </c>
      <c r="I75" s="123">
        <v>47</v>
      </c>
      <c r="J75" s="123">
        <v>2</v>
      </c>
      <c r="K75" s="160">
        <v>1</v>
      </c>
      <c r="L75" s="155">
        <f t="shared" si="6"/>
        <v>94</v>
      </c>
      <c r="M75" s="156">
        <f t="shared" si="7"/>
        <v>169.2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8"/>
      <c r="Y75" s="166"/>
      <c r="Z75" s="166"/>
      <c r="AA75" s="166"/>
      <c r="AB75" s="166"/>
      <c r="AC75" s="168"/>
    </row>
    <row r="76" spans="1:29" s="165" customFormat="1" x14ac:dyDescent="0.4">
      <c r="A76" s="116">
        <v>68</v>
      </c>
      <c r="B76" s="116">
        <v>10</v>
      </c>
      <c r="C76" s="117" t="s">
        <v>241</v>
      </c>
      <c r="D76" s="118" t="s">
        <v>380</v>
      </c>
      <c r="E76" s="119" t="s">
        <v>311</v>
      </c>
      <c r="F76" s="120" t="s">
        <v>172</v>
      </c>
      <c r="G76" s="121" t="s">
        <v>416</v>
      </c>
      <c r="H76" s="122">
        <v>2082.5</v>
      </c>
      <c r="I76" s="123">
        <v>47</v>
      </c>
      <c r="J76" s="123">
        <v>4</v>
      </c>
      <c r="K76" s="160">
        <v>1</v>
      </c>
      <c r="L76" s="155">
        <f t="shared" si="6"/>
        <v>188</v>
      </c>
      <c r="M76" s="156">
        <f t="shared" si="7"/>
        <v>391.51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x14ac:dyDescent="0.4">
      <c r="A77" s="116">
        <v>69</v>
      </c>
      <c r="B77" s="116">
        <v>10</v>
      </c>
      <c r="C77" s="117" t="s">
        <v>241</v>
      </c>
      <c r="D77" s="118" t="s">
        <v>380</v>
      </c>
      <c r="E77" s="119" t="s">
        <v>318</v>
      </c>
      <c r="F77" s="120" t="s">
        <v>172</v>
      </c>
      <c r="G77" s="121" t="s">
        <v>416</v>
      </c>
      <c r="H77" s="122">
        <v>2082.5</v>
      </c>
      <c r="I77" s="123">
        <v>47</v>
      </c>
      <c r="J77" s="123">
        <v>2</v>
      </c>
      <c r="K77" s="160">
        <v>1</v>
      </c>
      <c r="L77" s="155">
        <f t="shared" si="6"/>
        <v>94</v>
      </c>
      <c r="M77" s="156">
        <f t="shared" si="7"/>
        <v>195.755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7"/>
      <c r="Y77" s="166"/>
      <c r="Z77" s="166"/>
      <c r="AA77" s="166"/>
      <c r="AB77" s="166"/>
      <c r="AC77" s="167"/>
    </row>
    <row r="78" spans="1:29" s="165" customFormat="1" x14ac:dyDescent="0.4">
      <c r="A78" s="116">
        <v>70</v>
      </c>
      <c r="B78" s="116">
        <v>10</v>
      </c>
      <c r="C78" s="117" t="s">
        <v>241</v>
      </c>
      <c r="D78" s="118" t="s">
        <v>380</v>
      </c>
      <c r="E78" s="119" t="s">
        <v>312</v>
      </c>
      <c r="F78" s="120" t="s">
        <v>335</v>
      </c>
      <c r="G78" s="121" t="s">
        <v>302</v>
      </c>
      <c r="H78" s="122">
        <v>8760</v>
      </c>
      <c r="I78" s="123">
        <v>13</v>
      </c>
      <c r="J78" s="123">
        <v>2</v>
      </c>
      <c r="K78" s="160">
        <v>1</v>
      </c>
      <c r="L78" s="155">
        <f t="shared" si="6"/>
        <v>26</v>
      </c>
      <c r="M78" s="156">
        <f t="shared" si="7"/>
        <v>227.76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7"/>
      <c r="Y78" s="166"/>
      <c r="Z78" s="166"/>
      <c r="AA78" s="166"/>
      <c r="AB78" s="166"/>
      <c r="AC78" s="167"/>
    </row>
    <row r="79" spans="1:29" s="165" customFormat="1" x14ac:dyDescent="0.4">
      <c r="A79" s="116">
        <v>71</v>
      </c>
      <c r="B79" s="116">
        <v>1</v>
      </c>
      <c r="C79" s="117" t="s">
        <v>355</v>
      </c>
      <c r="D79" s="118" t="s">
        <v>360</v>
      </c>
      <c r="E79" s="119" t="s">
        <v>314</v>
      </c>
      <c r="F79" s="120" t="s">
        <v>419</v>
      </c>
      <c r="G79" s="121" t="s">
        <v>412</v>
      </c>
      <c r="H79" s="122">
        <v>600</v>
      </c>
      <c r="I79" s="123">
        <v>27</v>
      </c>
      <c r="J79" s="123">
        <v>1</v>
      </c>
      <c r="K79" s="160">
        <v>1</v>
      </c>
      <c r="L79" s="155">
        <f t="shared" si="6"/>
        <v>27</v>
      </c>
      <c r="M79" s="156">
        <f t="shared" si="7"/>
        <v>16.2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x14ac:dyDescent="0.4">
      <c r="A80" s="116">
        <v>72</v>
      </c>
      <c r="B80" s="116">
        <v>1</v>
      </c>
      <c r="C80" s="117" t="s">
        <v>355</v>
      </c>
      <c r="D80" s="118" t="s">
        <v>360</v>
      </c>
      <c r="E80" s="119" t="s">
        <v>314</v>
      </c>
      <c r="F80" s="120" t="s">
        <v>419</v>
      </c>
      <c r="G80" s="121" t="s">
        <v>413</v>
      </c>
      <c r="H80" s="122">
        <v>600</v>
      </c>
      <c r="I80" s="123">
        <v>35</v>
      </c>
      <c r="J80" s="123">
        <v>1</v>
      </c>
      <c r="K80" s="160">
        <v>1</v>
      </c>
      <c r="L80" s="155">
        <f t="shared" si="6"/>
        <v>35</v>
      </c>
      <c r="M80" s="156">
        <f t="shared" si="7"/>
        <v>21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x14ac:dyDescent="0.4">
      <c r="A81" s="116">
        <v>73</v>
      </c>
      <c r="B81" s="116">
        <v>2</v>
      </c>
      <c r="C81" s="117" t="s">
        <v>355</v>
      </c>
      <c r="D81" s="118" t="s">
        <v>361</v>
      </c>
      <c r="E81" s="119" t="s">
        <v>311</v>
      </c>
      <c r="F81" s="120" t="s">
        <v>172</v>
      </c>
      <c r="G81" s="121" t="s">
        <v>414</v>
      </c>
      <c r="H81" s="122">
        <v>600</v>
      </c>
      <c r="I81" s="123">
        <v>36</v>
      </c>
      <c r="J81" s="123">
        <v>2</v>
      </c>
      <c r="K81" s="160">
        <v>1</v>
      </c>
      <c r="L81" s="155">
        <f t="shared" si="6"/>
        <v>72</v>
      </c>
      <c r="M81" s="156">
        <f t="shared" si="7"/>
        <v>43.2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x14ac:dyDescent="0.4">
      <c r="A82" s="116">
        <v>74</v>
      </c>
      <c r="B82" s="116">
        <v>2</v>
      </c>
      <c r="C82" s="117" t="s">
        <v>355</v>
      </c>
      <c r="D82" s="118" t="s">
        <v>361</v>
      </c>
      <c r="E82" s="119" t="s">
        <v>314</v>
      </c>
      <c r="F82" s="120" t="s">
        <v>419</v>
      </c>
      <c r="G82" s="121" t="s">
        <v>413</v>
      </c>
      <c r="H82" s="122">
        <v>600</v>
      </c>
      <c r="I82" s="123">
        <v>35</v>
      </c>
      <c r="J82" s="123">
        <v>1</v>
      </c>
      <c r="K82" s="160">
        <v>1</v>
      </c>
      <c r="L82" s="155">
        <f t="shared" si="6"/>
        <v>35</v>
      </c>
      <c r="M82" s="156">
        <f t="shared" si="7"/>
        <v>21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8"/>
      <c r="Y82" s="166"/>
      <c r="Z82" s="166"/>
      <c r="AA82" s="166"/>
      <c r="AB82" s="166"/>
      <c r="AC82" s="168"/>
    </row>
    <row r="83" spans="1:29" s="165" customFormat="1" x14ac:dyDescent="0.4">
      <c r="A83" s="116">
        <v>75</v>
      </c>
      <c r="B83" s="116">
        <v>2</v>
      </c>
      <c r="C83" s="117" t="s">
        <v>355</v>
      </c>
      <c r="D83" s="118" t="s">
        <v>361</v>
      </c>
      <c r="E83" s="119" t="s">
        <v>314</v>
      </c>
      <c r="F83" s="120" t="s">
        <v>419</v>
      </c>
      <c r="G83" s="121" t="s">
        <v>415</v>
      </c>
      <c r="H83" s="122">
        <v>600</v>
      </c>
      <c r="I83" s="123">
        <v>19</v>
      </c>
      <c r="J83" s="123">
        <v>1</v>
      </c>
      <c r="K83" s="160">
        <v>1</v>
      </c>
      <c r="L83" s="155">
        <f t="shared" si="6"/>
        <v>19</v>
      </c>
      <c r="M83" s="156">
        <f t="shared" si="7"/>
        <v>11.4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x14ac:dyDescent="0.4">
      <c r="A84" s="116">
        <v>76</v>
      </c>
      <c r="B84" s="116">
        <v>3</v>
      </c>
      <c r="C84" s="117" t="s">
        <v>355</v>
      </c>
      <c r="D84" s="118" t="s">
        <v>362</v>
      </c>
      <c r="E84" s="119" t="s">
        <v>314</v>
      </c>
      <c r="F84" s="120" t="s">
        <v>419</v>
      </c>
      <c r="G84" s="121" t="s">
        <v>412</v>
      </c>
      <c r="H84" s="122">
        <v>600</v>
      </c>
      <c r="I84" s="123">
        <v>27</v>
      </c>
      <c r="J84" s="123">
        <v>1</v>
      </c>
      <c r="K84" s="160">
        <v>1</v>
      </c>
      <c r="L84" s="155">
        <f t="shared" si="6"/>
        <v>27</v>
      </c>
      <c r="M84" s="156">
        <f t="shared" si="7"/>
        <v>16.2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7"/>
      <c r="Y84" s="166"/>
      <c r="Z84" s="166"/>
      <c r="AA84" s="166"/>
      <c r="AB84" s="166"/>
      <c r="AC84" s="167"/>
    </row>
    <row r="85" spans="1:29" s="165" customFormat="1" x14ac:dyDescent="0.4">
      <c r="A85" s="116">
        <v>77</v>
      </c>
      <c r="B85" s="116">
        <v>3</v>
      </c>
      <c r="C85" s="117" t="s">
        <v>355</v>
      </c>
      <c r="D85" s="118" t="s">
        <v>362</v>
      </c>
      <c r="E85" s="119" t="s">
        <v>314</v>
      </c>
      <c r="F85" s="120" t="s">
        <v>419</v>
      </c>
      <c r="G85" s="121" t="s">
        <v>413</v>
      </c>
      <c r="H85" s="122">
        <v>600</v>
      </c>
      <c r="I85" s="123">
        <v>35</v>
      </c>
      <c r="J85" s="123">
        <v>1</v>
      </c>
      <c r="K85" s="160">
        <v>1</v>
      </c>
      <c r="L85" s="155">
        <f t="shared" si="6"/>
        <v>35</v>
      </c>
      <c r="M85" s="156">
        <f t="shared" si="7"/>
        <v>21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  <c r="Y85" s="166"/>
      <c r="Z85" s="166"/>
      <c r="AA85" s="166"/>
      <c r="AB85" s="166"/>
      <c r="AC85" s="167"/>
    </row>
    <row r="86" spans="1:29" s="165" customFormat="1" x14ac:dyDescent="0.4">
      <c r="A86" s="116">
        <v>78</v>
      </c>
      <c r="B86" s="116">
        <v>4</v>
      </c>
      <c r="C86" s="117" t="s">
        <v>355</v>
      </c>
      <c r="D86" s="118" t="s">
        <v>363</v>
      </c>
      <c r="E86" s="119" t="s">
        <v>311</v>
      </c>
      <c r="F86" s="120" t="s">
        <v>172</v>
      </c>
      <c r="G86" s="121" t="s">
        <v>414</v>
      </c>
      <c r="H86" s="122">
        <v>600</v>
      </c>
      <c r="I86" s="123">
        <v>36</v>
      </c>
      <c r="J86" s="123">
        <v>2</v>
      </c>
      <c r="K86" s="160">
        <v>1</v>
      </c>
      <c r="L86" s="155">
        <f t="shared" si="6"/>
        <v>72</v>
      </c>
      <c r="M86" s="156">
        <f t="shared" si="7"/>
        <v>43.2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x14ac:dyDescent="0.4">
      <c r="A87" s="116">
        <v>79</v>
      </c>
      <c r="B87" s="116">
        <v>4</v>
      </c>
      <c r="C87" s="117" t="s">
        <v>355</v>
      </c>
      <c r="D87" s="118" t="s">
        <v>363</v>
      </c>
      <c r="E87" s="119" t="s">
        <v>314</v>
      </c>
      <c r="F87" s="120" t="s">
        <v>419</v>
      </c>
      <c r="G87" s="121" t="s">
        <v>413</v>
      </c>
      <c r="H87" s="122">
        <v>600</v>
      </c>
      <c r="I87" s="123">
        <v>35</v>
      </c>
      <c r="J87" s="123">
        <v>1</v>
      </c>
      <c r="K87" s="160">
        <v>1</v>
      </c>
      <c r="L87" s="155">
        <f t="shared" si="6"/>
        <v>35</v>
      </c>
      <c r="M87" s="156">
        <f t="shared" si="7"/>
        <v>21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x14ac:dyDescent="0.4">
      <c r="A88" s="116">
        <v>80</v>
      </c>
      <c r="B88" s="116">
        <v>4</v>
      </c>
      <c r="C88" s="117" t="s">
        <v>355</v>
      </c>
      <c r="D88" s="118" t="s">
        <v>363</v>
      </c>
      <c r="E88" s="119" t="s">
        <v>314</v>
      </c>
      <c r="F88" s="120" t="s">
        <v>419</v>
      </c>
      <c r="G88" s="121" t="s">
        <v>415</v>
      </c>
      <c r="H88" s="122">
        <v>600</v>
      </c>
      <c r="I88" s="123">
        <v>19</v>
      </c>
      <c r="J88" s="123">
        <v>3</v>
      </c>
      <c r="K88" s="160">
        <v>1</v>
      </c>
      <c r="L88" s="155">
        <f t="shared" si="6"/>
        <v>57</v>
      </c>
      <c r="M88" s="156">
        <f t="shared" si="7"/>
        <v>34.200000000000003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x14ac:dyDescent="0.4">
      <c r="A89" s="116">
        <v>81</v>
      </c>
      <c r="B89" s="116">
        <v>5</v>
      </c>
      <c r="C89" s="117" t="s">
        <v>355</v>
      </c>
      <c r="D89" s="118" t="s">
        <v>377</v>
      </c>
      <c r="E89" s="119" t="s">
        <v>316</v>
      </c>
      <c r="F89" s="120" t="s">
        <v>422</v>
      </c>
      <c r="G89" s="121" t="s">
        <v>416</v>
      </c>
      <c r="H89" s="122">
        <v>1500</v>
      </c>
      <c r="I89" s="123">
        <v>47</v>
      </c>
      <c r="J89" s="123">
        <v>6</v>
      </c>
      <c r="K89" s="160">
        <v>2</v>
      </c>
      <c r="L89" s="155">
        <f t="shared" si="6"/>
        <v>564</v>
      </c>
      <c r="M89" s="156">
        <f t="shared" si="7"/>
        <v>846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x14ac:dyDescent="0.4">
      <c r="A90" s="116">
        <v>82</v>
      </c>
      <c r="B90" s="116">
        <v>5</v>
      </c>
      <c r="C90" s="117" t="s">
        <v>355</v>
      </c>
      <c r="D90" s="118" t="s">
        <v>377</v>
      </c>
      <c r="E90" s="119" t="s">
        <v>317</v>
      </c>
      <c r="F90" s="120" t="s">
        <v>238</v>
      </c>
      <c r="G90" s="121" t="s">
        <v>416</v>
      </c>
      <c r="H90" s="122">
        <v>1500</v>
      </c>
      <c r="I90" s="123">
        <v>47</v>
      </c>
      <c r="J90" s="123">
        <v>2</v>
      </c>
      <c r="K90" s="160">
        <v>1</v>
      </c>
      <c r="L90" s="155">
        <f t="shared" si="6"/>
        <v>94</v>
      </c>
      <c r="M90" s="156">
        <f t="shared" si="7"/>
        <v>141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x14ac:dyDescent="0.4">
      <c r="A91" s="116">
        <v>83</v>
      </c>
      <c r="B91" s="116">
        <v>6</v>
      </c>
      <c r="C91" s="117" t="s">
        <v>355</v>
      </c>
      <c r="D91" s="118" t="s">
        <v>378</v>
      </c>
      <c r="E91" s="119" t="s">
        <v>316</v>
      </c>
      <c r="F91" s="120" t="s">
        <v>422</v>
      </c>
      <c r="G91" s="121" t="s">
        <v>416</v>
      </c>
      <c r="H91" s="122">
        <v>1500</v>
      </c>
      <c r="I91" s="123">
        <v>47</v>
      </c>
      <c r="J91" s="123">
        <v>6</v>
      </c>
      <c r="K91" s="160">
        <v>2</v>
      </c>
      <c r="L91" s="155">
        <f t="shared" si="6"/>
        <v>564</v>
      </c>
      <c r="M91" s="156">
        <f t="shared" si="7"/>
        <v>846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x14ac:dyDescent="0.4">
      <c r="A92" s="116">
        <v>84</v>
      </c>
      <c r="B92" s="116">
        <v>6</v>
      </c>
      <c r="C92" s="117" t="s">
        <v>355</v>
      </c>
      <c r="D92" s="118" t="s">
        <v>378</v>
      </c>
      <c r="E92" s="119" t="s">
        <v>317</v>
      </c>
      <c r="F92" s="120" t="s">
        <v>238</v>
      </c>
      <c r="G92" s="121" t="s">
        <v>416</v>
      </c>
      <c r="H92" s="122">
        <v>1500</v>
      </c>
      <c r="I92" s="123">
        <v>47</v>
      </c>
      <c r="J92" s="123">
        <v>2</v>
      </c>
      <c r="K92" s="160">
        <v>1</v>
      </c>
      <c r="L92" s="155">
        <f t="shared" si="6"/>
        <v>94</v>
      </c>
      <c r="M92" s="156">
        <f t="shared" si="7"/>
        <v>141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x14ac:dyDescent="0.4">
      <c r="A93" s="116">
        <v>85</v>
      </c>
      <c r="B93" s="116">
        <v>7</v>
      </c>
      <c r="C93" s="117" t="s">
        <v>355</v>
      </c>
      <c r="D93" s="118" t="s">
        <v>379</v>
      </c>
      <c r="E93" s="119" t="s">
        <v>316</v>
      </c>
      <c r="F93" s="120" t="s">
        <v>422</v>
      </c>
      <c r="G93" s="121" t="s">
        <v>416</v>
      </c>
      <c r="H93" s="122">
        <v>1500</v>
      </c>
      <c r="I93" s="123">
        <v>47</v>
      </c>
      <c r="J93" s="123">
        <v>6</v>
      </c>
      <c r="K93" s="160">
        <v>2</v>
      </c>
      <c r="L93" s="155">
        <f t="shared" si="6"/>
        <v>564</v>
      </c>
      <c r="M93" s="156">
        <f t="shared" si="7"/>
        <v>846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x14ac:dyDescent="0.4">
      <c r="A94" s="116">
        <v>86</v>
      </c>
      <c r="B94" s="116">
        <v>7</v>
      </c>
      <c r="C94" s="117" t="s">
        <v>355</v>
      </c>
      <c r="D94" s="118" t="s">
        <v>379</v>
      </c>
      <c r="E94" s="119" t="s">
        <v>317</v>
      </c>
      <c r="F94" s="120" t="s">
        <v>238</v>
      </c>
      <c r="G94" s="121" t="s">
        <v>416</v>
      </c>
      <c r="H94" s="122">
        <v>1500</v>
      </c>
      <c r="I94" s="123">
        <v>47</v>
      </c>
      <c r="J94" s="123">
        <v>2</v>
      </c>
      <c r="K94" s="160">
        <v>1</v>
      </c>
      <c r="L94" s="155">
        <f t="shared" si="6"/>
        <v>94</v>
      </c>
      <c r="M94" s="156">
        <f t="shared" si="7"/>
        <v>141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x14ac:dyDescent="0.4">
      <c r="A95" s="116">
        <v>87</v>
      </c>
      <c r="B95" s="116">
        <v>8</v>
      </c>
      <c r="C95" s="117" t="s">
        <v>355</v>
      </c>
      <c r="D95" s="118" t="s">
        <v>369</v>
      </c>
      <c r="E95" s="119" t="s">
        <v>314</v>
      </c>
      <c r="F95" s="120" t="s">
        <v>172</v>
      </c>
      <c r="G95" s="121" t="s">
        <v>180</v>
      </c>
      <c r="H95" s="122">
        <v>735</v>
      </c>
      <c r="I95" s="123">
        <v>54</v>
      </c>
      <c r="J95" s="123">
        <v>2</v>
      </c>
      <c r="K95" s="160">
        <v>1</v>
      </c>
      <c r="L95" s="155">
        <f t="shared" si="6"/>
        <v>108</v>
      </c>
      <c r="M95" s="156">
        <f t="shared" si="7"/>
        <v>79.38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x14ac:dyDescent="0.4">
      <c r="A96" s="116">
        <v>88</v>
      </c>
      <c r="B96" s="116">
        <v>9</v>
      </c>
      <c r="C96" s="117" t="s">
        <v>355</v>
      </c>
      <c r="D96" s="118" t="s">
        <v>370</v>
      </c>
      <c r="E96" s="119" t="s">
        <v>318</v>
      </c>
      <c r="F96" s="120" t="s">
        <v>172</v>
      </c>
      <c r="G96" s="121" t="s">
        <v>416</v>
      </c>
      <c r="H96" s="122">
        <v>1800</v>
      </c>
      <c r="I96" s="123">
        <v>47</v>
      </c>
      <c r="J96" s="123">
        <v>2</v>
      </c>
      <c r="K96" s="160">
        <v>1</v>
      </c>
      <c r="L96" s="155">
        <f t="shared" si="6"/>
        <v>94</v>
      </c>
      <c r="M96" s="156">
        <f t="shared" si="7"/>
        <v>169.2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8"/>
      <c r="Y96" s="166"/>
      <c r="Z96" s="166"/>
      <c r="AA96" s="166"/>
      <c r="AB96" s="166"/>
      <c r="AC96" s="168"/>
    </row>
    <row r="97" spans="1:29" s="165" customFormat="1" x14ac:dyDescent="0.4">
      <c r="A97" s="116">
        <v>89</v>
      </c>
      <c r="B97" s="116">
        <v>10</v>
      </c>
      <c r="C97" s="117" t="s">
        <v>355</v>
      </c>
      <c r="D97" s="118" t="s">
        <v>380</v>
      </c>
      <c r="E97" s="119" t="s">
        <v>311</v>
      </c>
      <c r="F97" s="120" t="s">
        <v>172</v>
      </c>
      <c r="G97" s="121" t="s">
        <v>416</v>
      </c>
      <c r="H97" s="122">
        <v>2082.5</v>
      </c>
      <c r="I97" s="123">
        <v>47</v>
      </c>
      <c r="J97" s="123">
        <v>4</v>
      </c>
      <c r="K97" s="160">
        <v>1</v>
      </c>
      <c r="L97" s="155">
        <f t="shared" si="6"/>
        <v>188</v>
      </c>
      <c r="M97" s="156">
        <f t="shared" si="7"/>
        <v>391.51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  <c r="Y97" s="166"/>
      <c r="Z97" s="166"/>
      <c r="AA97" s="166"/>
      <c r="AB97" s="166"/>
      <c r="AC97" s="167"/>
    </row>
    <row r="98" spans="1:29" s="165" customFormat="1" x14ac:dyDescent="0.4">
      <c r="A98" s="116">
        <v>90</v>
      </c>
      <c r="B98" s="116">
        <v>10</v>
      </c>
      <c r="C98" s="117" t="s">
        <v>355</v>
      </c>
      <c r="D98" s="118" t="s">
        <v>380</v>
      </c>
      <c r="E98" s="119" t="s">
        <v>318</v>
      </c>
      <c r="F98" s="120" t="s">
        <v>172</v>
      </c>
      <c r="G98" s="121" t="s">
        <v>416</v>
      </c>
      <c r="H98" s="122">
        <v>2082.5</v>
      </c>
      <c r="I98" s="123">
        <v>47</v>
      </c>
      <c r="J98" s="123">
        <v>2</v>
      </c>
      <c r="K98" s="160">
        <v>1</v>
      </c>
      <c r="L98" s="155">
        <f t="shared" si="6"/>
        <v>94</v>
      </c>
      <c r="M98" s="156">
        <f t="shared" si="7"/>
        <v>195.755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  <c r="Y98" s="166"/>
      <c r="Z98" s="166"/>
      <c r="AA98" s="166"/>
      <c r="AB98" s="166"/>
      <c r="AC98" s="167"/>
    </row>
    <row r="99" spans="1:29" s="165" customFormat="1" x14ac:dyDescent="0.4">
      <c r="A99" s="116">
        <v>91</v>
      </c>
      <c r="B99" s="116">
        <v>10</v>
      </c>
      <c r="C99" s="117" t="s">
        <v>355</v>
      </c>
      <c r="D99" s="118" t="s">
        <v>380</v>
      </c>
      <c r="E99" s="119" t="s">
        <v>312</v>
      </c>
      <c r="F99" s="120" t="s">
        <v>335</v>
      </c>
      <c r="G99" s="121" t="s">
        <v>302</v>
      </c>
      <c r="H99" s="122">
        <v>8760</v>
      </c>
      <c r="I99" s="123">
        <v>13</v>
      </c>
      <c r="J99" s="123">
        <v>2</v>
      </c>
      <c r="K99" s="160">
        <v>1</v>
      </c>
      <c r="L99" s="155">
        <f t="shared" si="6"/>
        <v>26</v>
      </c>
      <c r="M99" s="156">
        <f t="shared" si="7"/>
        <v>227.76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8"/>
      <c r="Y99" s="166"/>
      <c r="Z99" s="166"/>
      <c r="AA99" s="166"/>
      <c r="AB99" s="166"/>
      <c r="AC99" s="168"/>
    </row>
    <row r="100" spans="1:29" s="165" customFormat="1" x14ac:dyDescent="0.4">
      <c r="A100" s="116">
        <v>92</v>
      </c>
      <c r="B100" s="116" t="s">
        <v>239</v>
      </c>
      <c r="C100" s="117" t="s">
        <v>356</v>
      </c>
      <c r="D100" s="118" t="s">
        <v>381</v>
      </c>
      <c r="E100" s="119" t="s">
        <v>311</v>
      </c>
      <c r="F100" s="120" t="s">
        <v>172</v>
      </c>
      <c r="G100" s="121" t="s">
        <v>416</v>
      </c>
      <c r="H100" s="122">
        <v>2082.5</v>
      </c>
      <c r="I100" s="123">
        <v>47</v>
      </c>
      <c r="J100" s="123">
        <v>7</v>
      </c>
      <c r="K100" s="160">
        <v>1</v>
      </c>
      <c r="L100" s="155">
        <f t="shared" si="6"/>
        <v>329</v>
      </c>
      <c r="M100" s="156">
        <f t="shared" si="7"/>
        <v>685.14250000000004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  <c r="Y100" s="166"/>
      <c r="Z100" s="166"/>
      <c r="AA100" s="166"/>
      <c r="AB100" s="166"/>
      <c r="AC100" s="167"/>
    </row>
    <row r="101" spans="1:29" s="165" customFormat="1" x14ac:dyDescent="0.4">
      <c r="A101" s="116">
        <v>93</v>
      </c>
      <c r="B101" s="116" t="s">
        <v>240</v>
      </c>
      <c r="C101" s="117" t="s">
        <v>356</v>
      </c>
      <c r="D101" s="118" t="s">
        <v>382</v>
      </c>
      <c r="E101" s="119" t="s">
        <v>311</v>
      </c>
      <c r="F101" s="120" t="s">
        <v>172</v>
      </c>
      <c r="G101" s="121" t="s">
        <v>416</v>
      </c>
      <c r="H101" s="122">
        <v>2082.5</v>
      </c>
      <c r="I101" s="123">
        <v>47</v>
      </c>
      <c r="J101" s="123">
        <v>7</v>
      </c>
      <c r="K101" s="160">
        <v>1</v>
      </c>
      <c r="L101" s="155">
        <f t="shared" si="6"/>
        <v>329</v>
      </c>
      <c r="M101" s="156">
        <f t="shared" si="7"/>
        <v>685.14250000000004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  <c r="Y101" s="166"/>
      <c r="Z101" s="166"/>
      <c r="AA101" s="166"/>
      <c r="AB101" s="166"/>
      <c r="AC101" s="167"/>
    </row>
    <row r="102" spans="1:29" s="165" customFormat="1" x14ac:dyDescent="0.4">
      <c r="A102" s="116">
        <v>94</v>
      </c>
      <c r="B102" s="116">
        <v>1</v>
      </c>
      <c r="C102" s="117" t="s">
        <v>194</v>
      </c>
      <c r="D102" s="118" t="s">
        <v>380</v>
      </c>
      <c r="E102" s="119" t="s">
        <v>311</v>
      </c>
      <c r="F102" s="120" t="s">
        <v>172</v>
      </c>
      <c r="G102" s="121" t="s">
        <v>304</v>
      </c>
      <c r="H102" s="122">
        <v>2082.5</v>
      </c>
      <c r="I102" s="123">
        <v>28</v>
      </c>
      <c r="J102" s="123">
        <v>5</v>
      </c>
      <c r="K102" s="160">
        <v>1</v>
      </c>
      <c r="L102" s="155">
        <f t="shared" si="6"/>
        <v>140</v>
      </c>
      <c r="M102" s="156">
        <f t="shared" si="7"/>
        <v>291.55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  <c r="Y102" s="166"/>
      <c r="Z102" s="166"/>
      <c r="AA102" s="166"/>
      <c r="AB102" s="166"/>
      <c r="AC102" s="167"/>
    </row>
    <row r="103" spans="1:29" s="165" customFormat="1" x14ac:dyDescent="0.4">
      <c r="A103" s="116">
        <v>95</v>
      </c>
      <c r="B103" s="116">
        <v>1</v>
      </c>
      <c r="C103" s="117" t="s">
        <v>194</v>
      </c>
      <c r="D103" s="118" t="s">
        <v>380</v>
      </c>
      <c r="E103" s="119" t="s">
        <v>318</v>
      </c>
      <c r="F103" s="120" t="s">
        <v>172</v>
      </c>
      <c r="G103" s="121" t="s">
        <v>416</v>
      </c>
      <c r="H103" s="122">
        <v>2082.5</v>
      </c>
      <c r="I103" s="123">
        <v>47</v>
      </c>
      <c r="J103" s="123">
        <v>2</v>
      </c>
      <c r="K103" s="160">
        <v>1</v>
      </c>
      <c r="L103" s="155">
        <f t="shared" si="6"/>
        <v>94</v>
      </c>
      <c r="M103" s="156">
        <f t="shared" si="7"/>
        <v>195.755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8"/>
      <c r="Y103" s="166"/>
      <c r="Z103" s="166"/>
      <c r="AA103" s="166"/>
      <c r="AB103" s="166"/>
      <c r="AC103" s="168"/>
    </row>
    <row r="104" spans="1:29" s="165" customFormat="1" x14ac:dyDescent="0.4">
      <c r="A104" s="116">
        <v>96</v>
      </c>
      <c r="B104" s="116">
        <v>1</v>
      </c>
      <c r="C104" s="117" t="s">
        <v>194</v>
      </c>
      <c r="D104" s="118" t="s">
        <v>380</v>
      </c>
      <c r="E104" s="119" t="s">
        <v>312</v>
      </c>
      <c r="F104" s="120" t="s">
        <v>423</v>
      </c>
      <c r="G104" s="121" t="s">
        <v>302</v>
      </c>
      <c r="H104" s="122">
        <v>8760</v>
      </c>
      <c r="I104" s="123">
        <v>13</v>
      </c>
      <c r="J104" s="123">
        <v>1</v>
      </c>
      <c r="K104" s="160">
        <v>1</v>
      </c>
      <c r="L104" s="155">
        <f t="shared" si="6"/>
        <v>13</v>
      </c>
      <c r="M104" s="156">
        <f t="shared" si="7"/>
        <v>113.88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  <c r="Y104" s="166"/>
      <c r="Z104" s="166"/>
      <c r="AA104" s="166"/>
      <c r="AB104" s="166"/>
      <c r="AC104" s="167"/>
    </row>
    <row r="105" spans="1:29" s="165" customFormat="1" x14ac:dyDescent="0.4">
      <c r="A105" s="116">
        <v>97</v>
      </c>
      <c r="B105" s="116">
        <v>1</v>
      </c>
      <c r="C105" s="117" t="s">
        <v>194</v>
      </c>
      <c r="D105" s="118" t="s">
        <v>380</v>
      </c>
      <c r="E105" s="119" t="s">
        <v>410</v>
      </c>
      <c r="F105" s="120" t="s">
        <v>424</v>
      </c>
      <c r="G105" s="121" t="s">
        <v>302</v>
      </c>
      <c r="H105" s="122">
        <v>8760</v>
      </c>
      <c r="I105" s="123">
        <v>13</v>
      </c>
      <c r="J105" s="123">
        <v>1</v>
      </c>
      <c r="K105" s="160">
        <v>2</v>
      </c>
      <c r="L105" s="155">
        <f t="shared" si="6"/>
        <v>26</v>
      </c>
      <c r="M105" s="156">
        <f t="shared" si="7"/>
        <v>227.76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  <c r="Y105" s="166"/>
      <c r="Z105" s="166"/>
      <c r="AA105" s="166"/>
      <c r="AB105" s="166"/>
      <c r="AC105" s="167"/>
    </row>
    <row r="106" spans="1:29" s="165" customFormat="1" x14ac:dyDescent="0.4">
      <c r="A106" s="116">
        <v>98</v>
      </c>
      <c r="B106" s="116">
        <v>2</v>
      </c>
      <c r="C106" s="117" t="s">
        <v>194</v>
      </c>
      <c r="D106" s="118" t="s">
        <v>383</v>
      </c>
      <c r="E106" s="119" t="s">
        <v>320</v>
      </c>
      <c r="F106" s="120" t="s">
        <v>421</v>
      </c>
      <c r="G106" s="121" t="s">
        <v>416</v>
      </c>
      <c r="H106" s="122">
        <v>600</v>
      </c>
      <c r="I106" s="123">
        <v>47</v>
      </c>
      <c r="J106" s="123">
        <v>6</v>
      </c>
      <c r="K106" s="160">
        <v>2</v>
      </c>
      <c r="L106" s="155">
        <f t="shared" si="6"/>
        <v>564</v>
      </c>
      <c r="M106" s="156">
        <f t="shared" si="7"/>
        <v>338.4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x14ac:dyDescent="0.4">
      <c r="A107" s="116">
        <v>99</v>
      </c>
      <c r="B107" s="116">
        <v>2</v>
      </c>
      <c r="C107" s="117" t="s">
        <v>194</v>
      </c>
      <c r="D107" s="118" t="s">
        <v>383</v>
      </c>
      <c r="E107" s="119" t="s">
        <v>320</v>
      </c>
      <c r="F107" s="120" t="s">
        <v>425</v>
      </c>
      <c r="G107" s="121" t="s">
        <v>416</v>
      </c>
      <c r="H107" s="122">
        <v>600</v>
      </c>
      <c r="I107" s="123">
        <v>47</v>
      </c>
      <c r="J107" s="123">
        <v>3</v>
      </c>
      <c r="K107" s="160">
        <v>2</v>
      </c>
      <c r="L107" s="155">
        <f t="shared" si="6"/>
        <v>282</v>
      </c>
      <c r="M107" s="156">
        <f t="shared" si="7"/>
        <v>169.2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x14ac:dyDescent="0.4">
      <c r="A108" s="116">
        <v>100</v>
      </c>
      <c r="B108" s="116">
        <v>2</v>
      </c>
      <c r="C108" s="117" t="s">
        <v>194</v>
      </c>
      <c r="D108" s="118" t="s">
        <v>383</v>
      </c>
      <c r="E108" s="119" t="s">
        <v>320</v>
      </c>
      <c r="F108" s="120" t="s">
        <v>426</v>
      </c>
      <c r="G108" s="121" t="s">
        <v>416</v>
      </c>
      <c r="H108" s="122">
        <v>600</v>
      </c>
      <c r="I108" s="123">
        <v>47</v>
      </c>
      <c r="J108" s="123">
        <v>3</v>
      </c>
      <c r="K108" s="160">
        <v>2</v>
      </c>
      <c r="L108" s="155">
        <f t="shared" si="6"/>
        <v>282</v>
      </c>
      <c r="M108" s="156">
        <f t="shared" si="7"/>
        <v>169.2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x14ac:dyDescent="0.4">
      <c r="A109" s="116">
        <v>101</v>
      </c>
      <c r="B109" s="116">
        <v>2</v>
      </c>
      <c r="C109" s="117" t="s">
        <v>194</v>
      </c>
      <c r="D109" s="118" t="s">
        <v>383</v>
      </c>
      <c r="E109" s="119" t="s">
        <v>327</v>
      </c>
      <c r="F109" s="120" t="s">
        <v>427</v>
      </c>
      <c r="G109" s="121" t="s">
        <v>417</v>
      </c>
      <c r="H109" s="122">
        <v>600</v>
      </c>
      <c r="I109" s="123">
        <v>65</v>
      </c>
      <c r="J109" s="123">
        <v>8</v>
      </c>
      <c r="K109" s="160">
        <v>1</v>
      </c>
      <c r="L109" s="155">
        <f t="shared" si="6"/>
        <v>520</v>
      </c>
      <c r="M109" s="156">
        <f t="shared" si="7"/>
        <v>312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x14ac:dyDescent="0.4">
      <c r="A110" s="116">
        <v>102</v>
      </c>
      <c r="B110" s="116">
        <v>3</v>
      </c>
      <c r="C110" s="117" t="s">
        <v>194</v>
      </c>
      <c r="D110" s="118" t="s">
        <v>384</v>
      </c>
      <c r="E110" s="119" t="s">
        <v>317</v>
      </c>
      <c r="F110" s="120" t="s">
        <v>172</v>
      </c>
      <c r="G110" s="121" t="s">
        <v>416</v>
      </c>
      <c r="H110" s="122">
        <v>600</v>
      </c>
      <c r="I110" s="123">
        <v>47</v>
      </c>
      <c r="J110" s="123">
        <v>3</v>
      </c>
      <c r="K110" s="160">
        <v>1</v>
      </c>
      <c r="L110" s="155">
        <f t="shared" si="6"/>
        <v>141</v>
      </c>
      <c r="M110" s="156">
        <f t="shared" si="7"/>
        <v>84.6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x14ac:dyDescent="0.4">
      <c r="A111" s="116">
        <v>103</v>
      </c>
      <c r="B111" s="116">
        <v>3</v>
      </c>
      <c r="C111" s="117" t="s">
        <v>194</v>
      </c>
      <c r="D111" s="118" t="s">
        <v>384</v>
      </c>
      <c r="E111" s="119" t="s">
        <v>320</v>
      </c>
      <c r="F111" s="120" t="s">
        <v>421</v>
      </c>
      <c r="G111" s="121" t="s">
        <v>416</v>
      </c>
      <c r="H111" s="122">
        <v>600</v>
      </c>
      <c r="I111" s="123">
        <v>47</v>
      </c>
      <c r="J111" s="123">
        <v>9</v>
      </c>
      <c r="K111" s="160">
        <v>2</v>
      </c>
      <c r="L111" s="155">
        <f t="shared" si="6"/>
        <v>846</v>
      </c>
      <c r="M111" s="156">
        <f t="shared" si="7"/>
        <v>507.6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x14ac:dyDescent="0.4">
      <c r="A112" s="116">
        <v>104</v>
      </c>
      <c r="B112" s="116">
        <v>3</v>
      </c>
      <c r="C112" s="117" t="s">
        <v>194</v>
      </c>
      <c r="D112" s="118" t="s">
        <v>384</v>
      </c>
      <c r="E112" s="119" t="s">
        <v>327</v>
      </c>
      <c r="F112" s="120" t="s">
        <v>427</v>
      </c>
      <c r="G112" s="121" t="s">
        <v>417</v>
      </c>
      <c r="H112" s="122">
        <v>600</v>
      </c>
      <c r="I112" s="123">
        <v>65</v>
      </c>
      <c r="J112" s="123">
        <v>6</v>
      </c>
      <c r="K112" s="160">
        <v>1</v>
      </c>
      <c r="L112" s="155">
        <f t="shared" si="6"/>
        <v>390</v>
      </c>
      <c r="M112" s="156">
        <f t="shared" si="7"/>
        <v>234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8"/>
      <c r="Y112" s="166"/>
      <c r="Z112" s="166"/>
      <c r="AA112" s="166"/>
      <c r="AB112" s="166"/>
      <c r="AC112" s="168"/>
    </row>
    <row r="113" spans="1:29" s="165" customFormat="1" x14ac:dyDescent="0.4">
      <c r="A113" s="116">
        <v>105</v>
      </c>
      <c r="B113" s="116">
        <v>4</v>
      </c>
      <c r="C113" s="117" t="s">
        <v>194</v>
      </c>
      <c r="D113" s="118" t="s">
        <v>250</v>
      </c>
      <c r="E113" s="119" t="s">
        <v>315</v>
      </c>
      <c r="F113" s="120" t="s">
        <v>172</v>
      </c>
      <c r="G113" s="121" t="s">
        <v>416</v>
      </c>
      <c r="H113" s="122">
        <v>600</v>
      </c>
      <c r="I113" s="123">
        <v>47</v>
      </c>
      <c r="J113" s="123">
        <v>8</v>
      </c>
      <c r="K113" s="160">
        <v>2</v>
      </c>
      <c r="L113" s="155">
        <f t="shared" si="6"/>
        <v>752</v>
      </c>
      <c r="M113" s="156">
        <f t="shared" si="7"/>
        <v>451.2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7"/>
      <c r="Y113" s="166"/>
      <c r="Z113" s="166"/>
      <c r="AA113" s="166"/>
      <c r="AB113" s="166"/>
      <c r="AC113" s="167"/>
    </row>
    <row r="114" spans="1:29" s="165" customFormat="1" x14ac:dyDescent="0.4">
      <c r="A114" s="116">
        <v>106</v>
      </c>
      <c r="B114" s="116">
        <v>4</v>
      </c>
      <c r="C114" s="117" t="s">
        <v>194</v>
      </c>
      <c r="D114" s="118" t="s">
        <v>250</v>
      </c>
      <c r="E114" s="119" t="s">
        <v>317</v>
      </c>
      <c r="F114" s="120" t="s">
        <v>172</v>
      </c>
      <c r="G114" s="121" t="s">
        <v>416</v>
      </c>
      <c r="H114" s="122">
        <v>600</v>
      </c>
      <c r="I114" s="123">
        <v>47</v>
      </c>
      <c r="J114" s="123">
        <v>2</v>
      </c>
      <c r="K114" s="160">
        <v>1</v>
      </c>
      <c r="L114" s="155">
        <f t="shared" si="6"/>
        <v>94</v>
      </c>
      <c r="M114" s="156">
        <f t="shared" si="7"/>
        <v>56.4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  <c r="Y114" s="166"/>
      <c r="Z114" s="166"/>
      <c r="AA114" s="166"/>
      <c r="AB114" s="166"/>
      <c r="AC114" s="167"/>
    </row>
    <row r="115" spans="1:29" s="165" customFormat="1" x14ac:dyDescent="0.4">
      <c r="A115" s="116">
        <v>107</v>
      </c>
      <c r="B115" s="116">
        <v>4</v>
      </c>
      <c r="C115" s="117" t="s">
        <v>194</v>
      </c>
      <c r="D115" s="118" t="s">
        <v>250</v>
      </c>
      <c r="E115" s="119" t="s">
        <v>314</v>
      </c>
      <c r="F115" s="120" t="s">
        <v>172</v>
      </c>
      <c r="G115" s="121" t="s">
        <v>180</v>
      </c>
      <c r="H115" s="122">
        <v>600</v>
      </c>
      <c r="I115" s="123">
        <v>54</v>
      </c>
      <c r="J115" s="123">
        <v>6</v>
      </c>
      <c r="K115" s="160">
        <v>1</v>
      </c>
      <c r="L115" s="155">
        <f t="shared" si="6"/>
        <v>324</v>
      </c>
      <c r="M115" s="156">
        <f t="shared" si="7"/>
        <v>194.4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x14ac:dyDescent="0.4">
      <c r="A116" s="116">
        <v>108</v>
      </c>
      <c r="B116" s="116">
        <v>1</v>
      </c>
      <c r="C116" s="117" t="s">
        <v>198</v>
      </c>
      <c r="D116" s="118" t="s">
        <v>380</v>
      </c>
      <c r="E116" s="119" t="s">
        <v>311</v>
      </c>
      <c r="F116" s="120" t="s">
        <v>172</v>
      </c>
      <c r="G116" s="121" t="s">
        <v>304</v>
      </c>
      <c r="H116" s="122">
        <v>2082.5</v>
      </c>
      <c r="I116" s="123">
        <v>28</v>
      </c>
      <c r="J116" s="123">
        <v>4</v>
      </c>
      <c r="K116" s="160">
        <v>1</v>
      </c>
      <c r="L116" s="155">
        <f t="shared" si="6"/>
        <v>112</v>
      </c>
      <c r="M116" s="156">
        <f t="shared" si="7"/>
        <v>233.24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x14ac:dyDescent="0.4">
      <c r="A117" s="116">
        <v>109</v>
      </c>
      <c r="B117" s="116">
        <v>1</v>
      </c>
      <c r="C117" s="117" t="s">
        <v>198</v>
      </c>
      <c r="D117" s="118" t="s">
        <v>380</v>
      </c>
      <c r="E117" s="119" t="s">
        <v>318</v>
      </c>
      <c r="F117" s="120" t="s">
        <v>172</v>
      </c>
      <c r="G117" s="121" t="s">
        <v>416</v>
      </c>
      <c r="H117" s="122">
        <v>2082.5</v>
      </c>
      <c r="I117" s="123">
        <v>47</v>
      </c>
      <c r="J117" s="123">
        <v>2</v>
      </c>
      <c r="K117" s="160">
        <v>1</v>
      </c>
      <c r="L117" s="155">
        <f t="shared" si="6"/>
        <v>94</v>
      </c>
      <c r="M117" s="156">
        <f t="shared" si="7"/>
        <v>195.755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x14ac:dyDescent="0.4">
      <c r="A118" s="116">
        <v>110</v>
      </c>
      <c r="B118" s="116">
        <v>1</v>
      </c>
      <c r="C118" s="117" t="s">
        <v>198</v>
      </c>
      <c r="D118" s="118" t="s">
        <v>380</v>
      </c>
      <c r="E118" s="119" t="s">
        <v>312</v>
      </c>
      <c r="F118" s="120" t="s">
        <v>423</v>
      </c>
      <c r="G118" s="121" t="s">
        <v>302</v>
      </c>
      <c r="H118" s="122">
        <v>8760</v>
      </c>
      <c r="I118" s="123">
        <v>13</v>
      </c>
      <c r="J118" s="123">
        <v>1</v>
      </c>
      <c r="K118" s="160">
        <v>1</v>
      </c>
      <c r="L118" s="155">
        <f t="shared" si="6"/>
        <v>13</v>
      </c>
      <c r="M118" s="156">
        <f t="shared" si="7"/>
        <v>113.88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8"/>
      <c r="Y118" s="166"/>
      <c r="Z118" s="166"/>
      <c r="AA118" s="166"/>
      <c r="AB118" s="166"/>
      <c r="AC118" s="168"/>
    </row>
    <row r="119" spans="1:29" s="165" customFormat="1" x14ac:dyDescent="0.4">
      <c r="A119" s="116">
        <v>111</v>
      </c>
      <c r="B119" s="116">
        <v>2</v>
      </c>
      <c r="C119" s="117" t="s">
        <v>198</v>
      </c>
      <c r="D119" s="118" t="s">
        <v>385</v>
      </c>
      <c r="E119" s="119" t="s">
        <v>316</v>
      </c>
      <c r="F119" s="120" t="s">
        <v>422</v>
      </c>
      <c r="G119" s="121" t="s">
        <v>416</v>
      </c>
      <c r="H119" s="122">
        <v>600</v>
      </c>
      <c r="I119" s="123">
        <v>47</v>
      </c>
      <c r="J119" s="123">
        <v>6</v>
      </c>
      <c r="K119" s="160">
        <v>2</v>
      </c>
      <c r="L119" s="155">
        <f t="shared" si="6"/>
        <v>564</v>
      </c>
      <c r="M119" s="156">
        <f t="shared" si="7"/>
        <v>338.4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7"/>
      <c r="Y119" s="166"/>
      <c r="Z119" s="166"/>
      <c r="AA119" s="166"/>
      <c r="AB119" s="166"/>
      <c r="AC119" s="167"/>
    </row>
    <row r="120" spans="1:29" s="165" customFormat="1" x14ac:dyDescent="0.4">
      <c r="A120" s="116">
        <v>112</v>
      </c>
      <c r="B120" s="116">
        <v>2</v>
      </c>
      <c r="C120" s="117" t="s">
        <v>198</v>
      </c>
      <c r="D120" s="118" t="s">
        <v>385</v>
      </c>
      <c r="E120" s="119" t="s">
        <v>317</v>
      </c>
      <c r="F120" s="120" t="s">
        <v>238</v>
      </c>
      <c r="G120" s="121" t="s">
        <v>416</v>
      </c>
      <c r="H120" s="122">
        <v>600</v>
      </c>
      <c r="I120" s="123">
        <v>47</v>
      </c>
      <c r="J120" s="123">
        <v>2</v>
      </c>
      <c r="K120" s="160">
        <v>1</v>
      </c>
      <c r="L120" s="155">
        <f t="shared" si="6"/>
        <v>94</v>
      </c>
      <c r="M120" s="156">
        <f t="shared" si="7"/>
        <v>56.4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  <c r="Y120" s="166"/>
      <c r="Z120" s="166"/>
      <c r="AA120" s="166"/>
      <c r="AB120" s="166"/>
      <c r="AC120" s="167"/>
    </row>
    <row r="121" spans="1:29" s="165" customFormat="1" x14ac:dyDescent="0.4">
      <c r="A121" s="116">
        <v>113</v>
      </c>
      <c r="B121" s="116">
        <v>3</v>
      </c>
      <c r="C121" s="117" t="s">
        <v>198</v>
      </c>
      <c r="D121" s="118" t="s">
        <v>386</v>
      </c>
      <c r="E121" s="119" t="s">
        <v>315</v>
      </c>
      <c r="F121" s="120" t="s">
        <v>172</v>
      </c>
      <c r="G121" s="121" t="s">
        <v>416</v>
      </c>
      <c r="H121" s="122">
        <v>200</v>
      </c>
      <c r="I121" s="123">
        <v>47</v>
      </c>
      <c r="J121" s="123">
        <v>3</v>
      </c>
      <c r="K121" s="160">
        <v>2</v>
      </c>
      <c r="L121" s="155">
        <f t="shared" si="6"/>
        <v>282</v>
      </c>
      <c r="M121" s="156">
        <f t="shared" si="7"/>
        <v>56.4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x14ac:dyDescent="0.4">
      <c r="A122" s="116">
        <v>114</v>
      </c>
      <c r="B122" s="116">
        <v>3</v>
      </c>
      <c r="C122" s="117" t="s">
        <v>198</v>
      </c>
      <c r="D122" s="118" t="s">
        <v>386</v>
      </c>
      <c r="E122" s="119" t="s">
        <v>318</v>
      </c>
      <c r="F122" s="120" t="s">
        <v>172</v>
      </c>
      <c r="G122" s="121" t="s">
        <v>304</v>
      </c>
      <c r="H122" s="122">
        <v>200</v>
      </c>
      <c r="I122" s="123">
        <v>28</v>
      </c>
      <c r="J122" s="123">
        <v>2</v>
      </c>
      <c r="K122" s="160">
        <v>1</v>
      </c>
      <c r="L122" s="155">
        <f t="shared" si="6"/>
        <v>56</v>
      </c>
      <c r="M122" s="156">
        <f t="shared" si="7"/>
        <v>11.2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x14ac:dyDescent="0.4">
      <c r="A123" s="116">
        <v>115</v>
      </c>
      <c r="B123" s="116">
        <v>4</v>
      </c>
      <c r="C123" s="117" t="s">
        <v>198</v>
      </c>
      <c r="D123" s="118" t="s">
        <v>387</v>
      </c>
      <c r="E123" s="119" t="s">
        <v>316</v>
      </c>
      <c r="F123" s="120" t="s">
        <v>422</v>
      </c>
      <c r="G123" s="121" t="s">
        <v>416</v>
      </c>
      <c r="H123" s="122">
        <v>600</v>
      </c>
      <c r="I123" s="123">
        <v>47</v>
      </c>
      <c r="J123" s="123">
        <v>20</v>
      </c>
      <c r="K123" s="160">
        <v>2</v>
      </c>
      <c r="L123" s="155">
        <f t="shared" si="6"/>
        <v>1880</v>
      </c>
      <c r="M123" s="156">
        <f t="shared" si="7"/>
        <v>1128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x14ac:dyDescent="0.4">
      <c r="A124" s="116">
        <v>116</v>
      </c>
      <c r="B124" s="116">
        <v>4</v>
      </c>
      <c r="C124" s="117" t="s">
        <v>198</v>
      </c>
      <c r="D124" s="118" t="s">
        <v>387</v>
      </c>
      <c r="E124" s="119" t="s">
        <v>317</v>
      </c>
      <c r="F124" s="120" t="s">
        <v>172</v>
      </c>
      <c r="G124" s="121" t="s">
        <v>416</v>
      </c>
      <c r="H124" s="122">
        <v>600</v>
      </c>
      <c r="I124" s="123">
        <v>47</v>
      </c>
      <c r="J124" s="123">
        <v>2</v>
      </c>
      <c r="K124" s="160">
        <v>1</v>
      </c>
      <c r="L124" s="155">
        <f t="shared" si="6"/>
        <v>94</v>
      </c>
      <c r="M124" s="156">
        <f t="shared" si="7"/>
        <v>56.4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x14ac:dyDescent="0.4">
      <c r="A125" s="116">
        <v>117</v>
      </c>
      <c r="B125" s="116">
        <v>1</v>
      </c>
      <c r="C125" s="117" t="s">
        <v>241</v>
      </c>
      <c r="D125" s="118" t="s">
        <v>380</v>
      </c>
      <c r="E125" s="119" t="s">
        <v>311</v>
      </c>
      <c r="F125" s="120" t="s">
        <v>172</v>
      </c>
      <c r="G125" s="121" t="s">
        <v>304</v>
      </c>
      <c r="H125" s="122">
        <v>2082.5</v>
      </c>
      <c r="I125" s="123">
        <v>28</v>
      </c>
      <c r="J125" s="123">
        <v>2</v>
      </c>
      <c r="K125" s="160">
        <v>1</v>
      </c>
      <c r="L125" s="155">
        <f t="shared" si="6"/>
        <v>56</v>
      </c>
      <c r="M125" s="156">
        <f t="shared" si="7"/>
        <v>116.62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x14ac:dyDescent="0.4">
      <c r="A126" s="116">
        <v>118</v>
      </c>
      <c r="B126" s="116">
        <v>1</v>
      </c>
      <c r="C126" s="117" t="s">
        <v>241</v>
      </c>
      <c r="D126" s="118" t="s">
        <v>380</v>
      </c>
      <c r="E126" s="119" t="s">
        <v>318</v>
      </c>
      <c r="F126" s="120" t="s">
        <v>172</v>
      </c>
      <c r="G126" s="121" t="s">
        <v>416</v>
      </c>
      <c r="H126" s="122">
        <v>2082.5</v>
      </c>
      <c r="I126" s="123">
        <v>47</v>
      </c>
      <c r="J126" s="123">
        <v>2</v>
      </c>
      <c r="K126" s="160">
        <v>1</v>
      </c>
      <c r="L126" s="155">
        <f t="shared" si="6"/>
        <v>94</v>
      </c>
      <c r="M126" s="156">
        <f t="shared" si="7"/>
        <v>195.755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x14ac:dyDescent="0.4">
      <c r="A127" s="116">
        <v>119</v>
      </c>
      <c r="B127" s="116">
        <v>1</v>
      </c>
      <c r="C127" s="117" t="s">
        <v>241</v>
      </c>
      <c r="D127" s="118" t="s">
        <v>380</v>
      </c>
      <c r="E127" s="119" t="s">
        <v>312</v>
      </c>
      <c r="F127" s="120" t="s">
        <v>423</v>
      </c>
      <c r="G127" s="121" t="s">
        <v>302</v>
      </c>
      <c r="H127" s="122">
        <v>8760</v>
      </c>
      <c r="I127" s="123">
        <v>13</v>
      </c>
      <c r="J127" s="123">
        <v>1</v>
      </c>
      <c r="K127" s="160">
        <v>1</v>
      </c>
      <c r="L127" s="155">
        <f t="shared" si="6"/>
        <v>13</v>
      </c>
      <c r="M127" s="156">
        <f t="shared" si="7"/>
        <v>113.88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x14ac:dyDescent="0.4">
      <c r="A128" s="116">
        <v>120</v>
      </c>
      <c r="B128" s="116">
        <v>2</v>
      </c>
      <c r="C128" s="117" t="s">
        <v>241</v>
      </c>
      <c r="D128" s="118" t="s">
        <v>388</v>
      </c>
      <c r="E128" s="119" t="s">
        <v>316</v>
      </c>
      <c r="F128" s="120" t="s">
        <v>422</v>
      </c>
      <c r="G128" s="121" t="s">
        <v>416</v>
      </c>
      <c r="H128" s="122">
        <v>1500</v>
      </c>
      <c r="I128" s="123">
        <v>47</v>
      </c>
      <c r="J128" s="123">
        <v>6</v>
      </c>
      <c r="K128" s="160">
        <v>2</v>
      </c>
      <c r="L128" s="155">
        <f t="shared" si="6"/>
        <v>564</v>
      </c>
      <c r="M128" s="156">
        <f t="shared" si="7"/>
        <v>846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x14ac:dyDescent="0.4">
      <c r="A129" s="116">
        <v>121</v>
      </c>
      <c r="B129" s="116">
        <v>2</v>
      </c>
      <c r="C129" s="117" t="s">
        <v>241</v>
      </c>
      <c r="D129" s="118" t="s">
        <v>388</v>
      </c>
      <c r="E129" s="119" t="s">
        <v>317</v>
      </c>
      <c r="F129" s="120" t="s">
        <v>238</v>
      </c>
      <c r="G129" s="121" t="s">
        <v>416</v>
      </c>
      <c r="H129" s="122">
        <v>1500</v>
      </c>
      <c r="I129" s="123">
        <v>47</v>
      </c>
      <c r="J129" s="123">
        <v>2</v>
      </c>
      <c r="K129" s="160">
        <v>1</v>
      </c>
      <c r="L129" s="155">
        <f t="shared" si="6"/>
        <v>94</v>
      </c>
      <c r="M129" s="156">
        <f t="shared" si="7"/>
        <v>141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  <c r="Y129" s="166"/>
      <c r="Z129" s="166"/>
      <c r="AA129" s="166"/>
      <c r="AB129" s="166"/>
      <c r="AC129" s="167"/>
    </row>
    <row r="130" spans="1:29" s="165" customFormat="1" x14ac:dyDescent="0.4">
      <c r="A130" s="116">
        <v>122</v>
      </c>
      <c r="B130" s="116">
        <v>3</v>
      </c>
      <c r="C130" s="117" t="s">
        <v>241</v>
      </c>
      <c r="D130" s="118" t="s">
        <v>386</v>
      </c>
      <c r="E130" s="119" t="s">
        <v>315</v>
      </c>
      <c r="F130" s="120" t="s">
        <v>172</v>
      </c>
      <c r="G130" s="121" t="s">
        <v>416</v>
      </c>
      <c r="H130" s="122">
        <v>200</v>
      </c>
      <c r="I130" s="123">
        <v>47</v>
      </c>
      <c r="J130" s="123">
        <v>3</v>
      </c>
      <c r="K130" s="160">
        <v>2</v>
      </c>
      <c r="L130" s="155">
        <f t="shared" si="6"/>
        <v>282</v>
      </c>
      <c r="M130" s="156">
        <f t="shared" si="7"/>
        <v>56.4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  <c r="Y130" s="166"/>
      <c r="Z130" s="166"/>
      <c r="AA130" s="166"/>
      <c r="AB130" s="166"/>
      <c r="AC130" s="167"/>
    </row>
    <row r="131" spans="1:29" s="165" customFormat="1" x14ac:dyDescent="0.4">
      <c r="A131" s="116">
        <v>123</v>
      </c>
      <c r="B131" s="116">
        <v>4</v>
      </c>
      <c r="C131" s="117" t="s">
        <v>241</v>
      </c>
      <c r="D131" s="118" t="s">
        <v>389</v>
      </c>
      <c r="E131" s="119" t="s">
        <v>316</v>
      </c>
      <c r="F131" s="120" t="s">
        <v>422</v>
      </c>
      <c r="G131" s="121" t="s">
        <v>416</v>
      </c>
      <c r="H131" s="122">
        <v>600</v>
      </c>
      <c r="I131" s="123">
        <v>47</v>
      </c>
      <c r="J131" s="123">
        <v>20</v>
      </c>
      <c r="K131" s="160">
        <v>2</v>
      </c>
      <c r="L131" s="155">
        <f t="shared" si="6"/>
        <v>1880</v>
      </c>
      <c r="M131" s="156">
        <f t="shared" si="7"/>
        <v>1128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  <c r="Y131" s="166"/>
      <c r="Z131" s="166"/>
      <c r="AA131" s="166"/>
      <c r="AB131" s="166"/>
      <c r="AC131" s="167"/>
    </row>
    <row r="132" spans="1:29" s="165" customFormat="1" x14ac:dyDescent="0.4">
      <c r="A132" s="116">
        <v>124</v>
      </c>
      <c r="B132" s="116">
        <v>4</v>
      </c>
      <c r="C132" s="117" t="s">
        <v>241</v>
      </c>
      <c r="D132" s="118" t="s">
        <v>389</v>
      </c>
      <c r="E132" s="119" t="s">
        <v>317</v>
      </c>
      <c r="F132" s="120" t="s">
        <v>172</v>
      </c>
      <c r="G132" s="121" t="s">
        <v>416</v>
      </c>
      <c r="H132" s="122">
        <v>600</v>
      </c>
      <c r="I132" s="123">
        <v>47</v>
      </c>
      <c r="J132" s="123">
        <v>2</v>
      </c>
      <c r="K132" s="160">
        <v>1</v>
      </c>
      <c r="L132" s="155">
        <f t="shared" si="6"/>
        <v>94</v>
      </c>
      <c r="M132" s="156">
        <f t="shared" si="7"/>
        <v>56.4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  <c r="Y132" s="166"/>
      <c r="Z132" s="166"/>
      <c r="AA132" s="166"/>
      <c r="AB132" s="166"/>
      <c r="AC132" s="167"/>
    </row>
    <row r="133" spans="1:29" s="165" customFormat="1" x14ac:dyDescent="0.4">
      <c r="A133" s="116">
        <v>125</v>
      </c>
      <c r="B133" s="116">
        <v>1</v>
      </c>
      <c r="C133" s="117" t="s">
        <v>355</v>
      </c>
      <c r="D133" s="118" t="s">
        <v>380</v>
      </c>
      <c r="E133" s="119" t="s">
        <v>311</v>
      </c>
      <c r="F133" s="120" t="s">
        <v>172</v>
      </c>
      <c r="G133" s="121" t="s">
        <v>304</v>
      </c>
      <c r="H133" s="122">
        <v>2082.5</v>
      </c>
      <c r="I133" s="123">
        <v>28</v>
      </c>
      <c r="J133" s="123">
        <v>2</v>
      </c>
      <c r="K133" s="160">
        <v>1</v>
      </c>
      <c r="L133" s="155">
        <f t="shared" si="6"/>
        <v>56</v>
      </c>
      <c r="M133" s="156">
        <f t="shared" si="7"/>
        <v>116.62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  <c r="Y133" s="166"/>
      <c r="Z133" s="166"/>
      <c r="AA133" s="166"/>
      <c r="AB133" s="166"/>
      <c r="AC133" s="167"/>
    </row>
    <row r="134" spans="1:29" s="165" customFormat="1" x14ac:dyDescent="0.4">
      <c r="A134" s="116">
        <v>126</v>
      </c>
      <c r="B134" s="116">
        <v>1</v>
      </c>
      <c r="C134" s="117" t="s">
        <v>355</v>
      </c>
      <c r="D134" s="118" t="s">
        <v>380</v>
      </c>
      <c r="E134" s="119" t="s">
        <v>318</v>
      </c>
      <c r="F134" s="120" t="s">
        <v>172</v>
      </c>
      <c r="G134" s="121" t="s">
        <v>416</v>
      </c>
      <c r="H134" s="122">
        <v>2082.5</v>
      </c>
      <c r="I134" s="123">
        <v>47</v>
      </c>
      <c r="J134" s="123">
        <v>2</v>
      </c>
      <c r="K134" s="160">
        <v>1</v>
      </c>
      <c r="L134" s="155">
        <f t="shared" si="6"/>
        <v>94</v>
      </c>
      <c r="M134" s="156">
        <f t="shared" si="7"/>
        <v>195.755</v>
      </c>
      <c r="N134" s="155"/>
      <c r="O134" s="155"/>
      <c r="P134" s="155"/>
      <c r="Q134" s="155"/>
      <c r="R134" s="155"/>
      <c r="S134" s="156"/>
      <c r="T134" s="156">
        <f t="shared" ref="T134:T197" si="8">IFERROR(S134*R134,"－")</f>
        <v>0</v>
      </c>
      <c r="U134" s="156">
        <f t="shared" ref="U134:U197" si="9">IFERROR(T134*H134/1000,"－")</f>
        <v>0</v>
      </c>
      <c r="V134" s="157"/>
      <c r="Y134" s="166"/>
      <c r="Z134" s="166"/>
      <c r="AA134" s="166"/>
      <c r="AB134" s="166"/>
      <c r="AC134" s="167"/>
    </row>
    <row r="135" spans="1:29" s="165" customFormat="1" x14ac:dyDescent="0.4">
      <c r="A135" s="116">
        <v>127</v>
      </c>
      <c r="B135" s="116">
        <v>1</v>
      </c>
      <c r="C135" s="117" t="s">
        <v>355</v>
      </c>
      <c r="D135" s="118" t="s">
        <v>380</v>
      </c>
      <c r="E135" s="119" t="s">
        <v>312</v>
      </c>
      <c r="F135" s="120" t="s">
        <v>423</v>
      </c>
      <c r="G135" s="121" t="s">
        <v>302</v>
      </c>
      <c r="H135" s="122">
        <v>8760</v>
      </c>
      <c r="I135" s="123">
        <v>13</v>
      </c>
      <c r="J135" s="123">
        <v>1</v>
      </c>
      <c r="K135" s="160">
        <v>1</v>
      </c>
      <c r="L135" s="155">
        <f t="shared" ref="L135:L198" si="10">IFERROR(I135*J135*K135,"ー")</f>
        <v>13</v>
      </c>
      <c r="M135" s="156">
        <f t="shared" ref="M135:M198" si="11">IFERROR(L135*H135/1000,"ー")</f>
        <v>113.88</v>
      </c>
      <c r="N135" s="155"/>
      <c r="O135" s="155"/>
      <c r="P135" s="155"/>
      <c r="Q135" s="155"/>
      <c r="R135" s="155"/>
      <c r="S135" s="156"/>
      <c r="T135" s="156">
        <f t="shared" si="8"/>
        <v>0</v>
      </c>
      <c r="U135" s="156">
        <f t="shared" si="9"/>
        <v>0</v>
      </c>
      <c r="V135" s="157"/>
      <c r="Y135" s="166"/>
      <c r="Z135" s="166"/>
      <c r="AA135" s="166"/>
      <c r="AB135" s="166"/>
      <c r="AC135" s="167"/>
    </row>
    <row r="136" spans="1:29" s="165" customFormat="1" x14ac:dyDescent="0.4">
      <c r="A136" s="116">
        <v>128</v>
      </c>
      <c r="B136" s="116">
        <v>2</v>
      </c>
      <c r="C136" s="117" t="s">
        <v>355</v>
      </c>
      <c r="D136" s="118" t="s">
        <v>388</v>
      </c>
      <c r="E136" s="119" t="s">
        <v>316</v>
      </c>
      <c r="F136" s="120" t="s">
        <v>422</v>
      </c>
      <c r="G136" s="121" t="s">
        <v>416</v>
      </c>
      <c r="H136" s="122">
        <v>1500</v>
      </c>
      <c r="I136" s="123">
        <v>47</v>
      </c>
      <c r="J136" s="123">
        <v>6</v>
      </c>
      <c r="K136" s="160">
        <v>2</v>
      </c>
      <c r="L136" s="155">
        <f t="shared" si="10"/>
        <v>564</v>
      </c>
      <c r="M136" s="156">
        <f t="shared" si="11"/>
        <v>846</v>
      </c>
      <c r="N136" s="155"/>
      <c r="O136" s="155"/>
      <c r="P136" s="155"/>
      <c r="Q136" s="155"/>
      <c r="R136" s="155"/>
      <c r="S136" s="156"/>
      <c r="T136" s="156">
        <f t="shared" si="8"/>
        <v>0</v>
      </c>
      <c r="U136" s="156">
        <f t="shared" si="9"/>
        <v>0</v>
      </c>
      <c r="V136" s="157"/>
      <c r="Y136" s="166"/>
      <c r="Z136" s="166"/>
      <c r="AA136" s="166"/>
      <c r="AB136" s="166"/>
      <c r="AC136" s="167"/>
    </row>
    <row r="137" spans="1:29" s="165" customFormat="1" x14ac:dyDescent="0.4">
      <c r="A137" s="116">
        <v>129</v>
      </c>
      <c r="B137" s="116">
        <v>2</v>
      </c>
      <c r="C137" s="117" t="s">
        <v>355</v>
      </c>
      <c r="D137" s="118" t="s">
        <v>388</v>
      </c>
      <c r="E137" s="119" t="s">
        <v>317</v>
      </c>
      <c r="F137" s="120" t="s">
        <v>238</v>
      </c>
      <c r="G137" s="121" t="s">
        <v>416</v>
      </c>
      <c r="H137" s="122">
        <v>1500</v>
      </c>
      <c r="I137" s="123">
        <v>47</v>
      </c>
      <c r="J137" s="123">
        <v>2</v>
      </c>
      <c r="K137" s="160">
        <v>1</v>
      </c>
      <c r="L137" s="155">
        <f t="shared" si="10"/>
        <v>94</v>
      </c>
      <c r="M137" s="156">
        <f t="shared" si="11"/>
        <v>141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x14ac:dyDescent="0.4">
      <c r="A138" s="116">
        <v>130</v>
      </c>
      <c r="B138" s="116">
        <v>3</v>
      </c>
      <c r="C138" s="117" t="s">
        <v>355</v>
      </c>
      <c r="D138" s="118" t="s">
        <v>386</v>
      </c>
      <c r="E138" s="119" t="s">
        <v>315</v>
      </c>
      <c r="F138" s="120" t="s">
        <v>172</v>
      </c>
      <c r="G138" s="121" t="s">
        <v>416</v>
      </c>
      <c r="H138" s="122">
        <v>200</v>
      </c>
      <c r="I138" s="123">
        <v>47</v>
      </c>
      <c r="J138" s="123">
        <v>3</v>
      </c>
      <c r="K138" s="160">
        <v>2</v>
      </c>
      <c r="L138" s="155">
        <f t="shared" si="10"/>
        <v>282</v>
      </c>
      <c r="M138" s="156">
        <f t="shared" si="11"/>
        <v>56.4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x14ac:dyDescent="0.4">
      <c r="A139" s="116">
        <v>131</v>
      </c>
      <c r="B139" s="116">
        <v>3</v>
      </c>
      <c r="C139" s="117" t="s">
        <v>355</v>
      </c>
      <c r="D139" s="118" t="s">
        <v>386</v>
      </c>
      <c r="E139" s="119" t="s">
        <v>318</v>
      </c>
      <c r="F139" s="120" t="s">
        <v>172</v>
      </c>
      <c r="G139" s="121" t="s">
        <v>304</v>
      </c>
      <c r="H139" s="122">
        <v>200</v>
      </c>
      <c r="I139" s="123">
        <v>28</v>
      </c>
      <c r="J139" s="123">
        <v>2</v>
      </c>
      <c r="K139" s="160">
        <v>1</v>
      </c>
      <c r="L139" s="155">
        <f t="shared" si="10"/>
        <v>56</v>
      </c>
      <c r="M139" s="156">
        <f t="shared" si="11"/>
        <v>11.2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x14ac:dyDescent="0.4">
      <c r="A140" s="116">
        <v>132</v>
      </c>
      <c r="B140" s="116">
        <v>4</v>
      </c>
      <c r="C140" s="117" t="s">
        <v>355</v>
      </c>
      <c r="D140" s="118" t="s">
        <v>390</v>
      </c>
      <c r="E140" s="119" t="s">
        <v>316</v>
      </c>
      <c r="F140" s="120" t="s">
        <v>422</v>
      </c>
      <c r="G140" s="121" t="s">
        <v>416</v>
      </c>
      <c r="H140" s="122">
        <v>600</v>
      </c>
      <c r="I140" s="123">
        <v>47</v>
      </c>
      <c r="J140" s="123">
        <v>20</v>
      </c>
      <c r="K140" s="160">
        <v>2</v>
      </c>
      <c r="L140" s="155">
        <f t="shared" si="10"/>
        <v>1880</v>
      </c>
      <c r="M140" s="156">
        <f t="shared" si="11"/>
        <v>1128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x14ac:dyDescent="0.4">
      <c r="A141" s="116">
        <v>133</v>
      </c>
      <c r="B141" s="116">
        <v>4</v>
      </c>
      <c r="C141" s="117" t="s">
        <v>355</v>
      </c>
      <c r="D141" s="118" t="s">
        <v>390</v>
      </c>
      <c r="E141" s="119" t="s">
        <v>317</v>
      </c>
      <c r="F141" s="120" t="s">
        <v>172</v>
      </c>
      <c r="G141" s="121" t="s">
        <v>416</v>
      </c>
      <c r="H141" s="122">
        <v>600</v>
      </c>
      <c r="I141" s="123">
        <v>47</v>
      </c>
      <c r="J141" s="123">
        <v>2</v>
      </c>
      <c r="K141" s="160">
        <v>1</v>
      </c>
      <c r="L141" s="155">
        <f t="shared" si="10"/>
        <v>94</v>
      </c>
      <c r="M141" s="156">
        <f t="shared" si="11"/>
        <v>56.4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x14ac:dyDescent="0.4">
      <c r="A142" s="116">
        <v>134</v>
      </c>
      <c r="B142" s="116" t="s">
        <v>176</v>
      </c>
      <c r="C142" s="117" t="s">
        <v>357</v>
      </c>
      <c r="D142" s="118" t="s">
        <v>357</v>
      </c>
      <c r="E142" s="119" t="s">
        <v>329</v>
      </c>
      <c r="F142" s="120" t="s">
        <v>428</v>
      </c>
      <c r="G142" s="121" t="s">
        <v>418</v>
      </c>
      <c r="H142" s="122">
        <v>980</v>
      </c>
      <c r="I142" s="123">
        <v>100</v>
      </c>
      <c r="J142" s="123">
        <v>6</v>
      </c>
      <c r="K142" s="160">
        <v>1</v>
      </c>
      <c r="L142" s="155">
        <f t="shared" si="10"/>
        <v>600</v>
      </c>
      <c r="M142" s="156">
        <f t="shared" si="11"/>
        <v>588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x14ac:dyDescent="0.4">
      <c r="A143" s="116">
        <v>135</v>
      </c>
      <c r="B143" s="116">
        <v>1</v>
      </c>
      <c r="C143" s="117" t="s">
        <v>194</v>
      </c>
      <c r="D143" s="118" t="s">
        <v>391</v>
      </c>
      <c r="E143" s="119" t="s">
        <v>310</v>
      </c>
      <c r="F143" s="120" t="s">
        <v>420</v>
      </c>
      <c r="G143" s="121" t="s">
        <v>304</v>
      </c>
      <c r="H143" s="122">
        <v>2082.5</v>
      </c>
      <c r="I143" s="123">
        <v>28</v>
      </c>
      <c r="J143" s="123">
        <v>1</v>
      </c>
      <c r="K143" s="160">
        <v>1</v>
      </c>
      <c r="L143" s="155">
        <f t="shared" si="10"/>
        <v>28</v>
      </c>
      <c r="M143" s="156">
        <f t="shared" si="11"/>
        <v>58.31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x14ac:dyDescent="0.4">
      <c r="A144" s="116">
        <v>136</v>
      </c>
      <c r="B144" s="116">
        <v>2</v>
      </c>
      <c r="C144" s="117" t="s">
        <v>194</v>
      </c>
      <c r="D144" s="118" t="s">
        <v>392</v>
      </c>
      <c r="E144" s="119" t="s">
        <v>310</v>
      </c>
      <c r="F144" s="120" t="s">
        <v>420</v>
      </c>
      <c r="G144" s="121" t="s">
        <v>304</v>
      </c>
      <c r="H144" s="122">
        <v>2082.5</v>
      </c>
      <c r="I144" s="123">
        <v>28</v>
      </c>
      <c r="J144" s="123">
        <v>1</v>
      </c>
      <c r="K144" s="160">
        <v>1</v>
      </c>
      <c r="L144" s="155">
        <f t="shared" si="10"/>
        <v>28</v>
      </c>
      <c r="M144" s="156">
        <f t="shared" si="11"/>
        <v>58.31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x14ac:dyDescent="0.4">
      <c r="A145" s="116">
        <v>137</v>
      </c>
      <c r="B145" s="116">
        <v>3</v>
      </c>
      <c r="C145" s="117" t="s">
        <v>194</v>
      </c>
      <c r="D145" s="118" t="s">
        <v>393</v>
      </c>
      <c r="E145" s="119" t="s">
        <v>311</v>
      </c>
      <c r="F145" s="120" t="s">
        <v>172</v>
      </c>
      <c r="G145" s="121" t="s">
        <v>416</v>
      </c>
      <c r="H145" s="122">
        <v>2082.5</v>
      </c>
      <c r="I145" s="123">
        <v>47</v>
      </c>
      <c r="J145" s="123">
        <v>4</v>
      </c>
      <c r="K145" s="160">
        <v>1</v>
      </c>
      <c r="L145" s="155">
        <f t="shared" si="10"/>
        <v>188</v>
      </c>
      <c r="M145" s="156">
        <f t="shared" si="11"/>
        <v>391.51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x14ac:dyDescent="0.4">
      <c r="A146" s="116">
        <v>138</v>
      </c>
      <c r="B146" s="116">
        <v>3</v>
      </c>
      <c r="C146" s="117" t="s">
        <v>194</v>
      </c>
      <c r="D146" s="118" t="s">
        <v>393</v>
      </c>
      <c r="E146" s="119" t="s">
        <v>315</v>
      </c>
      <c r="F146" s="120" t="s">
        <v>172</v>
      </c>
      <c r="G146" s="121" t="s">
        <v>416</v>
      </c>
      <c r="H146" s="122">
        <v>2082.5</v>
      </c>
      <c r="I146" s="123">
        <v>47</v>
      </c>
      <c r="J146" s="123">
        <v>5</v>
      </c>
      <c r="K146" s="160">
        <v>2</v>
      </c>
      <c r="L146" s="155">
        <f t="shared" si="10"/>
        <v>470</v>
      </c>
      <c r="M146" s="156">
        <f t="shared" si="11"/>
        <v>978.77499999999998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x14ac:dyDescent="0.4">
      <c r="A147" s="116">
        <v>139</v>
      </c>
      <c r="B147" s="116">
        <v>3</v>
      </c>
      <c r="C147" s="117" t="s">
        <v>194</v>
      </c>
      <c r="D147" s="118" t="s">
        <v>393</v>
      </c>
      <c r="E147" s="119" t="s">
        <v>322</v>
      </c>
      <c r="F147" s="120" t="s">
        <v>429</v>
      </c>
      <c r="G147" s="121" t="s">
        <v>302</v>
      </c>
      <c r="H147" s="122">
        <v>2082.5</v>
      </c>
      <c r="I147" s="123">
        <v>13</v>
      </c>
      <c r="J147" s="123">
        <v>1</v>
      </c>
      <c r="K147" s="160">
        <v>1</v>
      </c>
      <c r="L147" s="155">
        <f t="shared" si="10"/>
        <v>13</v>
      </c>
      <c r="M147" s="156">
        <f t="shared" si="11"/>
        <v>27.072500000000002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x14ac:dyDescent="0.4">
      <c r="A148" s="116">
        <v>140</v>
      </c>
      <c r="B148" s="116">
        <v>3</v>
      </c>
      <c r="C148" s="117" t="s">
        <v>194</v>
      </c>
      <c r="D148" s="118" t="s">
        <v>393</v>
      </c>
      <c r="E148" s="119" t="s">
        <v>312</v>
      </c>
      <c r="F148" s="120" t="s">
        <v>330</v>
      </c>
      <c r="G148" s="121" t="s">
        <v>302</v>
      </c>
      <c r="H148" s="122">
        <v>8760</v>
      </c>
      <c r="I148" s="123">
        <v>13</v>
      </c>
      <c r="J148" s="123">
        <v>3</v>
      </c>
      <c r="K148" s="160">
        <v>1</v>
      </c>
      <c r="L148" s="155">
        <f t="shared" si="10"/>
        <v>39</v>
      </c>
      <c r="M148" s="156">
        <f t="shared" si="11"/>
        <v>341.64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x14ac:dyDescent="0.4">
      <c r="A149" s="116">
        <v>141</v>
      </c>
      <c r="B149" s="116">
        <v>4</v>
      </c>
      <c r="C149" s="117" t="s">
        <v>194</v>
      </c>
      <c r="D149" s="118" t="s">
        <v>394</v>
      </c>
      <c r="E149" s="119" t="s">
        <v>411</v>
      </c>
      <c r="F149" s="120" t="s">
        <v>430</v>
      </c>
      <c r="G149" s="121" t="s">
        <v>197</v>
      </c>
      <c r="H149" s="122">
        <v>12</v>
      </c>
      <c r="I149" s="123">
        <v>36</v>
      </c>
      <c r="J149" s="123">
        <v>1</v>
      </c>
      <c r="K149" s="160">
        <v>1</v>
      </c>
      <c r="L149" s="155">
        <f t="shared" si="10"/>
        <v>36</v>
      </c>
      <c r="M149" s="156">
        <f t="shared" si="11"/>
        <v>0.432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x14ac:dyDescent="0.4">
      <c r="A150" s="116">
        <v>142</v>
      </c>
      <c r="B150" s="116">
        <v>5</v>
      </c>
      <c r="C150" s="117" t="s">
        <v>194</v>
      </c>
      <c r="D150" s="118" t="s">
        <v>363</v>
      </c>
      <c r="E150" s="119" t="s">
        <v>311</v>
      </c>
      <c r="F150" s="120" t="s">
        <v>172</v>
      </c>
      <c r="G150" s="121" t="s">
        <v>416</v>
      </c>
      <c r="H150" s="122">
        <v>600</v>
      </c>
      <c r="I150" s="123">
        <v>47</v>
      </c>
      <c r="J150" s="123">
        <v>2</v>
      </c>
      <c r="K150" s="160">
        <v>1</v>
      </c>
      <c r="L150" s="155">
        <f t="shared" si="10"/>
        <v>94</v>
      </c>
      <c r="M150" s="156">
        <f t="shared" si="11"/>
        <v>56.4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x14ac:dyDescent="0.4">
      <c r="A151" s="116">
        <v>143</v>
      </c>
      <c r="B151" s="116">
        <v>5</v>
      </c>
      <c r="C151" s="117" t="s">
        <v>194</v>
      </c>
      <c r="D151" s="118" t="s">
        <v>363</v>
      </c>
      <c r="E151" s="119" t="s">
        <v>319</v>
      </c>
      <c r="F151" s="120" t="s">
        <v>340</v>
      </c>
      <c r="G151" s="121" t="s">
        <v>304</v>
      </c>
      <c r="H151" s="122">
        <v>600</v>
      </c>
      <c r="I151" s="123">
        <v>28</v>
      </c>
      <c r="J151" s="123">
        <v>1</v>
      </c>
      <c r="K151" s="160">
        <v>1</v>
      </c>
      <c r="L151" s="155">
        <f t="shared" si="10"/>
        <v>28</v>
      </c>
      <c r="M151" s="156">
        <f t="shared" si="11"/>
        <v>16.8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x14ac:dyDescent="0.4">
      <c r="A152" s="116">
        <v>144</v>
      </c>
      <c r="B152" s="116">
        <v>6</v>
      </c>
      <c r="C152" s="117" t="s">
        <v>194</v>
      </c>
      <c r="D152" s="118" t="s">
        <v>361</v>
      </c>
      <c r="E152" s="119" t="s">
        <v>311</v>
      </c>
      <c r="F152" s="120" t="s">
        <v>172</v>
      </c>
      <c r="G152" s="121" t="s">
        <v>416</v>
      </c>
      <c r="H152" s="122">
        <v>600</v>
      </c>
      <c r="I152" s="123">
        <v>47</v>
      </c>
      <c r="J152" s="123">
        <v>2</v>
      </c>
      <c r="K152" s="160">
        <v>1</v>
      </c>
      <c r="L152" s="155">
        <f t="shared" si="10"/>
        <v>94</v>
      </c>
      <c r="M152" s="156">
        <f t="shared" si="11"/>
        <v>56.4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x14ac:dyDescent="0.4">
      <c r="A153" s="116">
        <v>145</v>
      </c>
      <c r="B153" s="116">
        <v>6</v>
      </c>
      <c r="C153" s="117" t="s">
        <v>194</v>
      </c>
      <c r="D153" s="118" t="s">
        <v>361</v>
      </c>
      <c r="E153" s="119" t="s">
        <v>319</v>
      </c>
      <c r="F153" s="120" t="s">
        <v>340</v>
      </c>
      <c r="G153" s="121" t="s">
        <v>304</v>
      </c>
      <c r="H153" s="122">
        <v>600</v>
      </c>
      <c r="I153" s="123">
        <v>28</v>
      </c>
      <c r="J153" s="123">
        <v>1</v>
      </c>
      <c r="K153" s="160">
        <v>1</v>
      </c>
      <c r="L153" s="155">
        <f t="shared" si="10"/>
        <v>28</v>
      </c>
      <c r="M153" s="156">
        <f t="shared" si="11"/>
        <v>16.8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x14ac:dyDescent="0.4">
      <c r="A154" s="116">
        <v>146</v>
      </c>
      <c r="B154" s="116">
        <v>7</v>
      </c>
      <c r="C154" s="117" t="s">
        <v>194</v>
      </c>
      <c r="D154" s="118" t="s">
        <v>254</v>
      </c>
      <c r="E154" s="119" t="s">
        <v>320</v>
      </c>
      <c r="F154" s="120" t="s">
        <v>172</v>
      </c>
      <c r="G154" s="121" t="s">
        <v>416</v>
      </c>
      <c r="H154" s="122">
        <v>600</v>
      </c>
      <c r="I154" s="123">
        <v>47</v>
      </c>
      <c r="J154" s="123">
        <v>2</v>
      </c>
      <c r="K154" s="160">
        <v>2</v>
      </c>
      <c r="L154" s="155">
        <f t="shared" si="10"/>
        <v>188</v>
      </c>
      <c r="M154" s="156">
        <f t="shared" si="11"/>
        <v>112.8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x14ac:dyDescent="0.4">
      <c r="A155" s="116">
        <v>147</v>
      </c>
      <c r="B155" s="116">
        <v>8</v>
      </c>
      <c r="C155" s="117" t="s">
        <v>194</v>
      </c>
      <c r="D155" s="118" t="s">
        <v>395</v>
      </c>
      <c r="E155" s="119" t="s">
        <v>320</v>
      </c>
      <c r="F155" s="120" t="s">
        <v>172</v>
      </c>
      <c r="G155" s="121" t="s">
        <v>416</v>
      </c>
      <c r="H155" s="122">
        <v>600</v>
      </c>
      <c r="I155" s="123">
        <v>47</v>
      </c>
      <c r="J155" s="123">
        <v>2</v>
      </c>
      <c r="K155" s="160">
        <v>2</v>
      </c>
      <c r="L155" s="155">
        <f t="shared" si="10"/>
        <v>188</v>
      </c>
      <c r="M155" s="156">
        <f t="shared" si="11"/>
        <v>112.8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x14ac:dyDescent="0.4">
      <c r="A156" s="116">
        <v>148</v>
      </c>
      <c r="B156" s="116">
        <v>9</v>
      </c>
      <c r="C156" s="117" t="s">
        <v>194</v>
      </c>
      <c r="D156" s="118" t="s">
        <v>396</v>
      </c>
      <c r="E156" s="119" t="s">
        <v>315</v>
      </c>
      <c r="F156" s="120" t="s">
        <v>172</v>
      </c>
      <c r="G156" s="121" t="s">
        <v>416</v>
      </c>
      <c r="H156" s="122">
        <v>1700</v>
      </c>
      <c r="I156" s="123">
        <v>47</v>
      </c>
      <c r="J156" s="123">
        <v>6</v>
      </c>
      <c r="K156" s="160">
        <v>2</v>
      </c>
      <c r="L156" s="155">
        <f t="shared" si="10"/>
        <v>564</v>
      </c>
      <c r="M156" s="156">
        <f t="shared" si="11"/>
        <v>958.8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x14ac:dyDescent="0.4">
      <c r="A157" s="116">
        <v>149</v>
      </c>
      <c r="B157" s="116">
        <v>10</v>
      </c>
      <c r="C157" s="117" t="s">
        <v>194</v>
      </c>
      <c r="D157" s="118" t="s">
        <v>397</v>
      </c>
      <c r="E157" s="119" t="s">
        <v>326</v>
      </c>
      <c r="F157" s="120" t="s">
        <v>431</v>
      </c>
      <c r="G157" s="121" t="s">
        <v>416</v>
      </c>
      <c r="H157" s="122">
        <v>1700</v>
      </c>
      <c r="I157" s="123">
        <v>47</v>
      </c>
      <c r="J157" s="123">
        <v>4</v>
      </c>
      <c r="K157" s="160">
        <v>3</v>
      </c>
      <c r="L157" s="155">
        <f t="shared" si="10"/>
        <v>564</v>
      </c>
      <c r="M157" s="156">
        <f t="shared" si="11"/>
        <v>958.8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x14ac:dyDescent="0.4">
      <c r="A158" s="116">
        <v>150</v>
      </c>
      <c r="B158" s="116">
        <v>11</v>
      </c>
      <c r="C158" s="117" t="s">
        <v>194</v>
      </c>
      <c r="D158" s="118" t="s">
        <v>398</v>
      </c>
      <c r="E158" s="119" t="s">
        <v>320</v>
      </c>
      <c r="F158" s="120" t="s">
        <v>172</v>
      </c>
      <c r="G158" s="121" t="s">
        <v>416</v>
      </c>
      <c r="H158" s="122">
        <v>2082.5</v>
      </c>
      <c r="I158" s="123">
        <v>47</v>
      </c>
      <c r="J158" s="123">
        <v>16</v>
      </c>
      <c r="K158" s="160">
        <v>2</v>
      </c>
      <c r="L158" s="155">
        <f t="shared" si="10"/>
        <v>1504</v>
      </c>
      <c r="M158" s="156">
        <f t="shared" si="11"/>
        <v>3132.08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x14ac:dyDescent="0.4">
      <c r="A159" s="116">
        <v>151</v>
      </c>
      <c r="B159" s="116">
        <v>12</v>
      </c>
      <c r="C159" s="117" t="s">
        <v>194</v>
      </c>
      <c r="D159" s="118" t="s">
        <v>399</v>
      </c>
      <c r="E159" s="119" t="s">
        <v>311</v>
      </c>
      <c r="F159" s="120" t="s">
        <v>172</v>
      </c>
      <c r="G159" s="121" t="s">
        <v>416</v>
      </c>
      <c r="H159" s="122">
        <v>2082.5</v>
      </c>
      <c r="I159" s="123">
        <v>47</v>
      </c>
      <c r="J159" s="123">
        <v>1</v>
      </c>
      <c r="K159" s="160">
        <v>1</v>
      </c>
      <c r="L159" s="155">
        <f t="shared" si="10"/>
        <v>47</v>
      </c>
      <c r="M159" s="156">
        <f t="shared" si="11"/>
        <v>97.877499999999998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x14ac:dyDescent="0.4">
      <c r="A160" s="116">
        <v>152</v>
      </c>
      <c r="B160" s="116">
        <v>12</v>
      </c>
      <c r="C160" s="117" t="s">
        <v>194</v>
      </c>
      <c r="D160" s="118" t="s">
        <v>399</v>
      </c>
      <c r="E160" s="119" t="s">
        <v>315</v>
      </c>
      <c r="F160" s="120" t="s">
        <v>172</v>
      </c>
      <c r="G160" s="121" t="s">
        <v>416</v>
      </c>
      <c r="H160" s="122">
        <v>2082.5</v>
      </c>
      <c r="I160" s="123">
        <v>47</v>
      </c>
      <c r="J160" s="123">
        <v>2</v>
      </c>
      <c r="K160" s="160">
        <v>2</v>
      </c>
      <c r="L160" s="155">
        <f t="shared" si="10"/>
        <v>188</v>
      </c>
      <c r="M160" s="156">
        <f t="shared" si="11"/>
        <v>391.51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x14ac:dyDescent="0.4">
      <c r="A161" s="116">
        <v>153</v>
      </c>
      <c r="B161" s="116">
        <v>13</v>
      </c>
      <c r="C161" s="117" t="s">
        <v>194</v>
      </c>
      <c r="D161" s="118" t="s">
        <v>400</v>
      </c>
      <c r="E161" s="119" t="s">
        <v>311</v>
      </c>
      <c r="F161" s="120" t="s">
        <v>172</v>
      </c>
      <c r="G161" s="121" t="s">
        <v>416</v>
      </c>
      <c r="H161" s="122">
        <v>2082.5</v>
      </c>
      <c r="I161" s="123">
        <v>47</v>
      </c>
      <c r="J161" s="123">
        <v>3</v>
      </c>
      <c r="K161" s="160">
        <v>1</v>
      </c>
      <c r="L161" s="155">
        <f t="shared" si="10"/>
        <v>141</v>
      </c>
      <c r="M161" s="156">
        <f t="shared" si="11"/>
        <v>293.63249999999999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x14ac:dyDescent="0.4">
      <c r="A162" s="116">
        <v>154</v>
      </c>
      <c r="B162" s="116">
        <v>14</v>
      </c>
      <c r="C162" s="117" t="s">
        <v>194</v>
      </c>
      <c r="D162" s="118" t="s">
        <v>401</v>
      </c>
      <c r="E162" s="119" t="s">
        <v>311</v>
      </c>
      <c r="F162" s="120" t="s">
        <v>172</v>
      </c>
      <c r="G162" s="121" t="s">
        <v>416</v>
      </c>
      <c r="H162" s="122">
        <v>735</v>
      </c>
      <c r="I162" s="123">
        <v>47</v>
      </c>
      <c r="J162" s="123">
        <v>2</v>
      </c>
      <c r="K162" s="160">
        <v>1</v>
      </c>
      <c r="L162" s="155">
        <f t="shared" si="10"/>
        <v>94</v>
      </c>
      <c r="M162" s="156">
        <f t="shared" si="11"/>
        <v>69.09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x14ac:dyDescent="0.4">
      <c r="A163" s="116">
        <v>155</v>
      </c>
      <c r="B163" s="116">
        <v>1</v>
      </c>
      <c r="C163" s="117" t="s">
        <v>198</v>
      </c>
      <c r="D163" s="118" t="s">
        <v>380</v>
      </c>
      <c r="E163" s="119" t="s">
        <v>311</v>
      </c>
      <c r="F163" s="120" t="s">
        <v>172</v>
      </c>
      <c r="G163" s="121" t="s">
        <v>304</v>
      </c>
      <c r="H163" s="122">
        <v>2082.5</v>
      </c>
      <c r="I163" s="123">
        <v>28</v>
      </c>
      <c r="J163" s="123">
        <v>4</v>
      </c>
      <c r="K163" s="160">
        <v>1</v>
      </c>
      <c r="L163" s="155">
        <f t="shared" si="10"/>
        <v>112</v>
      </c>
      <c r="M163" s="156">
        <f t="shared" si="11"/>
        <v>233.24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x14ac:dyDescent="0.4">
      <c r="A164" s="116">
        <v>156</v>
      </c>
      <c r="B164" s="116">
        <v>1</v>
      </c>
      <c r="C164" s="117" t="s">
        <v>198</v>
      </c>
      <c r="D164" s="118" t="s">
        <v>380</v>
      </c>
      <c r="E164" s="119" t="s">
        <v>318</v>
      </c>
      <c r="F164" s="120" t="s">
        <v>172</v>
      </c>
      <c r="G164" s="121" t="s">
        <v>416</v>
      </c>
      <c r="H164" s="122">
        <v>2082.5</v>
      </c>
      <c r="I164" s="123">
        <v>47</v>
      </c>
      <c r="J164" s="123">
        <v>2</v>
      </c>
      <c r="K164" s="160">
        <v>1</v>
      </c>
      <c r="L164" s="155">
        <f t="shared" si="10"/>
        <v>94</v>
      </c>
      <c r="M164" s="156">
        <f t="shared" si="11"/>
        <v>195.755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x14ac:dyDescent="0.4">
      <c r="A165" s="116">
        <v>157</v>
      </c>
      <c r="B165" s="116">
        <v>1</v>
      </c>
      <c r="C165" s="117" t="s">
        <v>198</v>
      </c>
      <c r="D165" s="118" t="s">
        <v>380</v>
      </c>
      <c r="E165" s="119" t="s">
        <v>312</v>
      </c>
      <c r="F165" s="120" t="s">
        <v>335</v>
      </c>
      <c r="G165" s="121" t="s">
        <v>302</v>
      </c>
      <c r="H165" s="122">
        <v>8760</v>
      </c>
      <c r="I165" s="123">
        <v>13</v>
      </c>
      <c r="J165" s="123">
        <v>2</v>
      </c>
      <c r="K165" s="160">
        <v>1</v>
      </c>
      <c r="L165" s="155">
        <f t="shared" si="10"/>
        <v>26</v>
      </c>
      <c r="M165" s="156">
        <f t="shared" si="11"/>
        <v>227.76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x14ac:dyDescent="0.4">
      <c r="A166" s="116">
        <v>158</v>
      </c>
      <c r="B166" s="116">
        <v>2</v>
      </c>
      <c r="C166" s="117" t="s">
        <v>198</v>
      </c>
      <c r="D166" s="118" t="s">
        <v>402</v>
      </c>
      <c r="E166" s="119" t="s">
        <v>311</v>
      </c>
      <c r="F166" s="120" t="s">
        <v>172</v>
      </c>
      <c r="G166" s="121" t="s">
        <v>416</v>
      </c>
      <c r="H166" s="122">
        <v>600</v>
      </c>
      <c r="I166" s="123">
        <v>47</v>
      </c>
      <c r="J166" s="123">
        <v>3</v>
      </c>
      <c r="K166" s="160">
        <v>1</v>
      </c>
      <c r="L166" s="155">
        <f t="shared" si="10"/>
        <v>141</v>
      </c>
      <c r="M166" s="156">
        <f t="shared" si="11"/>
        <v>84.6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x14ac:dyDescent="0.4">
      <c r="A167" s="116">
        <v>159</v>
      </c>
      <c r="B167" s="116">
        <v>2</v>
      </c>
      <c r="C167" s="117" t="s">
        <v>198</v>
      </c>
      <c r="D167" s="118" t="s">
        <v>402</v>
      </c>
      <c r="E167" s="119" t="s">
        <v>319</v>
      </c>
      <c r="F167" s="120" t="s">
        <v>340</v>
      </c>
      <c r="G167" s="121" t="s">
        <v>416</v>
      </c>
      <c r="H167" s="122">
        <v>600</v>
      </c>
      <c r="I167" s="123">
        <v>47</v>
      </c>
      <c r="J167" s="123">
        <v>2</v>
      </c>
      <c r="K167" s="160">
        <v>1</v>
      </c>
      <c r="L167" s="155">
        <f t="shared" si="10"/>
        <v>94</v>
      </c>
      <c r="M167" s="156">
        <f t="shared" si="11"/>
        <v>56.4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x14ac:dyDescent="0.4">
      <c r="A168" s="116">
        <v>160</v>
      </c>
      <c r="B168" s="116">
        <v>3</v>
      </c>
      <c r="C168" s="117" t="s">
        <v>198</v>
      </c>
      <c r="D168" s="118" t="s">
        <v>403</v>
      </c>
      <c r="E168" s="119" t="s">
        <v>315</v>
      </c>
      <c r="F168" s="120" t="s">
        <v>172</v>
      </c>
      <c r="G168" s="121" t="s">
        <v>416</v>
      </c>
      <c r="H168" s="122">
        <v>1500</v>
      </c>
      <c r="I168" s="123">
        <v>47</v>
      </c>
      <c r="J168" s="123">
        <v>6</v>
      </c>
      <c r="K168" s="160">
        <v>2</v>
      </c>
      <c r="L168" s="155">
        <f t="shared" si="10"/>
        <v>564</v>
      </c>
      <c r="M168" s="156">
        <f t="shared" si="11"/>
        <v>846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x14ac:dyDescent="0.4">
      <c r="A169" s="116">
        <v>161</v>
      </c>
      <c r="B169" s="116">
        <v>3</v>
      </c>
      <c r="C169" s="117" t="s">
        <v>198</v>
      </c>
      <c r="D169" s="118" t="s">
        <v>403</v>
      </c>
      <c r="E169" s="119" t="s">
        <v>317</v>
      </c>
      <c r="F169" s="120" t="s">
        <v>238</v>
      </c>
      <c r="G169" s="121" t="s">
        <v>416</v>
      </c>
      <c r="H169" s="122">
        <v>1500</v>
      </c>
      <c r="I169" s="123">
        <v>47</v>
      </c>
      <c r="J169" s="123">
        <v>2</v>
      </c>
      <c r="K169" s="160">
        <v>1</v>
      </c>
      <c r="L169" s="155">
        <f t="shared" si="10"/>
        <v>94</v>
      </c>
      <c r="M169" s="156">
        <f t="shared" si="11"/>
        <v>141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x14ac:dyDescent="0.4">
      <c r="A170" s="116">
        <v>162</v>
      </c>
      <c r="B170" s="116">
        <v>4</v>
      </c>
      <c r="C170" s="117" t="s">
        <v>198</v>
      </c>
      <c r="D170" s="118" t="s">
        <v>404</v>
      </c>
      <c r="E170" s="119" t="s">
        <v>315</v>
      </c>
      <c r="F170" s="120" t="s">
        <v>172</v>
      </c>
      <c r="G170" s="121" t="s">
        <v>416</v>
      </c>
      <c r="H170" s="122">
        <v>1500</v>
      </c>
      <c r="I170" s="123">
        <v>47</v>
      </c>
      <c r="J170" s="123">
        <v>6</v>
      </c>
      <c r="K170" s="160">
        <v>2</v>
      </c>
      <c r="L170" s="155">
        <f t="shared" si="10"/>
        <v>564</v>
      </c>
      <c r="M170" s="156">
        <f t="shared" si="11"/>
        <v>846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x14ac:dyDescent="0.4">
      <c r="A171" s="116">
        <v>163</v>
      </c>
      <c r="B171" s="116">
        <v>4</v>
      </c>
      <c r="C171" s="117" t="s">
        <v>198</v>
      </c>
      <c r="D171" s="118" t="s">
        <v>404</v>
      </c>
      <c r="E171" s="119" t="s">
        <v>317</v>
      </c>
      <c r="F171" s="120" t="s">
        <v>238</v>
      </c>
      <c r="G171" s="121" t="s">
        <v>416</v>
      </c>
      <c r="H171" s="122">
        <v>1500</v>
      </c>
      <c r="I171" s="123">
        <v>47</v>
      </c>
      <c r="J171" s="123">
        <v>2</v>
      </c>
      <c r="K171" s="160">
        <v>1</v>
      </c>
      <c r="L171" s="155">
        <f t="shared" si="10"/>
        <v>94</v>
      </c>
      <c r="M171" s="156">
        <f t="shared" si="11"/>
        <v>141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x14ac:dyDescent="0.4">
      <c r="A172" s="116">
        <v>164</v>
      </c>
      <c r="B172" s="116">
        <v>5</v>
      </c>
      <c r="C172" s="117" t="s">
        <v>198</v>
      </c>
      <c r="D172" s="118" t="s">
        <v>386</v>
      </c>
      <c r="E172" s="119" t="s">
        <v>315</v>
      </c>
      <c r="F172" s="120" t="s">
        <v>172</v>
      </c>
      <c r="G172" s="121" t="s">
        <v>416</v>
      </c>
      <c r="H172" s="122">
        <v>200</v>
      </c>
      <c r="I172" s="123">
        <v>47</v>
      </c>
      <c r="J172" s="123">
        <v>3</v>
      </c>
      <c r="K172" s="160">
        <v>2</v>
      </c>
      <c r="L172" s="155">
        <f t="shared" si="10"/>
        <v>282</v>
      </c>
      <c r="M172" s="156">
        <f t="shared" si="11"/>
        <v>56.4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x14ac:dyDescent="0.4">
      <c r="A173" s="116">
        <v>165</v>
      </c>
      <c r="B173" s="116">
        <v>6</v>
      </c>
      <c r="C173" s="117" t="s">
        <v>198</v>
      </c>
      <c r="D173" s="118" t="s">
        <v>405</v>
      </c>
      <c r="E173" s="119" t="s">
        <v>315</v>
      </c>
      <c r="F173" s="120" t="s">
        <v>172</v>
      </c>
      <c r="G173" s="121" t="s">
        <v>416</v>
      </c>
      <c r="H173" s="122">
        <v>600</v>
      </c>
      <c r="I173" s="123">
        <v>47</v>
      </c>
      <c r="J173" s="123">
        <v>15</v>
      </c>
      <c r="K173" s="160">
        <v>2</v>
      </c>
      <c r="L173" s="155">
        <f t="shared" si="10"/>
        <v>1410</v>
      </c>
      <c r="M173" s="156">
        <f t="shared" si="11"/>
        <v>846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x14ac:dyDescent="0.4">
      <c r="A174" s="116">
        <v>166</v>
      </c>
      <c r="B174" s="116">
        <v>6</v>
      </c>
      <c r="C174" s="117" t="s">
        <v>198</v>
      </c>
      <c r="D174" s="118" t="s">
        <v>405</v>
      </c>
      <c r="E174" s="119" t="s">
        <v>317</v>
      </c>
      <c r="F174" s="120" t="s">
        <v>172</v>
      </c>
      <c r="G174" s="121" t="s">
        <v>416</v>
      </c>
      <c r="H174" s="122">
        <v>600</v>
      </c>
      <c r="I174" s="123">
        <v>47</v>
      </c>
      <c r="J174" s="123">
        <v>3</v>
      </c>
      <c r="K174" s="160">
        <v>1</v>
      </c>
      <c r="L174" s="155">
        <f t="shared" si="10"/>
        <v>141</v>
      </c>
      <c r="M174" s="156">
        <f t="shared" si="11"/>
        <v>84.6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>IFERROR(T174*H174/1000,"－")</f>
        <v>0</v>
      </c>
      <c r="V174" s="157"/>
      <c r="Y174" s="166"/>
      <c r="Z174" s="166"/>
      <c r="AA174" s="166"/>
      <c r="AB174" s="166"/>
      <c r="AC174" s="167"/>
    </row>
    <row r="175" spans="1:29" s="165" customFormat="1" x14ac:dyDescent="0.4">
      <c r="A175" s="116">
        <v>167</v>
      </c>
      <c r="B175" s="116">
        <v>1</v>
      </c>
      <c r="C175" s="117" t="s">
        <v>358</v>
      </c>
      <c r="D175" s="118" t="s">
        <v>406</v>
      </c>
      <c r="E175" s="119" t="s">
        <v>411</v>
      </c>
      <c r="F175" s="120" t="s">
        <v>338</v>
      </c>
      <c r="G175" s="121" t="s">
        <v>197</v>
      </c>
      <c r="H175" s="122">
        <v>980</v>
      </c>
      <c r="I175" s="123">
        <v>36</v>
      </c>
      <c r="J175" s="123">
        <v>1</v>
      </c>
      <c r="K175" s="160">
        <v>1</v>
      </c>
      <c r="L175" s="155">
        <f t="shared" si="10"/>
        <v>36</v>
      </c>
      <c r="M175" s="156">
        <f t="shared" si="11"/>
        <v>35.28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x14ac:dyDescent="0.4">
      <c r="A176" s="116">
        <v>168</v>
      </c>
      <c r="B176" s="116" t="s">
        <v>239</v>
      </c>
      <c r="C176" s="117" t="s">
        <v>359</v>
      </c>
      <c r="D176" s="118" t="s">
        <v>407</v>
      </c>
      <c r="E176" s="119" t="s">
        <v>311</v>
      </c>
      <c r="F176" s="120" t="s">
        <v>172</v>
      </c>
      <c r="G176" s="121" t="s">
        <v>416</v>
      </c>
      <c r="H176" s="122">
        <v>2082.5</v>
      </c>
      <c r="I176" s="123">
        <v>47</v>
      </c>
      <c r="J176" s="123">
        <v>3</v>
      </c>
      <c r="K176" s="160">
        <v>1</v>
      </c>
      <c r="L176" s="155">
        <f t="shared" si="10"/>
        <v>141</v>
      </c>
      <c r="M176" s="156">
        <f t="shared" si="11"/>
        <v>293.63249999999999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x14ac:dyDescent="0.4">
      <c r="A177" s="116">
        <v>169</v>
      </c>
      <c r="B177" s="116" t="s">
        <v>239</v>
      </c>
      <c r="C177" s="117" t="s">
        <v>359</v>
      </c>
      <c r="D177" s="118" t="s">
        <v>407</v>
      </c>
      <c r="E177" s="119" t="s">
        <v>311</v>
      </c>
      <c r="F177" s="120" t="s">
        <v>172</v>
      </c>
      <c r="G177" s="121" t="s">
        <v>304</v>
      </c>
      <c r="H177" s="122">
        <v>2082.5</v>
      </c>
      <c r="I177" s="123">
        <v>28</v>
      </c>
      <c r="J177" s="123">
        <v>1</v>
      </c>
      <c r="K177" s="160">
        <v>1</v>
      </c>
      <c r="L177" s="155">
        <f t="shared" si="10"/>
        <v>28</v>
      </c>
      <c r="M177" s="156">
        <f t="shared" si="11"/>
        <v>58.31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x14ac:dyDescent="0.4">
      <c r="A178" s="116">
        <v>170</v>
      </c>
      <c r="B178" s="116">
        <v>1</v>
      </c>
      <c r="C178" s="117" t="s">
        <v>194</v>
      </c>
      <c r="D178" s="118" t="s">
        <v>408</v>
      </c>
      <c r="E178" s="119" t="s">
        <v>311</v>
      </c>
      <c r="F178" s="120" t="s">
        <v>351</v>
      </c>
      <c r="G178" s="121" t="s">
        <v>304</v>
      </c>
      <c r="H178" s="122">
        <v>2082.5</v>
      </c>
      <c r="I178" s="123">
        <v>28</v>
      </c>
      <c r="J178" s="123">
        <v>4</v>
      </c>
      <c r="K178" s="160">
        <v>1</v>
      </c>
      <c r="L178" s="155">
        <f t="shared" si="10"/>
        <v>112</v>
      </c>
      <c r="M178" s="156">
        <f t="shared" si="11"/>
        <v>233.24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hidden="1" x14ac:dyDescent="0.4">
      <c r="A179" s="116">
        <v>171</v>
      </c>
      <c r="B179" s="116"/>
      <c r="C179" s="117"/>
      <c r="D179" s="118"/>
      <c r="E179" s="119"/>
      <c r="F179" s="120"/>
      <c r="G179" s="121"/>
      <c r="H179" s="125"/>
      <c r="I179" s="123"/>
      <c r="J179" s="123"/>
      <c r="K179" s="160"/>
      <c r="L179" s="155">
        <f t="shared" si="10"/>
        <v>0</v>
      </c>
      <c r="M179" s="156">
        <f t="shared" si="11"/>
        <v>0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hidden="1" x14ac:dyDescent="0.4">
      <c r="A180" s="116">
        <v>172</v>
      </c>
      <c r="B180" s="116"/>
      <c r="C180" s="117"/>
      <c r="D180" s="118"/>
      <c r="E180" s="119"/>
      <c r="F180" s="120"/>
      <c r="G180" s="121"/>
      <c r="H180" s="125"/>
      <c r="I180" s="123"/>
      <c r="J180" s="123"/>
      <c r="K180" s="160"/>
      <c r="L180" s="155">
        <f t="shared" si="10"/>
        <v>0</v>
      </c>
      <c r="M180" s="156">
        <f t="shared" si="11"/>
        <v>0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hidden="1" x14ac:dyDescent="0.4">
      <c r="A181" s="116">
        <v>173</v>
      </c>
      <c r="B181" s="116"/>
      <c r="C181" s="117"/>
      <c r="D181" s="118"/>
      <c r="E181" s="119"/>
      <c r="F181" s="120"/>
      <c r="G181" s="121"/>
      <c r="H181" s="125"/>
      <c r="I181" s="123"/>
      <c r="J181" s="123"/>
      <c r="K181" s="160"/>
      <c r="L181" s="155">
        <f t="shared" si="10"/>
        <v>0</v>
      </c>
      <c r="M181" s="156">
        <f t="shared" si="11"/>
        <v>0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hidden="1" x14ac:dyDescent="0.4">
      <c r="A182" s="116">
        <v>174</v>
      </c>
      <c r="B182" s="116"/>
      <c r="C182" s="117"/>
      <c r="D182" s="118"/>
      <c r="E182" s="119"/>
      <c r="F182" s="120"/>
      <c r="G182" s="121"/>
      <c r="H182" s="125"/>
      <c r="I182" s="123"/>
      <c r="J182" s="123"/>
      <c r="K182" s="160"/>
      <c r="L182" s="155">
        <f t="shared" si="10"/>
        <v>0</v>
      </c>
      <c r="M182" s="156">
        <f t="shared" si="11"/>
        <v>0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hidden="1" x14ac:dyDescent="0.4">
      <c r="A183" s="116">
        <v>175</v>
      </c>
      <c r="B183" s="116"/>
      <c r="C183" s="117"/>
      <c r="D183" s="118"/>
      <c r="E183" s="119"/>
      <c r="F183" s="120"/>
      <c r="G183" s="121"/>
      <c r="H183" s="125"/>
      <c r="I183" s="123"/>
      <c r="J183" s="123"/>
      <c r="K183" s="160"/>
      <c r="L183" s="155">
        <f t="shared" si="10"/>
        <v>0</v>
      </c>
      <c r="M183" s="156">
        <f t="shared" si="11"/>
        <v>0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hidden="1" x14ac:dyDescent="0.4">
      <c r="A184" s="116">
        <v>176</v>
      </c>
      <c r="B184" s="116"/>
      <c r="C184" s="117"/>
      <c r="D184" s="118"/>
      <c r="E184" s="119"/>
      <c r="F184" s="120"/>
      <c r="G184" s="121"/>
      <c r="H184" s="125"/>
      <c r="I184" s="123"/>
      <c r="J184" s="123"/>
      <c r="K184" s="160"/>
      <c r="L184" s="155">
        <f t="shared" si="10"/>
        <v>0</v>
      </c>
      <c r="M184" s="156">
        <f t="shared" si="11"/>
        <v>0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hidden="1" x14ac:dyDescent="0.4">
      <c r="A185" s="116">
        <v>177</v>
      </c>
      <c r="B185" s="116"/>
      <c r="C185" s="117"/>
      <c r="D185" s="118"/>
      <c r="E185" s="119"/>
      <c r="F185" s="120"/>
      <c r="G185" s="121"/>
      <c r="H185" s="125"/>
      <c r="I185" s="123"/>
      <c r="J185" s="123"/>
      <c r="K185" s="160"/>
      <c r="L185" s="155">
        <f t="shared" si="10"/>
        <v>0</v>
      </c>
      <c r="M185" s="156">
        <f t="shared" si="11"/>
        <v>0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hidden="1" x14ac:dyDescent="0.4">
      <c r="A186" s="116">
        <v>178</v>
      </c>
      <c r="B186" s="116"/>
      <c r="C186" s="117"/>
      <c r="D186" s="118"/>
      <c r="E186" s="119"/>
      <c r="F186" s="120"/>
      <c r="G186" s="121"/>
      <c r="H186" s="125"/>
      <c r="I186" s="123"/>
      <c r="J186" s="123"/>
      <c r="K186" s="160"/>
      <c r="L186" s="155">
        <f t="shared" si="10"/>
        <v>0</v>
      </c>
      <c r="M186" s="156">
        <f t="shared" si="11"/>
        <v>0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hidden="1" x14ac:dyDescent="0.4">
      <c r="A187" s="116">
        <v>179</v>
      </c>
      <c r="B187" s="116"/>
      <c r="C187" s="117"/>
      <c r="D187" s="118"/>
      <c r="E187" s="119"/>
      <c r="F187" s="120"/>
      <c r="G187" s="121"/>
      <c r="H187" s="125"/>
      <c r="I187" s="123"/>
      <c r="J187" s="123"/>
      <c r="K187" s="160"/>
      <c r="L187" s="155">
        <f t="shared" si="10"/>
        <v>0</v>
      </c>
      <c r="M187" s="156">
        <f t="shared" si="11"/>
        <v>0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hidden="1" x14ac:dyDescent="0.4">
      <c r="A188" s="116">
        <v>180</v>
      </c>
      <c r="B188" s="116"/>
      <c r="C188" s="117"/>
      <c r="D188" s="118"/>
      <c r="E188" s="119"/>
      <c r="F188" s="120"/>
      <c r="G188" s="121"/>
      <c r="H188" s="125"/>
      <c r="I188" s="123"/>
      <c r="J188" s="123"/>
      <c r="K188" s="160"/>
      <c r="L188" s="155">
        <f t="shared" si="10"/>
        <v>0</v>
      </c>
      <c r="M188" s="156">
        <f t="shared" si="11"/>
        <v>0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hidden="1" x14ac:dyDescent="0.4">
      <c r="A189" s="116">
        <v>181</v>
      </c>
      <c r="B189" s="116"/>
      <c r="C189" s="117"/>
      <c r="D189" s="118"/>
      <c r="E189" s="119"/>
      <c r="F189" s="120"/>
      <c r="G189" s="121"/>
      <c r="H189" s="125"/>
      <c r="I189" s="123"/>
      <c r="J189" s="123"/>
      <c r="K189" s="160"/>
      <c r="L189" s="155">
        <f t="shared" si="10"/>
        <v>0</v>
      </c>
      <c r="M189" s="156">
        <f t="shared" si="11"/>
        <v>0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hidden="1" x14ac:dyDescent="0.4">
      <c r="A190" s="116">
        <v>182</v>
      </c>
      <c r="B190" s="116"/>
      <c r="C190" s="117"/>
      <c r="D190" s="118"/>
      <c r="E190" s="119"/>
      <c r="F190" s="120"/>
      <c r="G190" s="121"/>
      <c r="H190" s="125"/>
      <c r="I190" s="123"/>
      <c r="J190" s="123"/>
      <c r="K190" s="160"/>
      <c r="L190" s="155">
        <f t="shared" si="10"/>
        <v>0</v>
      </c>
      <c r="M190" s="156">
        <f t="shared" si="11"/>
        <v>0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hidden="1" x14ac:dyDescent="0.4">
      <c r="A191" s="116">
        <v>183</v>
      </c>
      <c r="B191" s="116"/>
      <c r="C191" s="117"/>
      <c r="D191" s="118"/>
      <c r="E191" s="119"/>
      <c r="F191" s="120"/>
      <c r="G191" s="121"/>
      <c r="H191" s="125"/>
      <c r="I191" s="123"/>
      <c r="J191" s="123"/>
      <c r="K191" s="160"/>
      <c r="L191" s="155">
        <f t="shared" si="10"/>
        <v>0</v>
      </c>
      <c r="M191" s="156">
        <f t="shared" si="11"/>
        <v>0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hidden="1" x14ac:dyDescent="0.4">
      <c r="A192" s="116">
        <v>184</v>
      </c>
      <c r="B192" s="116"/>
      <c r="C192" s="117"/>
      <c r="D192" s="118"/>
      <c r="E192" s="119"/>
      <c r="F192" s="120"/>
      <c r="G192" s="121"/>
      <c r="H192" s="125"/>
      <c r="I192" s="123"/>
      <c r="J192" s="123"/>
      <c r="K192" s="160"/>
      <c r="L192" s="155">
        <f t="shared" si="10"/>
        <v>0</v>
      </c>
      <c r="M192" s="156">
        <f t="shared" si="11"/>
        <v>0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  <c r="Y192" s="166"/>
      <c r="Z192" s="166"/>
      <c r="AA192" s="166"/>
      <c r="AB192" s="166"/>
      <c r="AC192" s="167"/>
    </row>
    <row r="193" spans="1:29" s="165" customFormat="1" hidden="1" x14ac:dyDescent="0.4">
      <c r="A193" s="116">
        <v>185</v>
      </c>
      <c r="B193" s="116"/>
      <c r="C193" s="117"/>
      <c r="D193" s="118"/>
      <c r="E193" s="119"/>
      <c r="F193" s="120"/>
      <c r="G193" s="121"/>
      <c r="H193" s="125"/>
      <c r="I193" s="123"/>
      <c r="J193" s="123"/>
      <c r="K193" s="160"/>
      <c r="L193" s="155">
        <f t="shared" si="10"/>
        <v>0</v>
      </c>
      <c r="M193" s="156">
        <f t="shared" si="11"/>
        <v>0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  <c r="Y193" s="166"/>
      <c r="Z193" s="166"/>
      <c r="AA193" s="166"/>
      <c r="AB193" s="166"/>
      <c r="AC193" s="167"/>
    </row>
    <row r="194" spans="1:29" s="165" customFormat="1" hidden="1" x14ac:dyDescent="0.4">
      <c r="A194" s="116">
        <v>186</v>
      </c>
      <c r="B194" s="116"/>
      <c r="C194" s="117"/>
      <c r="D194" s="118"/>
      <c r="E194" s="119"/>
      <c r="F194" s="120"/>
      <c r="G194" s="121"/>
      <c r="H194" s="125"/>
      <c r="I194" s="123"/>
      <c r="J194" s="123"/>
      <c r="K194" s="160"/>
      <c r="L194" s="155">
        <f t="shared" si="10"/>
        <v>0</v>
      </c>
      <c r="M194" s="156">
        <f t="shared" si="11"/>
        <v>0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  <c r="Y194" s="166"/>
      <c r="Z194" s="166"/>
      <c r="AA194" s="166"/>
      <c r="AB194" s="166"/>
      <c r="AC194" s="167"/>
    </row>
    <row r="195" spans="1:29" s="165" customFormat="1" hidden="1" x14ac:dyDescent="0.4">
      <c r="A195" s="116">
        <v>187</v>
      </c>
      <c r="B195" s="116"/>
      <c r="C195" s="117"/>
      <c r="D195" s="118"/>
      <c r="E195" s="119"/>
      <c r="F195" s="120"/>
      <c r="G195" s="121"/>
      <c r="H195" s="125"/>
      <c r="I195" s="123"/>
      <c r="J195" s="123"/>
      <c r="K195" s="160"/>
      <c r="L195" s="155">
        <f t="shared" si="10"/>
        <v>0</v>
      </c>
      <c r="M195" s="156">
        <f t="shared" si="11"/>
        <v>0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  <c r="Y195" s="166"/>
      <c r="Z195" s="166"/>
      <c r="AA195" s="166"/>
      <c r="AB195" s="166"/>
      <c r="AC195" s="167"/>
    </row>
    <row r="196" spans="1:29" s="165" customFormat="1" hidden="1" x14ac:dyDescent="0.4">
      <c r="A196" s="116">
        <v>188</v>
      </c>
      <c r="B196" s="116"/>
      <c r="C196" s="117"/>
      <c r="D196" s="118"/>
      <c r="E196" s="119"/>
      <c r="F196" s="120"/>
      <c r="G196" s="121"/>
      <c r="H196" s="125"/>
      <c r="I196" s="123"/>
      <c r="J196" s="123"/>
      <c r="K196" s="160"/>
      <c r="L196" s="155">
        <f t="shared" si="10"/>
        <v>0</v>
      </c>
      <c r="M196" s="156">
        <f t="shared" si="11"/>
        <v>0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8"/>
      <c r="Y196" s="166"/>
      <c r="Z196" s="166"/>
      <c r="AA196" s="166"/>
      <c r="AB196" s="166"/>
      <c r="AC196" s="168"/>
    </row>
    <row r="197" spans="1:29" s="165" customFormat="1" hidden="1" x14ac:dyDescent="0.4">
      <c r="A197" s="116">
        <v>189</v>
      </c>
      <c r="B197" s="116"/>
      <c r="C197" s="117"/>
      <c r="D197" s="118"/>
      <c r="E197" s="119"/>
      <c r="F197" s="120"/>
      <c r="G197" s="121"/>
      <c r="H197" s="125"/>
      <c r="I197" s="123"/>
      <c r="J197" s="123"/>
      <c r="K197" s="160"/>
      <c r="L197" s="155">
        <f t="shared" si="10"/>
        <v>0</v>
      </c>
      <c r="M197" s="156">
        <f t="shared" si="11"/>
        <v>0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7"/>
      <c r="Y197" s="166"/>
      <c r="Z197" s="166"/>
      <c r="AA197" s="166"/>
      <c r="AB197" s="166"/>
      <c r="AC197" s="167"/>
    </row>
    <row r="198" spans="1:29" s="165" customFormat="1" hidden="1" x14ac:dyDescent="0.4">
      <c r="A198" s="116">
        <v>190</v>
      </c>
      <c r="B198" s="116"/>
      <c r="C198" s="117"/>
      <c r="D198" s="118"/>
      <c r="E198" s="119"/>
      <c r="F198" s="120"/>
      <c r="G198" s="121"/>
      <c r="H198" s="125"/>
      <c r="I198" s="123"/>
      <c r="J198" s="123"/>
      <c r="K198" s="160"/>
      <c r="L198" s="155">
        <f t="shared" si="10"/>
        <v>0</v>
      </c>
      <c r="M198" s="156">
        <f t="shared" si="11"/>
        <v>0</v>
      </c>
      <c r="N198" s="155"/>
      <c r="O198" s="155"/>
      <c r="P198" s="155"/>
      <c r="Q198" s="155"/>
      <c r="R198" s="155"/>
      <c r="S198" s="156"/>
      <c r="T198" s="156">
        <f t="shared" ref="T198:T261" si="12">IFERROR(S198*R198,"－")</f>
        <v>0</v>
      </c>
      <c r="U198" s="156">
        <f t="shared" ref="U198:U261" si="13">IFERROR(T198*H198/1000,"－")</f>
        <v>0</v>
      </c>
      <c r="V198" s="157"/>
      <c r="Y198" s="166"/>
      <c r="Z198" s="166"/>
      <c r="AA198" s="166"/>
      <c r="AB198" s="166"/>
      <c r="AC198" s="167"/>
    </row>
    <row r="199" spans="1:29" s="165" customFormat="1" hidden="1" x14ac:dyDescent="0.4">
      <c r="A199" s="116">
        <v>191</v>
      </c>
      <c r="B199" s="116"/>
      <c r="C199" s="117"/>
      <c r="D199" s="118"/>
      <c r="E199" s="119"/>
      <c r="F199" s="120"/>
      <c r="G199" s="121"/>
      <c r="H199" s="125"/>
      <c r="I199" s="123"/>
      <c r="J199" s="123"/>
      <c r="K199" s="160"/>
      <c r="L199" s="155">
        <f t="shared" ref="L199:L262" si="14">IFERROR(I199*J199*K199,"ー")</f>
        <v>0</v>
      </c>
      <c r="M199" s="156">
        <f t="shared" ref="M199:M262" si="15">IFERROR(L199*H199/1000,"ー")</f>
        <v>0</v>
      </c>
      <c r="N199" s="155"/>
      <c r="O199" s="155"/>
      <c r="P199" s="155"/>
      <c r="Q199" s="155"/>
      <c r="R199" s="155"/>
      <c r="S199" s="156"/>
      <c r="T199" s="156">
        <f t="shared" si="12"/>
        <v>0</v>
      </c>
      <c r="U199" s="156">
        <f t="shared" si="13"/>
        <v>0</v>
      </c>
      <c r="V199" s="157"/>
      <c r="Y199" s="166"/>
      <c r="Z199" s="166"/>
      <c r="AA199" s="166"/>
      <c r="AB199" s="166"/>
      <c r="AC199" s="167"/>
    </row>
    <row r="200" spans="1:29" s="165" customFormat="1" hidden="1" x14ac:dyDescent="0.4">
      <c r="A200" s="116">
        <v>192</v>
      </c>
      <c r="B200" s="116"/>
      <c r="C200" s="117"/>
      <c r="D200" s="118"/>
      <c r="E200" s="119"/>
      <c r="F200" s="120"/>
      <c r="G200" s="121"/>
      <c r="H200" s="125"/>
      <c r="I200" s="123"/>
      <c r="J200" s="123"/>
      <c r="K200" s="160"/>
      <c r="L200" s="155">
        <f t="shared" si="14"/>
        <v>0</v>
      </c>
      <c r="M200" s="156">
        <f t="shared" si="15"/>
        <v>0</v>
      </c>
      <c r="N200" s="155"/>
      <c r="O200" s="155"/>
      <c r="P200" s="155"/>
      <c r="Q200" s="155"/>
      <c r="R200" s="155"/>
      <c r="S200" s="156"/>
      <c r="T200" s="156">
        <f t="shared" si="12"/>
        <v>0</v>
      </c>
      <c r="U200" s="156">
        <f t="shared" si="13"/>
        <v>0</v>
      </c>
      <c r="V200" s="157"/>
      <c r="Y200" s="166"/>
      <c r="Z200" s="166"/>
      <c r="AA200" s="166"/>
      <c r="AB200" s="166"/>
      <c r="AC200" s="167"/>
    </row>
    <row r="201" spans="1:29" s="165" customFormat="1" hidden="1" x14ac:dyDescent="0.4">
      <c r="A201" s="116">
        <v>193</v>
      </c>
      <c r="B201" s="116"/>
      <c r="C201" s="117"/>
      <c r="D201" s="118"/>
      <c r="E201" s="119"/>
      <c r="F201" s="120"/>
      <c r="G201" s="121"/>
      <c r="H201" s="125"/>
      <c r="I201" s="123"/>
      <c r="J201" s="123"/>
      <c r="K201" s="160"/>
      <c r="L201" s="155">
        <f t="shared" si="14"/>
        <v>0</v>
      </c>
      <c r="M201" s="156">
        <f t="shared" si="15"/>
        <v>0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  <c r="Y201" s="166"/>
      <c r="Z201" s="166"/>
      <c r="AA201" s="166"/>
      <c r="AB201" s="166"/>
      <c r="AC201" s="167"/>
    </row>
    <row r="202" spans="1:29" s="165" customFormat="1" hidden="1" x14ac:dyDescent="0.4">
      <c r="A202" s="116">
        <v>194</v>
      </c>
      <c r="B202" s="116"/>
      <c r="C202" s="117"/>
      <c r="D202" s="118"/>
      <c r="E202" s="119"/>
      <c r="F202" s="120"/>
      <c r="G202" s="121"/>
      <c r="H202" s="125"/>
      <c r="I202" s="123"/>
      <c r="J202" s="123"/>
      <c r="K202" s="160"/>
      <c r="L202" s="155">
        <f t="shared" si="14"/>
        <v>0</v>
      </c>
      <c r="M202" s="156">
        <f t="shared" si="15"/>
        <v>0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  <c r="Y202" s="166"/>
      <c r="Z202" s="166"/>
      <c r="AA202" s="166"/>
      <c r="AB202" s="166"/>
      <c r="AC202" s="167"/>
    </row>
    <row r="203" spans="1:29" s="165" customFormat="1" hidden="1" x14ac:dyDescent="0.4">
      <c r="A203" s="116">
        <v>195</v>
      </c>
      <c r="B203" s="116"/>
      <c r="C203" s="117"/>
      <c r="D203" s="118"/>
      <c r="E203" s="119"/>
      <c r="F203" s="120"/>
      <c r="G203" s="121"/>
      <c r="H203" s="125"/>
      <c r="I203" s="123"/>
      <c r="J203" s="123"/>
      <c r="K203" s="160"/>
      <c r="L203" s="155">
        <f t="shared" si="14"/>
        <v>0</v>
      </c>
      <c r="M203" s="156">
        <f t="shared" si="15"/>
        <v>0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  <c r="Y203" s="166"/>
      <c r="Z203" s="166"/>
      <c r="AA203" s="166"/>
      <c r="AB203" s="166"/>
      <c r="AC203" s="167"/>
    </row>
    <row r="204" spans="1:29" s="165" customFormat="1" hidden="1" x14ac:dyDescent="0.4">
      <c r="A204" s="116">
        <v>196</v>
      </c>
      <c r="B204" s="116"/>
      <c r="C204" s="117"/>
      <c r="D204" s="118"/>
      <c r="E204" s="119"/>
      <c r="F204" s="120"/>
      <c r="G204" s="121"/>
      <c r="H204" s="125"/>
      <c r="I204" s="123"/>
      <c r="J204" s="123"/>
      <c r="K204" s="160"/>
      <c r="L204" s="155">
        <f t="shared" si="14"/>
        <v>0</v>
      </c>
      <c r="M204" s="156">
        <f t="shared" si="15"/>
        <v>0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  <c r="Y204" s="166"/>
      <c r="Z204" s="166"/>
      <c r="AA204" s="166"/>
      <c r="AB204" s="166"/>
      <c r="AC204" s="167"/>
    </row>
    <row r="205" spans="1:29" s="165" customFormat="1" hidden="1" x14ac:dyDescent="0.4">
      <c r="A205" s="116">
        <v>197</v>
      </c>
      <c r="B205" s="116"/>
      <c r="C205" s="117"/>
      <c r="D205" s="118"/>
      <c r="E205" s="119"/>
      <c r="F205" s="120"/>
      <c r="G205" s="121"/>
      <c r="H205" s="125"/>
      <c r="I205" s="123"/>
      <c r="J205" s="123"/>
      <c r="K205" s="160"/>
      <c r="L205" s="155">
        <f t="shared" si="14"/>
        <v>0</v>
      </c>
      <c r="M205" s="156">
        <f t="shared" si="15"/>
        <v>0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  <c r="Y205" s="166"/>
      <c r="Z205" s="166"/>
      <c r="AA205" s="166"/>
      <c r="AB205" s="166"/>
      <c r="AC205" s="167"/>
    </row>
    <row r="206" spans="1:29" s="165" customFormat="1" hidden="1" x14ac:dyDescent="0.4">
      <c r="A206" s="116">
        <v>198</v>
      </c>
      <c r="B206" s="116"/>
      <c r="C206" s="117"/>
      <c r="D206" s="118"/>
      <c r="E206" s="119"/>
      <c r="F206" s="120"/>
      <c r="G206" s="121"/>
      <c r="H206" s="125"/>
      <c r="I206" s="123"/>
      <c r="J206" s="123"/>
      <c r="K206" s="160"/>
      <c r="L206" s="155">
        <f t="shared" si="14"/>
        <v>0</v>
      </c>
      <c r="M206" s="156">
        <f t="shared" si="15"/>
        <v>0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  <c r="Y206" s="166"/>
      <c r="Z206" s="166"/>
      <c r="AA206" s="166"/>
      <c r="AB206" s="166"/>
      <c r="AC206" s="167"/>
    </row>
    <row r="207" spans="1:29" s="165" customFormat="1" hidden="1" x14ac:dyDescent="0.4">
      <c r="A207" s="116">
        <v>199</v>
      </c>
      <c r="B207" s="116"/>
      <c r="C207" s="117"/>
      <c r="D207" s="118"/>
      <c r="E207" s="119"/>
      <c r="F207" s="120"/>
      <c r="G207" s="121"/>
      <c r="H207" s="125"/>
      <c r="I207" s="123"/>
      <c r="J207" s="123"/>
      <c r="K207" s="160"/>
      <c r="L207" s="155">
        <f t="shared" si="14"/>
        <v>0</v>
      </c>
      <c r="M207" s="156">
        <f t="shared" si="15"/>
        <v>0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  <c r="Y207" s="166"/>
      <c r="Z207" s="166"/>
      <c r="AA207" s="166"/>
      <c r="AB207" s="166"/>
      <c r="AC207" s="167"/>
    </row>
    <row r="208" spans="1:29" s="165" customFormat="1" hidden="1" x14ac:dyDescent="0.4">
      <c r="A208" s="116">
        <v>200</v>
      </c>
      <c r="B208" s="116"/>
      <c r="C208" s="117"/>
      <c r="D208" s="118"/>
      <c r="E208" s="119"/>
      <c r="F208" s="120"/>
      <c r="G208" s="121"/>
      <c r="H208" s="125"/>
      <c r="I208" s="123"/>
      <c r="J208" s="123"/>
      <c r="K208" s="160"/>
      <c r="L208" s="155">
        <f t="shared" si="14"/>
        <v>0</v>
      </c>
      <c r="M208" s="156">
        <f t="shared" si="15"/>
        <v>0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  <c r="Y208" s="166"/>
      <c r="Z208" s="166"/>
      <c r="AA208" s="166"/>
      <c r="AB208" s="166"/>
      <c r="AC208" s="167"/>
    </row>
    <row r="209" spans="1:29" s="165" customFormat="1" hidden="1" x14ac:dyDescent="0.4">
      <c r="A209" s="116">
        <v>201</v>
      </c>
      <c r="B209" s="116"/>
      <c r="C209" s="117"/>
      <c r="D209" s="118"/>
      <c r="E209" s="119"/>
      <c r="F209" s="120"/>
      <c r="G209" s="121"/>
      <c r="H209" s="125"/>
      <c r="I209" s="123"/>
      <c r="J209" s="123"/>
      <c r="K209" s="160"/>
      <c r="L209" s="155">
        <f t="shared" si="14"/>
        <v>0</v>
      </c>
      <c r="M209" s="156">
        <f t="shared" si="15"/>
        <v>0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  <c r="Y209" s="166"/>
      <c r="Z209" s="166"/>
      <c r="AA209" s="166"/>
      <c r="AB209" s="166"/>
      <c r="AC209" s="167"/>
    </row>
    <row r="210" spans="1:29" s="165" customFormat="1" hidden="1" x14ac:dyDescent="0.4">
      <c r="A210" s="116">
        <v>202</v>
      </c>
      <c r="B210" s="116"/>
      <c r="C210" s="117"/>
      <c r="D210" s="118"/>
      <c r="E210" s="119"/>
      <c r="F210" s="120"/>
      <c r="G210" s="121"/>
      <c r="H210" s="125"/>
      <c r="I210" s="123"/>
      <c r="J210" s="123"/>
      <c r="K210" s="160"/>
      <c r="L210" s="155">
        <f t="shared" si="14"/>
        <v>0</v>
      </c>
      <c r="M210" s="156">
        <f t="shared" si="15"/>
        <v>0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  <c r="Y210" s="166"/>
      <c r="Z210" s="166"/>
      <c r="AA210" s="166"/>
      <c r="AB210" s="166"/>
      <c r="AC210" s="167"/>
    </row>
    <row r="211" spans="1:29" s="165" customFormat="1" hidden="1" x14ac:dyDescent="0.4">
      <c r="A211" s="116">
        <v>203</v>
      </c>
      <c r="B211" s="116"/>
      <c r="C211" s="117"/>
      <c r="D211" s="118"/>
      <c r="E211" s="119"/>
      <c r="F211" s="120"/>
      <c r="G211" s="121"/>
      <c r="H211" s="125"/>
      <c r="I211" s="123"/>
      <c r="J211" s="123"/>
      <c r="K211" s="160"/>
      <c r="L211" s="155">
        <f t="shared" si="14"/>
        <v>0</v>
      </c>
      <c r="M211" s="156">
        <f t="shared" si="15"/>
        <v>0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  <c r="Y211" s="166"/>
      <c r="Z211" s="166"/>
      <c r="AA211" s="166"/>
      <c r="AB211" s="166"/>
      <c r="AC211" s="167"/>
    </row>
    <row r="212" spans="1:29" s="165" customFormat="1" hidden="1" x14ac:dyDescent="0.4">
      <c r="A212" s="116">
        <v>204</v>
      </c>
      <c r="B212" s="116"/>
      <c r="C212" s="117"/>
      <c r="D212" s="118"/>
      <c r="E212" s="119"/>
      <c r="F212" s="120"/>
      <c r="G212" s="121"/>
      <c r="H212" s="125"/>
      <c r="I212" s="123"/>
      <c r="J212" s="123"/>
      <c r="K212" s="160"/>
      <c r="L212" s="155">
        <f t="shared" si="14"/>
        <v>0</v>
      </c>
      <c r="M212" s="156">
        <f t="shared" si="15"/>
        <v>0</v>
      </c>
      <c r="N212" s="155"/>
      <c r="O212" s="155"/>
      <c r="P212" s="155"/>
      <c r="Q212" s="155"/>
      <c r="R212" s="155"/>
      <c r="S212" s="156"/>
      <c r="T212" s="156">
        <f t="shared" si="12"/>
        <v>0</v>
      </c>
      <c r="U212" s="156">
        <f t="shared" si="13"/>
        <v>0</v>
      </c>
      <c r="V212" s="157"/>
      <c r="Y212" s="166"/>
      <c r="Z212" s="166"/>
      <c r="AA212" s="166"/>
      <c r="AB212" s="166"/>
      <c r="AC212" s="167"/>
    </row>
    <row r="213" spans="1:29" s="165" customFormat="1" hidden="1" x14ac:dyDescent="0.4">
      <c r="A213" s="116">
        <v>205</v>
      </c>
      <c r="B213" s="116"/>
      <c r="C213" s="117"/>
      <c r="D213" s="118"/>
      <c r="E213" s="119"/>
      <c r="F213" s="120"/>
      <c r="G213" s="121"/>
      <c r="H213" s="125"/>
      <c r="I213" s="123"/>
      <c r="J213" s="123"/>
      <c r="K213" s="160"/>
      <c r="L213" s="155">
        <f t="shared" si="14"/>
        <v>0</v>
      </c>
      <c r="M213" s="156">
        <f t="shared" si="15"/>
        <v>0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  <c r="Y213" s="166"/>
      <c r="Z213" s="166"/>
      <c r="AA213" s="166"/>
      <c r="AB213" s="166"/>
      <c r="AC213" s="167"/>
    </row>
    <row r="214" spans="1:29" s="165" customFormat="1" hidden="1" x14ac:dyDescent="0.4">
      <c r="A214" s="116">
        <v>206</v>
      </c>
      <c r="B214" s="116"/>
      <c r="C214" s="117"/>
      <c r="D214" s="118"/>
      <c r="E214" s="119"/>
      <c r="F214" s="120"/>
      <c r="G214" s="121"/>
      <c r="H214" s="125"/>
      <c r="I214" s="123"/>
      <c r="J214" s="123"/>
      <c r="K214" s="160"/>
      <c r="L214" s="155">
        <f t="shared" si="14"/>
        <v>0</v>
      </c>
      <c r="M214" s="156">
        <f t="shared" si="15"/>
        <v>0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  <c r="Y214" s="166"/>
      <c r="Z214" s="166"/>
      <c r="AA214" s="166"/>
      <c r="AB214" s="166"/>
      <c r="AC214" s="167"/>
    </row>
    <row r="215" spans="1:29" s="165" customFormat="1" hidden="1" x14ac:dyDescent="0.4">
      <c r="A215" s="116">
        <v>207</v>
      </c>
      <c r="B215" s="116"/>
      <c r="C215" s="117"/>
      <c r="D215" s="118"/>
      <c r="E215" s="119"/>
      <c r="F215" s="120"/>
      <c r="G215" s="121"/>
      <c r="H215" s="125"/>
      <c r="I215" s="123"/>
      <c r="J215" s="123"/>
      <c r="K215" s="160"/>
      <c r="L215" s="155">
        <f t="shared" si="14"/>
        <v>0</v>
      </c>
      <c r="M215" s="156">
        <f t="shared" si="15"/>
        <v>0</v>
      </c>
      <c r="N215" s="155"/>
      <c r="O215" s="155"/>
      <c r="P215" s="155"/>
      <c r="Q215" s="155"/>
      <c r="R215" s="155"/>
      <c r="S215" s="156"/>
      <c r="T215" s="156">
        <f t="shared" si="12"/>
        <v>0</v>
      </c>
      <c r="U215" s="156">
        <f t="shared" si="13"/>
        <v>0</v>
      </c>
      <c r="V215" s="157"/>
      <c r="Y215" s="166"/>
      <c r="Z215" s="166"/>
      <c r="AA215" s="166"/>
      <c r="AB215" s="166"/>
      <c r="AC215" s="167"/>
    </row>
    <row r="216" spans="1:29" s="165" customFormat="1" hidden="1" x14ac:dyDescent="0.4">
      <c r="A216" s="116">
        <v>208</v>
      </c>
      <c r="B216" s="116"/>
      <c r="C216" s="117"/>
      <c r="D216" s="118"/>
      <c r="E216" s="119"/>
      <c r="F216" s="120"/>
      <c r="G216" s="121"/>
      <c r="H216" s="125"/>
      <c r="I216" s="123"/>
      <c r="J216" s="123"/>
      <c r="K216" s="160"/>
      <c r="L216" s="155">
        <f t="shared" si="14"/>
        <v>0</v>
      </c>
      <c r="M216" s="156">
        <f t="shared" si="15"/>
        <v>0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  <c r="Y216" s="166"/>
      <c r="Z216" s="166"/>
      <c r="AA216" s="166"/>
      <c r="AB216" s="166"/>
      <c r="AC216" s="167"/>
    </row>
    <row r="217" spans="1:29" s="165" customFormat="1" hidden="1" x14ac:dyDescent="0.4">
      <c r="A217" s="116">
        <v>209</v>
      </c>
      <c r="B217" s="116"/>
      <c r="C217" s="117"/>
      <c r="D217" s="118"/>
      <c r="E217" s="119"/>
      <c r="F217" s="120"/>
      <c r="G217" s="121"/>
      <c r="H217" s="125"/>
      <c r="I217" s="123"/>
      <c r="J217" s="123"/>
      <c r="K217" s="160"/>
      <c r="L217" s="155">
        <f t="shared" si="14"/>
        <v>0</v>
      </c>
      <c r="M217" s="156">
        <f t="shared" si="15"/>
        <v>0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7"/>
      <c r="Y217" s="166"/>
      <c r="Z217" s="166"/>
      <c r="AA217" s="166"/>
      <c r="AB217" s="166"/>
      <c r="AC217" s="167"/>
    </row>
    <row r="218" spans="1:29" s="165" customFormat="1" hidden="1" x14ac:dyDescent="0.4">
      <c r="A218" s="116">
        <v>210</v>
      </c>
      <c r="B218" s="116"/>
      <c r="C218" s="117"/>
      <c r="D218" s="118"/>
      <c r="E218" s="119"/>
      <c r="F218" s="120"/>
      <c r="G218" s="121"/>
      <c r="H218" s="125"/>
      <c r="I218" s="123"/>
      <c r="J218" s="123"/>
      <c r="K218" s="160"/>
      <c r="L218" s="155">
        <f t="shared" si="14"/>
        <v>0</v>
      </c>
      <c r="M218" s="156">
        <f t="shared" si="15"/>
        <v>0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8"/>
      <c r="Y218" s="166"/>
      <c r="Z218" s="166"/>
      <c r="AA218" s="166"/>
      <c r="AB218" s="166"/>
      <c r="AC218" s="168"/>
    </row>
    <row r="219" spans="1:29" s="165" customFormat="1" hidden="1" x14ac:dyDescent="0.4">
      <c r="A219" s="116">
        <v>211</v>
      </c>
      <c r="B219" s="116"/>
      <c r="C219" s="117"/>
      <c r="D219" s="118"/>
      <c r="E219" s="119"/>
      <c r="F219" s="120"/>
      <c r="G219" s="121"/>
      <c r="H219" s="125"/>
      <c r="I219" s="123"/>
      <c r="J219" s="123"/>
      <c r="K219" s="160"/>
      <c r="L219" s="155">
        <f t="shared" si="14"/>
        <v>0</v>
      </c>
      <c r="M219" s="156">
        <f t="shared" si="15"/>
        <v>0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7"/>
      <c r="Y219" s="166"/>
      <c r="Z219" s="166"/>
      <c r="AA219" s="166"/>
      <c r="AB219" s="166"/>
      <c r="AC219" s="167"/>
    </row>
    <row r="220" spans="1:29" s="165" customFormat="1" hidden="1" x14ac:dyDescent="0.4">
      <c r="A220" s="116">
        <v>212</v>
      </c>
      <c r="B220" s="116"/>
      <c r="C220" s="117"/>
      <c r="D220" s="118"/>
      <c r="E220" s="119"/>
      <c r="F220" s="120"/>
      <c r="G220" s="121"/>
      <c r="H220" s="125"/>
      <c r="I220" s="123"/>
      <c r="J220" s="123"/>
      <c r="K220" s="160"/>
      <c r="L220" s="155">
        <f t="shared" si="14"/>
        <v>0</v>
      </c>
      <c r="M220" s="156">
        <f t="shared" si="15"/>
        <v>0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7"/>
      <c r="Y220" s="166"/>
      <c r="Z220" s="166"/>
      <c r="AA220" s="166"/>
      <c r="AB220" s="166"/>
      <c r="AC220" s="167"/>
    </row>
    <row r="221" spans="1:29" s="16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60"/>
      <c r="L221" s="155">
        <f t="shared" si="14"/>
        <v>0</v>
      </c>
      <c r="M221" s="156">
        <f t="shared" si="15"/>
        <v>0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Y221" s="166"/>
      <c r="Z221" s="166"/>
      <c r="AA221" s="166"/>
      <c r="AB221" s="166"/>
      <c r="AC221" s="167"/>
    </row>
    <row r="222" spans="1:29" s="16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60"/>
      <c r="L222" s="155">
        <f t="shared" si="14"/>
        <v>0</v>
      </c>
      <c r="M222" s="156">
        <f t="shared" si="15"/>
        <v>0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Y222" s="166"/>
      <c r="Z222" s="166"/>
      <c r="AA222" s="166"/>
      <c r="AB222" s="166"/>
      <c r="AC222" s="167"/>
    </row>
    <row r="223" spans="1:29" s="165" customFormat="1" hidden="1" x14ac:dyDescent="0.4">
      <c r="A223" s="116">
        <v>215</v>
      </c>
      <c r="B223" s="116"/>
      <c r="C223" s="117"/>
      <c r="D223" s="118"/>
      <c r="E223" s="119"/>
      <c r="F223" s="120"/>
      <c r="G223" s="121"/>
      <c r="H223" s="125"/>
      <c r="I223" s="123"/>
      <c r="J223" s="123"/>
      <c r="K223" s="160"/>
      <c r="L223" s="155">
        <f t="shared" si="14"/>
        <v>0</v>
      </c>
      <c r="M223" s="156">
        <f t="shared" si="15"/>
        <v>0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  <c r="Y223" s="166"/>
      <c r="Z223" s="166"/>
      <c r="AA223" s="166"/>
      <c r="AB223" s="166"/>
      <c r="AC223" s="167"/>
    </row>
    <row r="224" spans="1:29" s="16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60"/>
      <c r="L224" s="155">
        <f t="shared" si="14"/>
        <v>0</v>
      </c>
      <c r="M224" s="156">
        <f t="shared" si="15"/>
        <v>0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7"/>
      <c r="Y224" s="166"/>
      <c r="Z224" s="166"/>
      <c r="AA224" s="166"/>
      <c r="AB224" s="166"/>
      <c r="AC224" s="167"/>
    </row>
    <row r="225" spans="1:29" s="16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60"/>
      <c r="L225" s="155">
        <f t="shared" si="14"/>
        <v>0</v>
      </c>
      <c r="M225" s="156">
        <f t="shared" si="15"/>
        <v>0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8"/>
      <c r="Y225" s="166"/>
      <c r="Z225" s="166"/>
      <c r="AA225" s="166"/>
      <c r="AB225" s="166"/>
      <c r="AC225" s="168"/>
    </row>
    <row r="226" spans="1:29" s="16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60"/>
      <c r="L226" s="155">
        <f t="shared" si="14"/>
        <v>0</v>
      </c>
      <c r="M226" s="156">
        <f t="shared" si="15"/>
        <v>0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8"/>
      <c r="Y226" s="166"/>
      <c r="Z226" s="166"/>
      <c r="AA226" s="166"/>
      <c r="AB226" s="166"/>
      <c r="AC226" s="168"/>
    </row>
    <row r="227" spans="1:29" s="16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60"/>
      <c r="L227" s="155">
        <f t="shared" si="14"/>
        <v>0</v>
      </c>
      <c r="M227" s="156">
        <f t="shared" si="15"/>
        <v>0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7"/>
      <c r="Y227" s="166"/>
      <c r="Z227" s="166"/>
      <c r="AA227" s="166"/>
      <c r="AB227" s="166"/>
      <c r="AC227" s="167"/>
    </row>
    <row r="228" spans="1:29" s="16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60"/>
      <c r="L228" s="155">
        <f t="shared" si="14"/>
        <v>0</v>
      </c>
      <c r="M228" s="156">
        <f t="shared" si="15"/>
        <v>0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7"/>
      <c r="Y228" s="166"/>
      <c r="Z228" s="166"/>
      <c r="AA228" s="166"/>
      <c r="AB228" s="166"/>
      <c r="AC228" s="167"/>
    </row>
    <row r="229" spans="1:29" s="16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60"/>
      <c r="L229" s="155">
        <f t="shared" si="14"/>
        <v>0</v>
      </c>
      <c r="M229" s="156">
        <f t="shared" si="15"/>
        <v>0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Y229" s="166"/>
      <c r="Z229" s="166"/>
      <c r="AA229" s="166"/>
      <c r="AB229" s="166"/>
      <c r="AC229" s="167"/>
    </row>
    <row r="230" spans="1:29" s="16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60"/>
      <c r="L230" s="155">
        <f t="shared" si="14"/>
        <v>0</v>
      </c>
      <c r="M230" s="156">
        <f t="shared" si="15"/>
        <v>0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Y230" s="166"/>
      <c r="Z230" s="166"/>
      <c r="AA230" s="166"/>
      <c r="AB230" s="166"/>
      <c r="AC230" s="167"/>
    </row>
    <row r="231" spans="1:29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60"/>
      <c r="L231" s="155">
        <f t="shared" si="14"/>
        <v>0</v>
      </c>
      <c r="M231" s="156">
        <f t="shared" si="15"/>
        <v>0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  <c r="Y231" s="166"/>
      <c r="Z231" s="166"/>
      <c r="AA231" s="166"/>
      <c r="AB231" s="166"/>
      <c r="AC231" s="167"/>
    </row>
    <row r="232" spans="1:29" s="165" customFormat="1" hidden="1" x14ac:dyDescent="0.4">
      <c r="A232" s="116">
        <v>224</v>
      </c>
      <c r="B232" s="116"/>
      <c r="C232" s="117"/>
      <c r="D232" s="118"/>
      <c r="E232" s="119"/>
      <c r="F232" s="120"/>
      <c r="G232" s="121"/>
      <c r="H232" s="125"/>
      <c r="I232" s="123"/>
      <c r="J232" s="123"/>
      <c r="K232" s="160"/>
      <c r="L232" s="155">
        <f t="shared" si="14"/>
        <v>0</v>
      </c>
      <c r="M232" s="156">
        <f t="shared" si="15"/>
        <v>0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  <c r="Y232" s="166"/>
      <c r="Z232" s="166"/>
      <c r="AA232" s="166"/>
      <c r="AB232" s="166"/>
      <c r="AC232" s="167"/>
    </row>
    <row r="233" spans="1:29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60"/>
      <c r="L233" s="155">
        <f t="shared" si="14"/>
        <v>0</v>
      </c>
      <c r="M233" s="156">
        <f t="shared" si="15"/>
        <v>0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Y233" s="166"/>
      <c r="Z233" s="166"/>
      <c r="AA233" s="166"/>
      <c r="AB233" s="166"/>
      <c r="AC233" s="167"/>
    </row>
    <row r="234" spans="1:29" s="165" customFormat="1" hidden="1" x14ac:dyDescent="0.4">
      <c r="A234" s="116">
        <v>226</v>
      </c>
      <c r="B234" s="116"/>
      <c r="C234" s="117"/>
      <c r="D234" s="118"/>
      <c r="E234" s="119"/>
      <c r="F234" s="120"/>
      <c r="G234" s="121"/>
      <c r="H234" s="125"/>
      <c r="I234" s="123"/>
      <c r="J234" s="123"/>
      <c r="K234" s="160"/>
      <c r="L234" s="155">
        <f t="shared" si="14"/>
        <v>0</v>
      </c>
      <c r="M234" s="156">
        <f t="shared" si="15"/>
        <v>0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Y234" s="166"/>
      <c r="Z234" s="166"/>
      <c r="AA234" s="166"/>
      <c r="AB234" s="166"/>
      <c r="AC234" s="167"/>
    </row>
    <row r="235" spans="1:29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60"/>
      <c r="L235" s="155">
        <f t="shared" si="14"/>
        <v>0</v>
      </c>
      <c r="M235" s="156">
        <f t="shared" si="15"/>
        <v>0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Y235" s="166"/>
      <c r="Z235" s="166"/>
      <c r="AA235" s="166"/>
      <c r="AB235" s="166"/>
      <c r="AC235" s="167"/>
    </row>
    <row r="236" spans="1:29" s="165" customFormat="1" hidden="1" x14ac:dyDescent="0.4">
      <c r="A236" s="116">
        <v>228</v>
      </c>
      <c r="B236" s="116"/>
      <c r="C236" s="117"/>
      <c r="D236" s="118"/>
      <c r="E236" s="119"/>
      <c r="F236" s="120"/>
      <c r="G236" s="121"/>
      <c r="H236" s="125"/>
      <c r="I236" s="123"/>
      <c r="J236" s="123"/>
      <c r="K236" s="160"/>
      <c r="L236" s="155">
        <f t="shared" si="14"/>
        <v>0</v>
      </c>
      <c r="M236" s="156">
        <f t="shared" si="15"/>
        <v>0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Y236" s="166"/>
      <c r="Z236" s="166"/>
      <c r="AA236" s="166"/>
      <c r="AB236" s="166"/>
      <c r="AC236" s="167"/>
    </row>
    <row r="237" spans="1:29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60"/>
      <c r="L237" s="155">
        <f t="shared" si="14"/>
        <v>0</v>
      </c>
      <c r="M237" s="156">
        <f t="shared" si="15"/>
        <v>0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Y237" s="166"/>
      <c r="Z237" s="166"/>
      <c r="AA237" s="166"/>
      <c r="AB237" s="166"/>
      <c r="AC237" s="167"/>
    </row>
    <row r="238" spans="1:29" s="165" customFormat="1" hidden="1" x14ac:dyDescent="0.4">
      <c r="A238" s="116">
        <v>230</v>
      </c>
      <c r="B238" s="116"/>
      <c r="C238" s="117"/>
      <c r="D238" s="118"/>
      <c r="E238" s="119"/>
      <c r="F238" s="120"/>
      <c r="G238" s="121"/>
      <c r="H238" s="125"/>
      <c r="I238" s="123"/>
      <c r="J238" s="123"/>
      <c r="K238" s="160"/>
      <c r="L238" s="155">
        <f t="shared" si="14"/>
        <v>0</v>
      </c>
      <c r="M238" s="156">
        <f t="shared" si="15"/>
        <v>0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Y238" s="166"/>
      <c r="Z238" s="166"/>
      <c r="AA238" s="166"/>
      <c r="AB238" s="166"/>
      <c r="AC238" s="167"/>
    </row>
    <row r="239" spans="1:29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60"/>
      <c r="L239" s="155">
        <f t="shared" si="14"/>
        <v>0</v>
      </c>
      <c r="M239" s="156">
        <f t="shared" si="15"/>
        <v>0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Y239" s="166"/>
      <c r="Z239" s="166"/>
      <c r="AA239" s="166"/>
      <c r="AB239" s="166"/>
      <c r="AC239" s="167"/>
    </row>
    <row r="240" spans="1:29" s="16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60"/>
      <c r="L240" s="155">
        <f t="shared" si="14"/>
        <v>0</v>
      </c>
      <c r="M240" s="156">
        <f t="shared" si="15"/>
        <v>0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Y240" s="166"/>
      <c r="Z240" s="166"/>
      <c r="AA240" s="166"/>
      <c r="AB240" s="166"/>
      <c r="AC240" s="167"/>
    </row>
    <row r="241" spans="1:29" s="16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60"/>
      <c r="L241" s="155">
        <f t="shared" si="14"/>
        <v>0</v>
      </c>
      <c r="M241" s="156">
        <f t="shared" si="15"/>
        <v>0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Y241" s="166"/>
      <c r="Z241" s="166"/>
      <c r="AA241" s="166"/>
      <c r="AB241" s="166"/>
      <c r="AC241" s="167"/>
    </row>
    <row r="242" spans="1:29" s="16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60"/>
      <c r="L242" s="155">
        <f t="shared" si="14"/>
        <v>0</v>
      </c>
      <c r="M242" s="156">
        <f t="shared" si="15"/>
        <v>0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Y242" s="166"/>
      <c r="Z242" s="166"/>
      <c r="AA242" s="166"/>
      <c r="AB242" s="166"/>
      <c r="AC242" s="167"/>
    </row>
    <row r="243" spans="1:29" s="16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60"/>
      <c r="L243" s="155">
        <f t="shared" si="14"/>
        <v>0</v>
      </c>
      <c r="M243" s="156">
        <f t="shared" si="15"/>
        <v>0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Y243" s="166"/>
      <c r="Z243" s="166"/>
      <c r="AA243" s="166"/>
      <c r="AB243" s="166"/>
      <c r="AC243" s="167"/>
    </row>
    <row r="244" spans="1:29" s="16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60"/>
      <c r="L244" s="155">
        <f t="shared" si="14"/>
        <v>0</v>
      </c>
      <c r="M244" s="156">
        <f t="shared" si="15"/>
        <v>0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Y244" s="166"/>
      <c r="Z244" s="166"/>
      <c r="AA244" s="166"/>
      <c r="AB244" s="166"/>
      <c r="AC244" s="167"/>
    </row>
    <row r="245" spans="1:29" s="16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60"/>
      <c r="L245" s="155">
        <f t="shared" si="14"/>
        <v>0</v>
      </c>
      <c r="M245" s="156">
        <f t="shared" si="15"/>
        <v>0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Y245" s="166"/>
      <c r="Z245" s="166"/>
      <c r="AA245" s="166"/>
      <c r="AB245" s="166"/>
      <c r="AC245" s="167"/>
    </row>
    <row r="246" spans="1:29" s="16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60"/>
      <c r="L246" s="155">
        <f t="shared" si="14"/>
        <v>0</v>
      </c>
      <c r="M246" s="156">
        <f t="shared" si="15"/>
        <v>0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Y246" s="166"/>
      <c r="Z246" s="166"/>
      <c r="AA246" s="166"/>
      <c r="AB246" s="166"/>
      <c r="AC246" s="167"/>
    </row>
    <row r="247" spans="1:29" s="16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60"/>
      <c r="L247" s="155">
        <f t="shared" si="14"/>
        <v>0</v>
      </c>
      <c r="M247" s="156">
        <f t="shared" si="15"/>
        <v>0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Y247" s="166"/>
      <c r="Z247" s="166"/>
      <c r="AA247" s="166"/>
      <c r="AB247" s="166"/>
      <c r="AC247" s="167"/>
    </row>
    <row r="248" spans="1:29" s="16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60"/>
      <c r="L248" s="155">
        <f t="shared" si="14"/>
        <v>0</v>
      </c>
      <c r="M248" s="156">
        <f t="shared" si="15"/>
        <v>0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Y248" s="166"/>
      <c r="Z248" s="166"/>
      <c r="AA248" s="166"/>
      <c r="AB248" s="166"/>
      <c r="AC248" s="167"/>
    </row>
    <row r="249" spans="1:29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60"/>
      <c r="L249" s="155">
        <f t="shared" si="14"/>
        <v>0</v>
      </c>
      <c r="M249" s="156">
        <f t="shared" si="15"/>
        <v>0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  <c r="Y249" s="166"/>
      <c r="Z249" s="166"/>
      <c r="AA249" s="166"/>
      <c r="AB249" s="166"/>
      <c r="AC249" s="167"/>
    </row>
    <row r="250" spans="1:29" s="165" customFormat="1" hidden="1" x14ac:dyDescent="0.4">
      <c r="A250" s="116">
        <v>242</v>
      </c>
      <c r="B250" s="116"/>
      <c r="C250" s="117"/>
      <c r="D250" s="118"/>
      <c r="E250" s="119"/>
      <c r="F250" s="120"/>
      <c r="G250" s="121"/>
      <c r="H250" s="125"/>
      <c r="I250" s="123"/>
      <c r="J250" s="123"/>
      <c r="K250" s="160"/>
      <c r="L250" s="155">
        <f t="shared" si="14"/>
        <v>0</v>
      </c>
      <c r="M250" s="156">
        <f t="shared" si="15"/>
        <v>0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Y250" s="166"/>
      <c r="Z250" s="166"/>
      <c r="AA250" s="166"/>
      <c r="AB250" s="166"/>
      <c r="AC250" s="167"/>
    </row>
    <row r="251" spans="1:29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60"/>
      <c r="L251" s="155">
        <f t="shared" si="14"/>
        <v>0</v>
      </c>
      <c r="M251" s="156">
        <f t="shared" si="15"/>
        <v>0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Y251" s="166"/>
      <c r="Z251" s="166"/>
      <c r="AA251" s="166"/>
      <c r="AB251" s="166"/>
      <c r="AC251" s="167"/>
    </row>
    <row r="252" spans="1:29" s="165" customFormat="1" hidden="1" x14ac:dyDescent="0.4">
      <c r="A252" s="116">
        <v>244</v>
      </c>
      <c r="B252" s="116"/>
      <c r="C252" s="117"/>
      <c r="D252" s="118"/>
      <c r="E252" s="119"/>
      <c r="F252" s="120"/>
      <c r="G252" s="121"/>
      <c r="H252" s="125"/>
      <c r="I252" s="123"/>
      <c r="J252" s="123"/>
      <c r="K252" s="160"/>
      <c r="L252" s="155">
        <f t="shared" si="14"/>
        <v>0</v>
      </c>
      <c r="M252" s="156">
        <f t="shared" si="15"/>
        <v>0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  <c r="Y252" s="166"/>
      <c r="Z252" s="166"/>
      <c r="AA252" s="166"/>
      <c r="AB252" s="166"/>
      <c r="AC252" s="167"/>
    </row>
    <row r="253" spans="1:29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60"/>
      <c r="L253" s="155">
        <f t="shared" si="14"/>
        <v>0</v>
      </c>
      <c r="M253" s="156">
        <f t="shared" si="15"/>
        <v>0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  <c r="Y253" s="166"/>
      <c r="Z253" s="166"/>
      <c r="AA253" s="166"/>
      <c r="AB253" s="166"/>
      <c r="AC253" s="167"/>
    </row>
    <row r="254" spans="1:29" s="165" customFormat="1" hidden="1" x14ac:dyDescent="0.4">
      <c r="A254" s="116">
        <v>246</v>
      </c>
      <c r="B254" s="116"/>
      <c r="C254" s="117"/>
      <c r="D254" s="118"/>
      <c r="E254" s="119"/>
      <c r="F254" s="120"/>
      <c r="G254" s="121"/>
      <c r="H254" s="125"/>
      <c r="I254" s="123"/>
      <c r="J254" s="123"/>
      <c r="K254" s="160"/>
      <c r="L254" s="155">
        <f t="shared" si="14"/>
        <v>0</v>
      </c>
      <c r="M254" s="156">
        <f t="shared" si="15"/>
        <v>0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4"/>
        <v>0</v>
      </c>
      <c r="M255" s="156">
        <f t="shared" si="15"/>
        <v>0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16"/>
      <c r="C256" s="117"/>
      <c r="D256" s="118"/>
      <c r="E256" s="119"/>
      <c r="F256" s="120"/>
      <c r="G256" s="121"/>
      <c r="H256" s="125"/>
      <c r="I256" s="123"/>
      <c r="J256" s="123"/>
      <c r="K256" s="160"/>
      <c r="L256" s="155">
        <f t="shared" si="14"/>
        <v>0</v>
      </c>
      <c r="M256" s="156">
        <f t="shared" si="15"/>
        <v>0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si="14"/>
        <v>0</v>
      </c>
      <c r="M257" s="156">
        <f t="shared" si="15"/>
        <v>0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8"/>
      <c r="Y257" s="166"/>
      <c r="Z257" s="166"/>
      <c r="AA257" s="166"/>
      <c r="AB257" s="166"/>
      <c r="AC257" s="168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60"/>
      <c r="L258" s="155">
        <f t="shared" si="14"/>
        <v>0</v>
      </c>
      <c r="M258" s="156">
        <f t="shared" si="15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60"/>
      <c r="L259" s="155">
        <f t="shared" si="14"/>
        <v>0</v>
      </c>
      <c r="M259" s="156">
        <f t="shared" si="15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9"/>
      <c r="Y259" s="166"/>
      <c r="Z259" s="166"/>
      <c r="AA259" s="166"/>
      <c r="AB259" s="166"/>
      <c r="AC259" s="170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60"/>
      <c r="L260" s="155">
        <f t="shared" si="14"/>
        <v>0</v>
      </c>
      <c r="M260" s="156">
        <f t="shared" si="15"/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7"/>
      <c r="Y260" s="166"/>
      <c r="Z260" s="166"/>
      <c r="AA260" s="166"/>
      <c r="AB260" s="166"/>
      <c r="AC260" s="167"/>
    </row>
    <row r="261" spans="1:29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60"/>
      <c r="L261" s="155">
        <f t="shared" si="14"/>
        <v>0</v>
      </c>
      <c r="M261" s="156">
        <f t="shared" si="15"/>
        <v>0</v>
      </c>
      <c r="N261" s="155"/>
      <c r="O261" s="155"/>
      <c r="P261" s="155"/>
      <c r="Q261" s="155"/>
      <c r="R261" s="155"/>
      <c r="S261" s="156"/>
      <c r="T261" s="156">
        <f t="shared" si="12"/>
        <v>0</v>
      </c>
      <c r="U261" s="156">
        <f t="shared" si="13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60"/>
      <c r="L262" s="155">
        <f t="shared" si="14"/>
        <v>0</v>
      </c>
      <c r="M262" s="156">
        <f t="shared" si="15"/>
        <v>0</v>
      </c>
      <c r="N262" s="155"/>
      <c r="O262" s="155"/>
      <c r="P262" s="155"/>
      <c r="Q262" s="155"/>
      <c r="R262" s="155"/>
      <c r="S262" s="156"/>
      <c r="T262" s="156">
        <f t="shared" ref="T262:T325" si="16">IFERROR(S262*R262,"－")</f>
        <v>0</v>
      </c>
      <c r="U262" s="156">
        <f t="shared" ref="U262:U325" si="17">IFERROR(T262*H262/1000,"－")</f>
        <v>0</v>
      </c>
      <c r="V262" s="157"/>
      <c r="Y262" s="166"/>
      <c r="Z262" s="166"/>
      <c r="AA262" s="166"/>
      <c r="AB262" s="166"/>
      <c r="AC262" s="167"/>
    </row>
    <row r="263" spans="1:29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60"/>
      <c r="L263" s="155">
        <f t="shared" ref="L263:L326" si="18">IFERROR(I263*J263*K263,"ー")</f>
        <v>0</v>
      </c>
      <c r="M263" s="156">
        <f t="shared" ref="M263:M326" si="19">IFERROR(L263*H263/1000,"ー")</f>
        <v>0</v>
      </c>
      <c r="N263" s="155"/>
      <c r="O263" s="155"/>
      <c r="P263" s="155"/>
      <c r="Q263" s="155"/>
      <c r="R263" s="155"/>
      <c r="S263" s="156"/>
      <c r="T263" s="156">
        <f t="shared" si="16"/>
        <v>0</v>
      </c>
      <c r="U263" s="156">
        <f t="shared" si="17"/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60"/>
      <c r="L264" s="155">
        <f t="shared" si="18"/>
        <v>0</v>
      </c>
      <c r="M264" s="156">
        <f t="shared" si="19"/>
        <v>0</v>
      </c>
      <c r="N264" s="155"/>
      <c r="O264" s="155"/>
      <c r="P264" s="155"/>
      <c r="Q264" s="155"/>
      <c r="R264" s="155"/>
      <c r="S264" s="156"/>
      <c r="T264" s="156">
        <f t="shared" si="16"/>
        <v>0</v>
      </c>
      <c r="U264" s="156">
        <f t="shared" si="17"/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60"/>
      <c r="L265" s="155">
        <f t="shared" si="18"/>
        <v>0</v>
      </c>
      <c r="M265" s="156">
        <f t="shared" si="19"/>
        <v>0</v>
      </c>
      <c r="N265" s="155"/>
      <c r="O265" s="155"/>
      <c r="P265" s="155"/>
      <c r="Q265" s="155"/>
      <c r="R265" s="155"/>
      <c r="S265" s="156"/>
      <c r="T265" s="156">
        <f t="shared" si="16"/>
        <v>0</v>
      </c>
      <c r="U265" s="156">
        <f t="shared" si="17"/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60"/>
      <c r="L266" s="155">
        <f t="shared" si="18"/>
        <v>0</v>
      </c>
      <c r="M266" s="156">
        <f t="shared" si="19"/>
        <v>0</v>
      </c>
      <c r="N266" s="155"/>
      <c r="O266" s="155"/>
      <c r="P266" s="155"/>
      <c r="Q266" s="155"/>
      <c r="R266" s="155"/>
      <c r="S266" s="156"/>
      <c r="T266" s="156">
        <f t="shared" si="16"/>
        <v>0</v>
      </c>
      <c r="U266" s="156">
        <f t="shared" si="17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18"/>
        <v>0</v>
      </c>
      <c r="M267" s="156">
        <f t="shared" si="19"/>
        <v>0</v>
      </c>
      <c r="N267" s="155"/>
      <c r="O267" s="155"/>
      <c r="P267" s="155"/>
      <c r="Q267" s="155"/>
      <c r="R267" s="155"/>
      <c r="S267" s="156"/>
      <c r="T267" s="156">
        <f t="shared" si="16"/>
        <v>0</v>
      </c>
      <c r="U267" s="156">
        <f t="shared" si="17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60"/>
      <c r="L268" s="155">
        <f t="shared" si="18"/>
        <v>0</v>
      </c>
      <c r="M268" s="156">
        <f t="shared" si="19"/>
        <v>0</v>
      </c>
      <c r="N268" s="155"/>
      <c r="O268" s="155"/>
      <c r="P268" s="155"/>
      <c r="Q268" s="155"/>
      <c r="R268" s="155"/>
      <c r="S268" s="156"/>
      <c r="T268" s="156">
        <f t="shared" si="16"/>
        <v>0</v>
      </c>
      <c r="U268" s="156">
        <f t="shared" si="17"/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60"/>
      <c r="L269" s="155">
        <f t="shared" si="18"/>
        <v>0</v>
      </c>
      <c r="M269" s="156">
        <f t="shared" si="19"/>
        <v>0</v>
      </c>
      <c r="N269" s="155"/>
      <c r="O269" s="155"/>
      <c r="P269" s="155"/>
      <c r="Q269" s="155"/>
      <c r="R269" s="155"/>
      <c r="S269" s="156"/>
      <c r="T269" s="156">
        <f t="shared" si="16"/>
        <v>0</v>
      </c>
      <c r="U269" s="156">
        <f t="shared" si="17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60"/>
      <c r="L270" s="155">
        <f t="shared" si="18"/>
        <v>0</v>
      </c>
      <c r="M270" s="156">
        <f t="shared" si="19"/>
        <v>0</v>
      </c>
      <c r="N270" s="155"/>
      <c r="O270" s="155"/>
      <c r="P270" s="155"/>
      <c r="Q270" s="155"/>
      <c r="R270" s="155"/>
      <c r="S270" s="156"/>
      <c r="T270" s="156">
        <f t="shared" si="16"/>
        <v>0</v>
      </c>
      <c r="U270" s="156">
        <f t="shared" si="17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60"/>
      <c r="L271" s="155">
        <f t="shared" si="18"/>
        <v>0</v>
      </c>
      <c r="M271" s="156">
        <f t="shared" si="19"/>
        <v>0</v>
      </c>
      <c r="N271" s="155"/>
      <c r="O271" s="155"/>
      <c r="P271" s="155"/>
      <c r="Q271" s="155"/>
      <c r="R271" s="155"/>
      <c r="S271" s="156"/>
      <c r="T271" s="156">
        <f t="shared" si="16"/>
        <v>0</v>
      </c>
      <c r="U271" s="156">
        <f t="shared" si="17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60"/>
      <c r="L272" s="155">
        <f t="shared" si="18"/>
        <v>0</v>
      </c>
      <c r="M272" s="156">
        <f t="shared" si="19"/>
        <v>0</v>
      </c>
      <c r="N272" s="155"/>
      <c r="O272" s="155"/>
      <c r="P272" s="155"/>
      <c r="Q272" s="155"/>
      <c r="R272" s="155"/>
      <c r="S272" s="156"/>
      <c r="T272" s="156">
        <f t="shared" si="16"/>
        <v>0</v>
      </c>
      <c r="U272" s="156">
        <f t="shared" si="17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60"/>
      <c r="L273" s="155">
        <f t="shared" si="18"/>
        <v>0</v>
      </c>
      <c r="M273" s="156">
        <f t="shared" si="19"/>
        <v>0</v>
      </c>
      <c r="N273" s="155"/>
      <c r="O273" s="155"/>
      <c r="P273" s="155"/>
      <c r="Q273" s="155"/>
      <c r="R273" s="155"/>
      <c r="S273" s="156"/>
      <c r="T273" s="156">
        <f t="shared" si="16"/>
        <v>0</v>
      </c>
      <c r="U273" s="156">
        <f t="shared" si="17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60"/>
      <c r="L274" s="155">
        <f t="shared" si="18"/>
        <v>0</v>
      </c>
      <c r="M274" s="156">
        <f t="shared" si="19"/>
        <v>0</v>
      </c>
      <c r="N274" s="155"/>
      <c r="O274" s="155"/>
      <c r="P274" s="155"/>
      <c r="Q274" s="155"/>
      <c r="R274" s="155"/>
      <c r="S274" s="156"/>
      <c r="T274" s="156">
        <f t="shared" si="16"/>
        <v>0</v>
      </c>
      <c r="U274" s="156">
        <f t="shared" si="17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60"/>
      <c r="L275" s="155">
        <f t="shared" si="18"/>
        <v>0</v>
      </c>
      <c r="M275" s="156">
        <f t="shared" si="19"/>
        <v>0</v>
      </c>
      <c r="N275" s="155"/>
      <c r="O275" s="155"/>
      <c r="P275" s="155"/>
      <c r="Q275" s="155"/>
      <c r="R275" s="155"/>
      <c r="S275" s="156"/>
      <c r="T275" s="156">
        <f t="shared" si="16"/>
        <v>0</v>
      </c>
      <c r="U275" s="156">
        <f t="shared" si="17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18"/>
        <v>0</v>
      </c>
      <c r="M276" s="156">
        <f t="shared" si="19"/>
        <v>0</v>
      </c>
      <c r="N276" s="155"/>
      <c r="O276" s="155"/>
      <c r="P276" s="155"/>
      <c r="Q276" s="155"/>
      <c r="R276" s="155"/>
      <c r="S276" s="156"/>
      <c r="T276" s="156">
        <f t="shared" si="16"/>
        <v>0</v>
      </c>
      <c r="U276" s="156">
        <f t="shared" si="17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60"/>
      <c r="L277" s="155">
        <f t="shared" si="18"/>
        <v>0</v>
      </c>
      <c r="M277" s="156">
        <f t="shared" si="19"/>
        <v>0</v>
      </c>
      <c r="N277" s="155"/>
      <c r="O277" s="155"/>
      <c r="P277" s="155"/>
      <c r="Q277" s="155"/>
      <c r="R277" s="155"/>
      <c r="S277" s="156"/>
      <c r="T277" s="156">
        <f t="shared" si="16"/>
        <v>0</v>
      </c>
      <c r="U277" s="156">
        <f t="shared" si="17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18"/>
        <v>0</v>
      </c>
      <c r="M278" s="156">
        <f t="shared" si="19"/>
        <v>0</v>
      </c>
      <c r="N278" s="155"/>
      <c r="O278" s="155"/>
      <c r="P278" s="155"/>
      <c r="Q278" s="155"/>
      <c r="R278" s="155"/>
      <c r="S278" s="156"/>
      <c r="T278" s="156">
        <f t="shared" si="16"/>
        <v>0</v>
      </c>
      <c r="U278" s="156">
        <f t="shared" si="17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60"/>
      <c r="L279" s="155">
        <f t="shared" si="18"/>
        <v>0</v>
      </c>
      <c r="M279" s="156">
        <f t="shared" si="19"/>
        <v>0</v>
      </c>
      <c r="N279" s="155"/>
      <c r="O279" s="155"/>
      <c r="P279" s="155"/>
      <c r="Q279" s="155"/>
      <c r="R279" s="155"/>
      <c r="S279" s="156"/>
      <c r="T279" s="156">
        <f t="shared" si="16"/>
        <v>0</v>
      </c>
      <c r="U279" s="156">
        <f t="shared" si="17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18"/>
        <v>0</v>
      </c>
      <c r="M280" s="156">
        <f t="shared" si="19"/>
        <v>0</v>
      </c>
      <c r="N280" s="155"/>
      <c r="O280" s="155"/>
      <c r="P280" s="155"/>
      <c r="Q280" s="155"/>
      <c r="R280" s="155"/>
      <c r="S280" s="156"/>
      <c r="T280" s="156">
        <f t="shared" si="16"/>
        <v>0</v>
      </c>
      <c r="U280" s="156">
        <f t="shared" si="17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60"/>
      <c r="L281" s="155">
        <f t="shared" si="18"/>
        <v>0</v>
      </c>
      <c r="M281" s="156">
        <f t="shared" si="19"/>
        <v>0</v>
      </c>
      <c r="N281" s="155"/>
      <c r="O281" s="155"/>
      <c r="P281" s="155"/>
      <c r="Q281" s="155"/>
      <c r="R281" s="155"/>
      <c r="S281" s="156"/>
      <c r="T281" s="156">
        <f t="shared" si="16"/>
        <v>0</v>
      </c>
      <c r="U281" s="156">
        <f t="shared" si="17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60"/>
      <c r="L282" s="155">
        <f t="shared" si="18"/>
        <v>0</v>
      </c>
      <c r="M282" s="156">
        <f t="shared" si="19"/>
        <v>0</v>
      </c>
      <c r="N282" s="155"/>
      <c r="O282" s="155"/>
      <c r="P282" s="155"/>
      <c r="Q282" s="155"/>
      <c r="R282" s="155"/>
      <c r="S282" s="156"/>
      <c r="T282" s="156">
        <f t="shared" si="16"/>
        <v>0</v>
      </c>
      <c r="U282" s="156">
        <f t="shared" si="17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60"/>
      <c r="L283" s="155">
        <f t="shared" si="18"/>
        <v>0</v>
      </c>
      <c r="M283" s="156">
        <f t="shared" si="19"/>
        <v>0</v>
      </c>
      <c r="N283" s="155"/>
      <c r="O283" s="155"/>
      <c r="P283" s="155"/>
      <c r="Q283" s="155"/>
      <c r="R283" s="155"/>
      <c r="S283" s="156"/>
      <c r="T283" s="156">
        <f t="shared" si="16"/>
        <v>0</v>
      </c>
      <c r="U283" s="156">
        <f t="shared" si="17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60"/>
      <c r="L284" s="155">
        <f t="shared" si="18"/>
        <v>0</v>
      </c>
      <c r="M284" s="156">
        <f t="shared" si="19"/>
        <v>0</v>
      </c>
      <c r="N284" s="155"/>
      <c r="O284" s="155"/>
      <c r="P284" s="155"/>
      <c r="Q284" s="155"/>
      <c r="R284" s="155"/>
      <c r="S284" s="156"/>
      <c r="T284" s="156">
        <f t="shared" si="16"/>
        <v>0</v>
      </c>
      <c r="U284" s="156">
        <f t="shared" si="17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18"/>
        <v>0</v>
      </c>
      <c r="M285" s="156">
        <f t="shared" si="19"/>
        <v>0</v>
      </c>
      <c r="N285" s="155"/>
      <c r="O285" s="155"/>
      <c r="P285" s="155"/>
      <c r="Q285" s="155"/>
      <c r="R285" s="155"/>
      <c r="S285" s="156"/>
      <c r="T285" s="156">
        <f t="shared" si="16"/>
        <v>0</v>
      </c>
      <c r="U285" s="156">
        <f t="shared" si="17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60"/>
      <c r="L286" s="155">
        <f t="shared" si="18"/>
        <v>0</v>
      </c>
      <c r="M286" s="156">
        <f t="shared" si="19"/>
        <v>0</v>
      </c>
      <c r="N286" s="155"/>
      <c r="O286" s="155"/>
      <c r="P286" s="155"/>
      <c r="Q286" s="155"/>
      <c r="R286" s="155"/>
      <c r="S286" s="156"/>
      <c r="T286" s="156">
        <f t="shared" si="16"/>
        <v>0</v>
      </c>
      <c r="U286" s="156">
        <f t="shared" si="17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18"/>
        <v>0</v>
      </c>
      <c r="M287" s="156">
        <f t="shared" si="19"/>
        <v>0</v>
      </c>
      <c r="N287" s="155"/>
      <c r="O287" s="155"/>
      <c r="P287" s="155"/>
      <c r="Q287" s="155"/>
      <c r="R287" s="155"/>
      <c r="S287" s="156"/>
      <c r="T287" s="156">
        <f t="shared" si="16"/>
        <v>0</v>
      </c>
      <c r="U287" s="156">
        <f t="shared" si="17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60"/>
      <c r="L288" s="155">
        <f t="shared" si="18"/>
        <v>0</v>
      </c>
      <c r="M288" s="156">
        <f t="shared" si="19"/>
        <v>0</v>
      </c>
      <c r="N288" s="155"/>
      <c r="O288" s="155"/>
      <c r="P288" s="155"/>
      <c r="Q288" s="155"/>
      <c r="R288" s="155"/>
      <c r="S288" s="156"/>
      <c r="T288" s="156">
        <f t="shared" si="16"/>
        <v>0</v>
      </c>
      <c r="U288" s="156">
        <f t="shared" si="17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18"/>
        <v>0</v>
      </c>
      <c r="M289" s="156">
        <f t="shared" si="19"/>
        <v>0</v>
      </c>
      <c r="N289" s="155"/>
      <c r="O289" s="155"/>
      <c r="P289" s="155"/>
      <c r="Q289" s="155"/>
      <c r="R289" s="155"/>
      <c r="S289" s="156"/>
      <c r="T289" s="156">
        <f t="shared" si="16"/>
        <v>0</v>
      </c>
      <c r="U289" s="156">
        <f t="shared" si="17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60"/>
      <c r="L290" s="155">
        <f t="shared" si="18"/>
        <v>0</v>
      </c>
      <c r="M290" s="156">
        <f t="shared" si="19"/>
        <v>0</v>
      </c>
      <c r="N290" s="155"/>
      <c r="O290" s="155"/>
      <c r="P290" s="155"/>
      <c r="Q290" s="155"/>
      <c r="R290" s="155"/>
      <c r="S290" s="156"/>
      <c r="T290" s="156">
        <f t="shared" si="16"/>
        <v>0</v>
      </c>
      <c r="U290" s="156">
        <f t="shared" si="17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18"/>
        <v>0</v>
      </c>
      <c r="M291" s="156">
        <f t="shared" si="19"/>
        <v>0</v>
      </c>
      <c r="N291" s="155"/>
      <c r="O291" s="155"/>
      <c r="P291" s="155"/>
      <c r="Q291" s="155"/>
      <c r="R291" s="155"/>
      <c r="S291" s="156"/>
      <c r="T291" s="156">
        <f t="shared" si="16"/>
        <v>0</v>
      </c>
      <c r="U291" s="156">
        <f t="shared" si="17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60"/>
      <c r="L292" s="155">
        <f t="shared" si="18"/>
        <v>0</v>
      </c>
      <c r="M292" s="156">
        <f t="shared" si="19"/>
        <v>0</v>
      </c>
      <c r="N292" s="155"/>
      <c r="O292" s="155"/>
      <c r="P292" s="155"/>
      <c r="Q292" s="155"/>
      <c r="R292" s="155"/>
      <c r="S292" s="156"/>
      <c r="T292" s="156">
        <f t="shared" si="16"/>
        <v>0</v>
      </c>
      <c r="U292" s="156">
        <f t="shared" si="17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18"/>
        <v>0</v>
      </c>
      <c r="M293" s="156">
        <f t="shared" si="19"/>
        <v>0</v>
      </c>
      <c r="N293" s="155"/>
      <c r="O293" s="155"/>
      <c r="P293" s="155"/>
      <c r="Q293" s="155"/>
      <c r="R293" s="155"/>
      <c r="S293" s="156"/>
      <c r="T293" s="156">
        <f t="shared" si="16"/>
        <v>0</v>
      </c>
      <c r="U293" s="156">
        <f t="shared" si="17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18"/>
        <v>0</v>
      </c>
      <c r="M294" s="156">
        <f t="shared" si="19"/>
        <v>0</v>
      </c>
      <c r="N294" s="155"/>
      <c r="O294" s="155"/>
      <c r="P294" s="155"/>
      <c r="Q294" s="155"/>
      <c r="R294" s="155"/>
      <c r="S294" s="156"/>
      <c r="T294" s="156">
        <f t="shared" si="16"/>
        <v>0</v>
      </c>
      <c r="U294" s="156">
        <f t="shared" si="17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60"/>
      <c r="L295" s="155">
        <f t="shared" si="18"/>
        <v>0</v>
      </c>
      <c r="M295" s="156">
        <f t="shared" si="19"/>
        <v>0</v>
      </c>
      <c r="N295" s="155"/>
      <c r="O295" s="155"/>
      <c r="P295" s="155"/>
      <c r="Q295" s="155"/>
      <c r="R295" s="155"/>
      <c r="S295" s="156"/>
      <c r="T295" s="156">
        <f t="shared" si="16"/>
        <v>0</v>
      </c>
      <c r="U295" s="156">
        <f t="shared" si="17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18"/>
        <v>0</v>
      </c>
      <c r="M296" s="156">
        <f t="shared" si="19"/>
        <v>0</v>
      </c>
      <c r="N296" s="155"/>
      <c r="O296" s="155"/>
      <c r="P296" s="155"/>
      <c r="Q296" s="155"/>
      <c r="R296" s="155"/>
      <c r="S296" s="156"/>
      <c r="T296" s="156">
        <f t="shared" si="16"/>
        <v>0</v>
      </c>
      <c r="U296" s="156">
        <f t="shared" si="17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60"/>
      <c r="L297" s="155">
        <f t="shared" si="18"/>
        <v>0</v>
      </c>
      <c r="M297" s="156">
        <f t="shared" si="19"/>
        <v>0</v>
      </c>
      <c r="N297" s="155"/>
      <c r="O297" s="155"/>
      <c r="P297" s="155"/>
      <c r="Q297" s="155"/>
      <c r="R297" s="155"/>
      <c r="S297" s="156"/>
      <c r="T297" s="156">
        <f t="shared" si="16"/>
        <v>0</v>
      </c>
      <c r="U297" s="156">
        <f t="shared" si="17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si="18"/>
        <v>0</v>
      </c>
      <c r="M298" s="156">
        <f t="shared" si="19"/>
        <v>0</v>
      </c>
      <c r="N298" s="155"/>
      <c r="O298" s="155"/>
      <c r="P298" s="155"/>
      <c r="Q298" s="155"/>
      <c r="R298" s="155"/>
      <c r="S298" s="156"/>
      <c r="T298" s="156">
        <f t="shared" si="16"/>
        <v>0</v>
      </c>
      <c r="U298" s="156">
        <f t="shared" si="17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60"/>
      <c r="L299" s="155">
        <f t="shared" si="18"/>
        <v>0</v>
      </c>
      <c r="M299" s="156">
        <f t="shared" si="19"/>
        <v>0</v>
      </c>
      <c r="N299" s="155"/>
      <c r="O299" s="155"/>
      <c r="P299" s="155"/>
      <c r="Q299" s="155"/>
      <c r="R299" s="155"/>
      <c r="S299" s="156"/>
      <c r="T299" s="156">
        <f t="shared" si="16"/>
        <v>0</v>
      </c>
      <c r="U299" s="156">
        <f t="shared" si="17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18"/>
        <v>0</v>
      </c>
      <c r="M300" s="156">
        <f t="shared" si="19"/>
        <v>0</v>
      </c>
      <c r="N300" s="155"/>
      <c r="O300" s="155"/>
      <c r="P300" s="155"/>
      <c r="Q300" s="155"/>
      <c r="R300" s="155"/>
      <c r="S300" s="156"/>
      <c r="T300" s="156">
        <f t="shared" si="16"/>
        <v>0</v>
      </c>
      <c r="U300" s="156">
        <f t="shared" si="17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60"/>
      <c r="L301" s="155">
        <f t="shared" si="18"/>
        <v>0</v>
      </c>
      <c r="M301" s="156">
        <f t="shared" si="19"/>
        <v>0</v>
      </c>
      <c r="N301" s="155"/>
      <c r="O301" s="155"/>
      <c r="P301" s="155"/>
      <c r="Q301" s="155"/>
      <c r="R301" s="155"/>
      <c r="S301" s="156"/>
      <c r="T301" s="156">
        <f t="shared" si="16"/>
        <v>0</v>
      </c>
      <c r="U301" s="156">
        <f t="shared" si="17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18"/>
        <v>0</v>
      </c>
      <c r="M302" s="156">
        <f t="shared" si="19"/>
        <v>0</v>
      </c>
      <c r="N302" s="155"/>
      <c r="O302" s="155"/>
      <c r="P302" s="155"/>
      <c r="Q302" s="155"/>
      <c r="R302" s="155"/>
      <c r="S302" s="156"/>
      <c r="T302" s="156">
        <f t="shared" si="16"/>
        <v>0</v>
      </c>
      <c r="U302" s="156">
        <f t="shared" si="17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60"/>
      <c r="L303" s="155">
        <f t="shared" si="18"/>
        <v>0</v>
      </c>
      <c r="M303" s="156">
        <f t="shared" si="19"/>
        <v>0</v>
      </c>
      <c r="N303" s="155"/>
      <c r="O303" s="155"/>
      <c r="P303" s="155"/>
      <c r="Q303" s="155"/>
      <c r="R303" s="155"/>
      <c r="S303" s="156"/>
      <c r="T303" s="156">
        <f t="shared" si="16"/>
        <v>0</v>
      </c>
      <c r="U303" s="156">
        <f t="shared" si="17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60"/>
      <c r="L304" s="155">
        <f t="shared" si="18"/>
        <v>0</v>
      </c>
      <c r="M304" s="156">
        <f t="shared" si="19"/>
        <v>0</v>
      </c>
      <c r="N304" s="155"/>
      <c r="O304" s="155"/>
      <c r="P304" s="155"/>
      <c r="Q304" s="155"/>
      <c r="R304" s="155"/>
      <c r="S304" s="156"/>
      <c r="T304" s="156">
        <f t="shared" si="16"/>
        <v>0</v>
      </c>
      <c r="U304" s="156">
        <f t="shared" si="17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60"/>
      <c r="L305" s="155">
        <f t="shared" si="18"/>
        <v>0</v>
      </c>
      <c r="M305" s="156">
        <f t="shared" si="19"/>
        <v>0</v>
      </c>
      <c r="N305" s="155"/>
      <c r="O305" s="155"/>
      <c r="P305" s="155"/>
      <c r="Q305" s="155"/>
      <c r="R305" s="155"/>
      <c r="S305" s="156"/>
      <c r="T305" s="156">
        <f t="shared" si="16"/>
        <v>0</v>
      </c>
      <c r="U305" s="156">
        <f t="shared" si="17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60"/>
      <c r="L306" s="155">
        <f t="shared" si="18"/>
        <v>0</v>
      </c>
      <c r="M306" s="156">
        <f t="shared" si="19"/>
        <v>0</v>
      </c>
      <c r="N306" s="155"/>
      <c r="O306" s="155"/>
      <c r="P306" s="155"/>
      <c r="Q306" s="155"/>
      <c r="R306" s="155"/>
      <c r="S306" s="156"/>
      <c r="T306" s="156">
        <f t="shared" si="16"/>
        <v>0</v>
      </c>
      <c r="U306" s="156">
        <f t="shared" si="17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18"/>
        <v>0</v>
      </c>
      <c r="M307" s="156">
        <f t="shared" si="19"/>
        <v>0</v>
      </c>
      <c r="N307" s="155"/>
      <c r="O307" s="155"/>
      <c r="P307" s="155"/>
      <c r="Q307" s="155"/>
      <c r="R307" s="155"/>
      <c r="S307" s="156"/>
      <c r="T307" s="156">
        <f t="shared" si="16"/>
        <v>0</v>
      </c>
      <c r="U307" s="156">
        <f t="shared" si="17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60"/>
      <c r="L308" s="155">
        <f t="shared" si="18"/>
        <v>0</v>
      </c>
      <c r="M308" s="156">
        <f t="shared" si="19"/>
        <v>0</v>
      </c>
      <c r="N308" s="155"/>
      <c r="O308" s="155"/>
      <c r="P308" s="155"/>
      <c r="Q308" s="155"/>
      <c r="R308" s="155"/>
      <c r="S308" s="156"/>
      <c r="T308" s="156">
        <f t="shared" si="16"/>
        <v>0</v>
      </c>
      <c r="U308" s="156">
        <f t="shared" si="17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18"/>
        <v>0</v>
      </c>
      <c r="M309" s="156">
        <f t="shared" si="19"/>
        <v>0</v>
      </c>
      <c r="N309" s="155"/>
      <c r="O309" s="155"/>
      <c r="P309" s="155"/>
      <c r="Q309" s="155"/>
      <c r="R309" s="155"/>
      <c r="S309" s="156"/>
      <c r="T309" s="156">
        <f t="shared" si="16"/>
        <v>0</v>
      </c>
      <c r="U309" s="156">
        <f t="shared" si="17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60"/>
      <c r="L310" s="155">
        <f t="shared" si="18"/>
        <v>0</v>
      </c>
      <c r="M310" s="156">
        <f t="shared" si="19"/>
        <v>0</v>
      </c>
      <c r="N310" s="155"/>
      <c r="O310" s="155"/>
      <c r="P310" s="155"/>
      <c r="Q310" s="155"/>
      <c r="R310" s="155"/>
      <c r="S310" s="156"/>
      <c r="T310" s="156">
        <f t="shared" si="16"/>
        <v>0</v>
      </c>
      <c r="U310" s="156">
        <f t="shared" si="17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18"/>
        <v>0</v>
      </c>
      <c r="M311" s="156">
        <f t="shared" si="19"/>
        <v>0</v>
      </c>
      <c r="N311" s="155"/>
      <c r="O311" s="155"/>
      <c r="P311" s="155"/>
      <c r="Q311" s="155"/>
      <c r="R311" s="155"/>
      <c r="S311" s="156"/>
      <c r="T311" s="156">
        <f t="shared" si="16"/>
        <v>0</v>
      </c>
      <c r="U311" s="156">
        <f t="shared" si="17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60"/>
      <c r="L312" s="155">
        <f t="shared" si="18"/>
        <v>0</v>
      </c>
      <c r="M312" s="156">
        <f t="shared" si="19"/>
        <v>0</v>
      </c>
      <c r="N312" s="155"/>
      <c r="O312" s="155"/>
      <c r="P312" s="155"/>
      <c r="Q312" s="155"/>
      <c r="R312" s="155"/>
      <c r="S312" s="156"/>
      <c r="T312" s="156">
        <f t="shared" si="16"/>
        <v>0</v>
      </c>
      <c r="U312" s="156">
        <f t="shared" si="17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60"/>
      <c r="L313" s="155">
        <f t="shared" si="18"/>
        <v>0</v>
      </c>
      <c r="M313" s="156">
        <f t="shared" si="19"/>
        <v>0</v>
      </c>
      <c r="N313" s="155"/>
      <c r="O313" s="155"/>
      <c r="P313" s="155"/>
      <c r="Q313" s="155"/>
      <c r="R313" s="155"/>
      <c r="S313" s="156"/>
      <c r="T313" s="156">
        <f t="shared" si="16"/>
        <v>0</v>
      </c>
      <c r="U313" s="156">
        <f t="shared" si="17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60"/>
      <c r="L314" s="155">
        <f t="shared" si="18"/>
        <v>0</v>
      </c>
      <c r="M314" s="156">
        <f t="shared" si="19"/>
        <v>0</v>
      </c>
      <c r="N314" s="155"/>
      <c r="O314" s="155"/>
      <c r="P314" s="155"/>
      <c r="Q314" s="155"/>
      <c r="R314" s="155"/>
      <c r="S314" s="156"/>
      <c r="T314" s="156">
        <f t="shared" si="16"/>
        <v>0</v>
      </c>
      <c r="U314" s="156">
        <f t="shared" si="17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60"/>
      <c r="L315" s="155">
        <f t="shared" si="18"/>
        <v>0</v>
      </c>
      <c r="M315" s="156">
        <f t="shared" si="19"/>
        <v>0</v>
      </c>
      <c r="N315" s="155"/>
      <c r="O315" s="155"/>
      <c r="P315" s="155"/>
      <c r="Q315" s="155"/>
      <c r="R315" s="155"/>
      <c r="S315" s="156"/>
      <c r="T315" s="156">
        <f t="shared" si="16"/>
        <v>0</v>
      </c>
      <c r="U315" s="156">
        <f t="shared" si="17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60"/>
      <c r="L316" s="155">
        <f t="shared" si="18"/>
        <v>0</v>
      </c>
      <c r="M316" s="156">
        <f t="shared" si="19"/>
        <v>0</v>
      </c>
      <c r="N316" s="155"/>
      <c r="O316" s="155"/>
      <c r="P316" s="155"/>
      <c r="Q316" s="155"/>
      <c r="R316" s="155"/>
      <c r="S316" s="156"/>
      <c r="T316" s="156">
        <f t="shared" si="16"/>
        <v>0</v>
      </c>
      <c r="U316" s="156">
        <f t="shared" si="17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60"/>
      <c r="L317" s="155">
        <f t="shared" si="18"/>
        <v>0</v>
      </c>
      <c r="M317" s="156">
        <f t="shared" si="19"/>
        <v>0</v>
      </c>
      <c r="N317" s="155"/>
      <c r="O317" s="155"/>
      <c r="P317" s="155"/>
      <c r="Q317" s="155"/>
      <c r="R317" s="155"/>
      <c r="S317" s="156"/>
      <c r="T317" s="156">
        <f t="shared" si="16"/>
        <v>0</v>
      </c>
      <c r="U317" s="156">
        <f t="shared" si="17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60"/>
      <c r="L318" s="155">
        <f t="shared" si="18"/>
        <v>0</v>
      </c>
      <c r="M318" s="156">
        <f t="shared" si="19"/>
        <v>0</v>
      </c>
      <c r="N318" s="155"/>
      <c r="O318" s="155"/>
      <c r="P318" s="155"/>
      <c r="Q318" s="155"/>
      <c r="R318" s="155"/>
      <c r="S318" s="156"/>
      <c r="T318" s="156">
        <f t="shared" si="16"/>
        <v>0</v>
      </c>
      <c r="U318" s="156">
        <f t="shared" si="17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60"/>
      <c r="L319" s="155">
        <f t="shared" si="18"/>
        <v>0</v>
      </c>
      <c r="M319" s="156">
        <f t="shared" si="19"/>
        <v>0</v>
      </c>
      <c r="N319" s="155"/>
      <c r="O319" s="155"/>
      <c r="P319" s="155"/>
      <c r="Q319" s="155"/>
      <c r="R319" s="155"/>
      <c r="S319" s="156"/>
      <c r="T319" s="156">
        <f t="shared" si="16"/>
        <v>0</v>
      </c>
      <c r="U319" s="156">
        <f t="shared" si="17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18"/>
        <v>0</v>
      </c>
      <c r="M320" s="156">
        <f t="shared" si="19"/>
        <v>0</v>
      </c>
      <c r="N320" s="155"/>
      <c r="O320" s="155"/>
      <c r="P320" s="155"/>
      <c r="Q320" s="155"/>
      <c r="R320" s="155"/>
      <c r="S320" s="156"/>
      <c r="T320" s="156">
        <f t="shared" si="16"/>
        <v>0</v>
      </c>
      <c r="U320" s="156">
        <f t="shared" si="17"/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60"/>
      <c r="L321" s="155">
        <f t="shared" si="18"/>
        <v>0</v>
      </c>
      <c r="M321" s="156">
        <f t="shared" si="19"/>
        <v>0</v>
      </c>
      <c r="N321" s="155"/>
      <c r="O321" s="155"/>
      <c r="P321" s="155"/>
      <c r="Q321" s="155"/>
      <c r="R321" s="155"/>
      <c r="S321" s="156"/>
      <c r="T321" s="156">
        <f t="shared" si="16"/>
        <v>0</v>
      </c>
      <c r="U321" s="156">
        <f t="shared" si="17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60"/>
      <c r="L322" s="155">
        <f t="shared" si="18"/>
        <v>0</v>
      </c>
      <c r="M322" s="156">
        <f t="shared" si="19"/>
        <v>0</v>
      </c>
      <c r="N322" s="155"/>
      <c r="O322" s="155"/>
      <c r="P322" s="155"/>
      <c r="Q322" s="155"/>
      <c r="R322" s="155"/>
      <c r="S322" s="156"/>
      <c r="T322" s="156">
        <f t="shared" si="16"/>
        <v>0</v>
      </c>
      <c r="U322" s="156">
        <f t="shared" si="17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60"/>
      <c r="L323" s="155">
        <f t="shared" si="18"/>
        <v>0</v>
      </c>
      <c r="M323" s="156">
        <f t="shared" si="19"/>
        <v>0</v>
      </c>
      <c r="N323" s="155"/>
      <c r="O323" s="155"/>
      <c r="P323" s="155"/>
      <c r="Q323" s="155"/>
      <c r="R323" s="155"/>
      <c r="S323" s="156"/>
      <c r="T323" s="156">
        <f t="shared" si="16"/>
        <v>0</v>
      </c>
      <c r="U323" s="156">
        <f t="shared" si="17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60"/>
      <c r="L324" s="155">
        <f t="shared" si="18"/>
        <v>0</v>
      </c>
      <c r="M324" s="156">
        <f t="shared" si="19"/>
        <v>0</v>
      </c>
      <c r="N324" s="155"/>
      <c r="O324" s="155"/>
      <c r="P324" s="155"/>
      <c r="Q324" s="155"/>
      <c r="R324" s="155"/>
      <c r="S324" s="156"/>
      <c r="T324" s="156">
        <f t="shared" si="16"/>
        <v>0</v>
      </c>
      <c r="U324" s="156">
        <f t="shared" si="17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60"/>
      <c r="L325" s="155">
        <f t="shared" si="18"/>
        <v>0</v>
      </c>
      <c r="M325" s="156">
        <f t="shared" si="19"/>
        <v>0</v>
      </c>
      <c r="N325" s="155"/>
      <c r="O325" s="155"/>
      <c r="P325" s="155"/>
      <c r="Q325" s="155"/>
      <c r="R325" s="155"/>
      <c r="S325" s="156"/>
      <c r="T325" s="156">
        <f t="shared" si="16"/>
        <v>0</v>
      </c>
      <c r="U325" s="156">
        <f t="shared" si="17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60"/>
      <c r="L326" s="155">
        <f t="shared" si="18"/>
        <v>0</v>
      </c>
      <c r="M326" s="156">
        <f t="shared" si="19"/>
        <v>0</v>
      </c>
      <c r="N326" s="155"/>
      <c r="O326" s="155"/>
      <c r="P326" s="155"/>
      <c r="Q326" s="155"/>
      <c r="R326" s="155"/>
      <c r="S326" s="156"/>
      <c r="T326" s="156">
        <f t="shared" ref="T326:T389" si="20">IFERROR(S326*R326,"－")</f>
        <v>0</v>
      </c>
      <c r="U326" s="156">
        <f t="shared" ref="U326:U389" si="21">IFERROR(T326*H326/1000,"－")</f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60"/>
      <c r="L327" s="155">
        <f t="shared" ref="L327:L390" si="22">IFERROR(I327*J327*K327,"ー")</f>
        <v>0</v>
      </c>
      <c r="M327" s="156">
        <f t="shared" ref="M327:M390" si="23">IFERROR(L327*H327/1000,"ー")</f>
        <v>0</v>
      </c>
      <c r="N327" s="155"/>
      <c r="O327" s="155"/>
      <c r="P327" s="155"/>
      <c r="Q327" s="155"/>
      <c r="R327" s="155"/>
      <c r="S327" s="156"/>
      <c r="T327" s="156">
        <f t="shared" si="20"/>
        <v>0</v>
      </c>
      <c r="U327" s="156">
        <f t="shared" si="21"/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60"/>
      <c r="L328" s="155">
        <f t="shared" si="22"/>
        <v>0</v>
      </c>
      <c r="M328" s="156">
        <f t="shared" si="23"/>
        <v>0</v>
      </c>
      <c r="N328" s="155"/>
      <c r="O328" s="155"/>
      <c r="P328" s="155"/>
      <c r="Q328" s="155"/>
      <c r="R328" s="155"/>
      <c r="S328" s="156"/>
      <c r="T328" s="156">
        <f t="shared" si="20"/>
        <v>0</v>
      </c>
      <c r="U328" s="156">
        <f t="shared" si="21"/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60"/>
      <c r="L329" s="155">
        <f t="shared" si="22"/>
        <v>0</v>
      </c>
      <c r="M329" s="156">
        <f t="shared" si="23"/>
        <v>0</v>
      </c>
      <c r="N329" s="155"/>
      <c r="O329" s="155"/>
      <c r="P329" s="155"/>
      <c r="Q329" s="155"/>
      <c r="R329" s="155"/>
      <c r="S329" s="156"/>
      <c r="T329" s="156">
        <f t="shared" si="20"/>
        <v>0</v>
      </c>
      <c r="U329" s="156">
        <f t="shared" si="21"/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si="22"/>
        <v>0</v>
      </c>
      <c r="M330" s="156">
        <f t="shared" si="23"/>
        <v>0</v>
      </c>
      <c r="N330" s="155"/>
      <c r="O330" s="155"/>
      <c r="P330" s="155"/>
      <c r="Q330" s="155"/>
      <c r="R330" s="155"/>
      <c r="S330" s="156"/>
      <c r="T330" s="156">
        <f t="shared" si="20"/>
        <v>0</v>
      </c>
      <c r="U330" s="156">
        <f t="shared" si="21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60"/>
      <c r="L331" s="155">
        <f t="shared" si="22"/>
        <v>0</v>
      </c>
      <c r="M331" s="156">
        <f t="shared" si="23"/>
        <v>0</v>
      </c>
      <c r="N331" s="155"/>
      <c r="O331" s="155"/>
      <c r="P331" s="155"/>
      <c r="Q331" s="155"/>
      <c r="R331" s="155"/>
      <c r="S331" s="156"/>
      <c r="T331" s="156">
        <f t="shared" si="20"/>
        <v>0</v>
      </c>
      <c r="U331" s="156">
        <f t="shared" si="21"/>
        <v>0</v>
      </c>
      <c r="V331" s="158"/>
      <c r="Y331" s="166"/>
      <c r="Z331" s="166"/>
      <c r="AA331" s="166"/>
      <c r="AB331" s="166"/>
      <c r="AC331" s="168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si="22"/>
        <v>0</v>
      </c>
      <c r="M332" s="156">
        <f t="shared" si="23"/>
        <v>0</v>
      </c>
      <c r="N332" s="155"/>
      <c r="O332" s="155"/>
      <c r="P332" s="155"/>
      <c r="Q332" s="155"/>
      <c r="R332" s="155"/>
      <c r="S332" s="156"/>
      <c r="T332" s="156">
        <f t="shared" si="20"/>
        <v>0</v>
      </c>
      <c r="U332" s="156">
        <f t="shared" si="21"/>
        <v>0</v>
      </c>
      <c r="V332" s="158"/>
      <c r="Y332" s="166"/>
      <c r="Z332" s="166"/>
      <c r="AA332" s="166"/>
      <c r="AB332" s="166"/>
      <c r="AC332" s="168"/>
    </row>
    <row r="333" spans="1:29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60"/>
      <c r="L333" s="155">
        <f t="shared" si="22"/>
        <v>0</v>
      </c>
      <c r="M333" s="156">
        <f t="shared" si="23"/>
        <v>0</v>
      </c>
      <c r="N333" s="155"/>
      <c r="O333" s="155"/>
      <c r="P333" s="155"/>
      <c r="Q333" s="155"/>
      <c r="R333" s="155"/>
      <c r="S333" s="156"/>
      <c r="T333" s="156">
        <f t="shared" si="20"/>
        <v>0</v>
      </c>
      <c r="U333" s="156">
        <f t="shared" si="21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60"/>
      <c r="L334" s="155">
        <f t="shared" si="22"/>
        <v>0</v>
      </c>
      <c r="M334" s="156">
        <f t="shared" si="23"/>
        <v>0</v>
      </c>
      <c r="N334" s="155"/>
      <c r="O334" s="155"/>
      <c r="P334" s="155"/>
      <c r="Q334" s="155"/>
      <c r="R334" s="155"/>
      <c r="S334" s="156"/>
      <c r="T334" s="156">
        <f t="shared" si="20"/>
        <v>0</v>
      </c>
      <c r="U334" s="156">
        <f t="shared" si="21"/>
        <v>0</v>
      </c>
      <c r="V334" s="157"/>
      <c r="Y334" s="166"/>
      <c r="Z334" s="166"/>
      <c r="AA334" s="166"/>
      <c r="AB334" s="166"/>
      <c r="AC334" s="167"/>
    </row>
    <row r="335" spans="1:29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60"/>
      <c r="L335" s="155">
        <f t="shared" si="22"/>
        <v>0</v>
      </c>
      <c r="M335" s="156">
        <f t="shared" si="23"/>
        <v>0</v>
      </c>
      <c r="N335" s="155"/>
      <c r="O335" s="155"/>
      <c r="P335" s="155"/>
      <c r="Q335" s="155"/>
      <c r="R335" s="155"/>
      <c r="S335" s="156"/>
      <c r="T335" s="156">
        <f t="shared" si="20"/>
        <v>0</v>
      </c>
      <c r="U335" s="156">
        <f t="shared" si="21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60"/>
      <c r="L336" s="155">
        <f t="shared" si="22"/>
        <v>0</v>
      </c>
      <c r="M336" s="156">
        <f t="shared" si="23"/>
        <v>0</v>
      </c>
      <c r="N336" s="155"/>
      <c r="O336" s="155"/>
      <c r="P336" s="155"/>
      <c r="Q336" s="155"/>
      <c r="R336" s="155"/>
      <c r="S336" s="156"/>
      <c r="T336" s="156">
        <f t="shared" si="20"/>
        <v>0</v>
      </c>
      <c r="U336" s="156">
        <f t="shared" si="21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60"/>
      <c r="L337" s="155">
        <f t="shared" si="22"/>
        <v>0</v>
      </c>
      <c r="M337" s="156">
        <f t="shared" si="23"/>
        <v>0</v>
      </c>
      <c r="N337" s="155"/>
      <c r="O337" s="155"/>
      <c r="P337" s="155"/>
      <c r="Q337" s="155"/>
      <c r="R337" s="155"/>
      <c r="S337" s="156"/>
      <c r="T337" s="156">
        <f t="shared" si="20"/>
        <v>0</v>
      </c>
      <c r="U337" s="156">
        <f t="shared" si="21"/>
        <v>0</v>
      </c>
      <c r="V337" s="158"/>
      <c r="Y337" s="166"/>
      <c r="Z337" s="166"/>
      <c r="AA337" s="166"/>
      <c r="AB337" s="166"/>
      <c r="AC337" s="168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60"/>
      <c r="L338" s="155">
        <f t="shared" si="22"/>
        <v>0</v>
      </c>
      <c r="M338" s="156">
        <f t="shared" si="23"/>
        <v>0</v>
      </c>
      <c r="N338" s="155"/>
      <c r="O338" s="155"/>
      <c r="P338" s="155"/>
      <c r="Q338" s="155"/>
      <c r="R338" s="155"/>
      <c r="S338" s="156"/>
      <c r="T338" s="156">
        <f t="shared" si="20"/>
        <v>0</v>
      </c>
      <c r="U338" s="156">
        <f t="shared" si="21"/>
        <v>0</v>
      </c>
      <c r="V338" s="159"/>
      <c r="Y338" s="166"/>
      <c r="Z338" s="166"/>
      <c r="AA338" s="166"/>
      <c r="AB338" s="166"/>
      <c r="AC338" s="170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2"/>
        <v>0</v>
      </c>
      <c r="M339" s="156">
        <f t="shared" si="23"/>
        <v>0</v>
      </c>
      <c r="N339" s="155"/>
      <c r="O339" s="155"/>
      <c r="P339" s="155"/>
      <c r="Q339" s="155"/>
      <c r="R339" s="155"/>
      <c r="S339" s="156"/>
      <c r="T339" s="156">
        <f t="shared" si="20"/>
        <v>0</v>
      </c>
      <c r="U339" s="156">
        <f t="shared" si="21"/>
        <v>0</v>
      </c>
      <c r="V339" s="157"/>
      <c r="Y339" s="166"/>
      <c r="Z339" s="166"/>
      <c r="AA339" s="166"/>
      <c r="AB339" s="166"/>
      <c r="AC339" s="171"/>
    </row>
    <row r="340" spans="1:29" s="16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60"/>
      <c r="L340" s="155">
        <f t="shared" si="22"/>
        <v>0</v>
      </c>
      <c r="M340" s="156">
        <f t="shared" si="23"/>
        <v>0</v>
      </c>
      <c r="N340" s="155"/>
      <c r="O340" s="155"/>
      <c r="P340" s="155"/>
      <c r="Q340" s="155"/>
      <c r="R340" s="155"/>
      <c r="S340" s="156"/>
      <c r="T340" s="156">
        <f t="shared" si="20"/>
        <v>0</v>
      </c>
      <c r="U340" s="156">
        <f t="shared" si="21"/>
        <v>0</v>
      </c>
      <c r="V340" s="157"/>
      <c r="Y340" s="166"/>
      <c r="Z340" s="166"/>
      <c r="AA340" s="166"/>
      <c r="AB340" s="166"/>
      <c r="AC340" s="171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2"/>
        <v>0</v>
      </c>
      <c r="M341" s="156">
        <f t="shared" si="23"/>
        <v>0</v>
      </c>
      <c r="N341" s="155"/>
      <c r="O341" s="155"/>
      <c r="P341" s="155"/>
      <c r="Q341" s="155"/>
      <c r="R341" s="155"/>
      <c r="S341" s="156"/>
      <c r="T341" s="156">
        <f t="shared" si="20"/>
        <v>0</v>
      </c>
      <c r="U341" s="156">
        <f t="shared" si="21"/>
        <v>0</v>
      </c>
      <c r="V341" s="157"/>
      <c r="Y341" s="166"/>
      <c r="Z341" s="166"/>
      <c r="AA341" s="166"/>
      <c r="AB341" s="166"/>
      <c r="AC341" s="171"/>
    </row>
    <row r="342" spans="1:29" s="16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60"/>
      <c r="L342" s="155">
        <f t="shared" si="22"/>
        <v>0</v>
      </c>
      <c r="M342" s="156">
        <f t="shared" si="23"/>
        <v>0</v>
      </c>
      <c r="N342" s="155"/>
      <c r="O342" s="155"/>
      <c r="P342" s="155"/>
      <c r="Q342" s="155"/>
      <c r="R342" s="155"/>
      <c r="S342" s="156"/>
      <c r="T342" s="156">
        <f t="shared" si="20"/>
        <v>0</v>
      </c>
      <c r="U342" s="156">
        <f t="shared" si="21"/>
        <v>0</v>
      </c>
      <c r="V342" s="157"/>
      <c r="Y342" s="166"/>
      <c r="Z342" s="166"/>
      <c r="AA342" s="166"/>
      <c r="AB342" s="166"/>
      <c r="AC342" s="171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2"/>
        <v>0</v>
      </c>
      <c r="M343" s="156">
        <f t="shared" si="23"/>
        <v>0</v>
      </c>
      <c r="N343" s="155"/>
      <c r="O343" s="155"/>
      <c r="P343" s="155"/>
      <c r="Q343" s="155"/>
      <c r="R343" s="155"/>
      <c r="S343" s="156"/>
      <c r="T343" s="156">
        <f t="shared" si="20"/>
        <v>0</v>
      </c>
      <c r="U343" s="156">
        <f t="shared" si="21"/>
        <v>0</v>
      </c>
      <c r="V343" s="157"/>
      <c r="Y343" s="166"/>
      <c r="Z343" s="166"/>
      <c r="AA343" s="166"/>
      <c r="AB343" s="166"/>
      <c r="AC343" s="171"/>
    </row>
    <row r="344" spans="1:29" s="16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60"/>
      <c r="L344" s="155">
        <f t="shared" si="22"/>
        <v>0</v>
      </c>
      <c r="M344" s="156">
        <f t="shared" si="23"/>
        <v>0</v>
      </c>
      <c r="N344" s="155"/>
      <c r="O344" s="155"/>
      <c r="P344" s="155"/>
      <c r="Q344" s="155"/>
      <c r="R344" s="155"/>
      <c r="S344" s="156"/>
      <c r="T344" s="156">
        <f t="shared" si="20"/>
        <v>0</v>
      </c>
      <c r="U344" s="156">
        <f t="shared" si="21"/>
        <v>0</v>
      </c>
      <c r="V344" s="157"/>
      <c r="Y344" s="166"/>
      <c r="Z344" s="166"/>
      <c r="AA344" s="166"/>
      <c r="AB344" s="166"/>
      <c r="AC344" s="171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2"/>
        <v>0</v>
      </c>
      <c r="M345" s="156">
        <f t="shared" si="23"/>
        <v>0</v>
      </c>
      <c r="N345" s="155"/>
      <c r="O345" s="155"/>
      <c r="P345" s="155"/>
      <c r="Q345" s="155"/>
      <c r="R345" s="155"/>
      <c r="S345" s="156"/>
      <c r="T345" s="156">
        <f t="shared" si="20"/>
        <v>0</v>
      </c>
      <c r="U345" s="156">
        <f t="shared" si="21"/>
        <v>0</v>
      </c>
      <c r="V345" s="157"/>
      <c r="Y345" s="166"/>
      <c r="Z345" s="166"/>
      <c r="AA345" s="166"/>
      <c r="AB345" s="166"/>
      <c r="AC345" s="171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60"/>
      <c r="L346" s="155">
        <f t="shared" si="22"/>
        <v>0</v>
      </c>
      <c r="M346" s="156">
        <f t="shared" si="23"/>
        <v>0</v>
      </c>
      <c r="N346" s="155"/>
      <c r="O346" s="155"/>
      <c r="P346" s="155"/>
      <c r="Q346" s="155"/>
      <c r="R346" s="155"/>
      <c r="S346" s="156"/>
      <c r="T346" s="156">
        <f t="shared" si="20"/>
        <v>0</v>
      </c>
      <c r="U346" s="156">
        <f t="shared" si="21"/>
        <v>0</v>
      </c>
      <c r="V346" s="157"/>
      <c r="Y346" s="166"/>
      <c r="Z346" s="166"/>
      <c r="AA346" s="166"/>
      <c r="AB346" s="166"/>
      <c r="AC346" s="171"/>
    </row>
    <row r="347" spans="1:29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60"/>
      <c r="L347" s="155">
        <f t="shared" si="22"/>
        <v>0</v>
      </c>
      <c r="M347" s="156">
        <f t="shared" si="23"/>
        <v>0</v>
      </c>
      <c r="N347" s="155"/>
      <c r="O347" s="155"/>
      <c r="P347" s="155"/>
      <c r="Q347" s="155"/>
      <c r="R347" s="155"/>
      <c r="S347" s="156"/>
      <c r="T347" s="156">
        <f t="shared" si="20"/>
        <v>0</v>
      </c>
      <c r="U347" s="156">
        <f t="shared" si="21"/>
        <v>0</v>
      </c>
      <c r="V347" s="157"/>
      <c r="Y347" s="166"/>
      <c r="Z347" s="166"/>
      <c r="AA347" s="166"/>
      <c r="AB347" s="166"/>
      <c r="AC347" s="171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2"/>
        <v>0</v>
      </c>
      <c r="M348" s="156">
        <f t="shared" si="23"/>
        <v>0</v>
      </c>
      <c r="N348" s="155"/>
      <c r="O348" s="155"/>
      <c r="P348" s="155"/>
      <c r="Q348" s="155"/>
      <c r="R348" s="155"/>
      <c r="S348" s="156"/>
      <c r="T348" s="156">
        <f t="shared" si="20"/>
        <v>0</v>
      </c>
      <c r="U348" s="156">
        <f t="shared" si="21"/>
        <v>0</v>
      </c>
      <c r="V348" s="157"/>
      <c r="Y348" s="166"/>
      <c r="Z348" s="166"/>
      <c r="AA348" s="166"/>
      <c r="AB348" s="166"/>
      <c r="AC348" s="171"/>
    </row>
    <row r="349" spans="1:29" s="16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60"/>
      <c r="L349" s="155">
        <f t="shared" si="22"/>
        <v>0</v>
      </c>
      <c r="M349" s="156">
        <f t="shared" si="23"/>
        <v>0</v>
      </c>
      <c r="N349" s="155"/>
      <c r="O349" s="155"/>
      <c r="P349" s="155"/>
      <c r="Q349" s="155"/>
      <c r="R349" s="155"/>
      <c r="S349" s="156"/>
      <c r="T349" s="156">
        <f t="shared" si="20"/>
        <v>0</v>
      </c>
      <c r="U349" s="156">
        <f t="shared" si="21"/>
        <v>0</v>
      </c>
      <c r="V349" s="157"/>
      <c r="Y349" s="166"/>
      <c r="Z349" s="166"/>
      <c r="AA349" s="166"/>
      <c r="AB349" s="166"/>
      <c r="AC349" s="171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2"/>
        <v>0</v>
      </c>
      <c r="M350" s="156">
        <f t="shared" si="23"/>
        <v>0</v>
      </c>
      <c r="N350" s="155"/>
      <c r="O350" s="155"/>
      <c r="P350" s="155"/>
      <c r="Q350" s="155"/>
      <c r="R350" s="155"/>
      <c r="S350" s="156"/>
      <c r="T350" s="156">
        <f t="shared" si="20"/>
        <v>0</v>
      </c>
      <c r="U350" s="156">
        <f t="shared" si="21"/>
        <v>0</v>
      </c>
      <c r="V350" s="157"/>
      <c r="Y350" s="166"/>
      <c r="Z350" s="166"/>
      <c r="AA350" s="166"/>
      <c r="AB350" s="166"/>
      <c r="AC350" s="171"/>
    </row>
    <row r="351" spans="1:29" s="16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60"/>
      <c r="L351" s="155">
        <f t="shared" si="22"/>
        <v>0</v>
      </c>
      <c r="M351" s="156">
        <f t="shared" si="23"/>
        <v>0</v>
      </c>
      <c r="N351" s="155"/>
      <c r="O351" s="155"/>
      <c r="P351" s="155"/>
      <c r="Q351" s="155"/>
      <c r="R351" s="155"/>
      <c r="S351" s="156"/>
      <c r="T351" s="156">
        <f t="shared" si="20"/>
        <v>0</v>
      </c>
      <c r="U351" s="156">
        <f t="shared" si="21"/>
        <v>0</v>
      </c>
      <c r="V351" s="157"/>
      <c r="Y351" s="166"/>
      <c r="Z351" s="166"/>
      <c r="AA351" s="166"/>
      <c r="AB351" s="166"/>
      <c r="AC351" s="171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2"/>
        <v>0</v>
      </c>
      <c r="M352" s="156">
        <f t="shared" si="23"/>
        <v>0</v>
      </c>
      <c r="N352" s="155"/>
      <c r="O352" s="155"/>
      <c r="P352" s="155"/>
      <c r="Q352" s="155"/>
      <c r="R352" s="155"/>
      <c r="S352" s="156"/>
      <c r="T352" s="156">
        <f t="shared" si="20"/>
        <v>0</v>
      </c>
      <c r="U352" s="156">
        <f t="shared" si="21"/>
        <v>0</v>
      </c>
      <c r="V352" s="157"/>
      <c r="Y352" s="166"/>
      <c r="Z352" s="166"/>
      <c r="AA352" s="166"/>
      <c r="AB352" s="166"/>
      <c r="AC352" s="171"/>
    </row>
    <row r="353" spans="1:29" s="16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60"/>
      <c r="L353" s="155">
        <f t="shared" si="22"/>
        <v>0</v>
      </c>
      <c r="M353" s="156">
        <f t="shared" si="23"/>
        <v>0</v>
      </c>
      <c r="N353" s="155"/>
      <c r="O353" s="155"/>
      <c r="P353" s="155"/>
      <c r="Q353" s="155"/>
      <c r="R353" s="155"/>
      <c r="S353" s="156"/>
      <c r="T353" s="156">
        <f t="shared" si="20"/>
        <v>0</v>
      </c>
      <c r="U353" s="156">
        <f t="shared" si="21"/>
        <v>0</v>
      </c>
      <c r="V353" s="157"/>
      <c r="Y353" s="166"/>
      <c r="Z353" s="166"/>
      <c r="AA353" s="166"/>
      <c r="AB353" s="166"/>
      <c r="AC353" s="171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2"/>
        <v>0</v>
      </c>
      <c r="M354" s="156">
        <f t="shared" si="23"/>
        <v>0</v>
      </c>
      <c r="N354" s="155"/>
      <c r="O354" s="155"/>
      <c r="P354" s="155"/>
      <c r="Q354" s="155"/>
      <c r="R354" s="155"/>
      <c r="S354" s="156"/>
      <c r="T354" s="156">
        <f t="shared" si="20"/>
        <v>0</v>
      </c>
      <c r="U354" s="156">
        <f t="shared" si="21"/>
        <v>0</v>
      </c>
      <c r="V354" s="157"/>
      <c r="Y354" s="166"/>
      <c r="Z354" s="166"/>
      <c r="AA354" s="166"/>
      <c r="AB354" s="166"/>
      <c r="AC354" s="171"/>
    </row>
    <row r="355" spans="1:29" s="16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60"/>
      <c r="L355" s="155">
        <f t="shared" si="22"/>
        <v>0</v>
      </c>
      <c r="M355" s="156">
        <f t="shared" si="23"/>
        <v>0</v>
      </c>
      <c r="N355" s="155"/>
      <c r="O355" s="155"/>
      <c r="P355" s="155"/>
      <c r="Q355" s="155"/>
      <c r="R355" s="155"/>
      <c r="S355" s="156"/>
      <c r="T355" s="156">
        <f t="shared" si="20"/>
        <v>0</v>
      </c>
      <c r="U355" s="156">
        <f t="shared" si="21"/>
        <v>0</v>
      </c>
      <c r="V355" s="157"/>
      <c r="Y355" s="166"/>
      <c r="Z355" s="166"/>
      <c r="AA355" s="166"/>
      <c r="AB355" s="166"/>
      <c r="AC355" s="171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2"/>
        <v>0</v>
      </c>
      <c r="M356" s="156">
        <f t="shared" si="23"/>
        <v>0</v>
      </c>
      <c r="N356" s="155"/>
      <c r="O356" s="155"/>
      <c r="P356" s="155"/>
      <c r="Q356" s="155"/>
      <c r="R356" s="155"/>
      <c r="S356" s="156"/>
      <c r="T356" s="156">
        <f t="shared" si="20"/>
        <v>0</v>
      </c>
      <c r="U356" s="156">
        <f t="shared" si="21"/>
        <v>0</v>
      </c>
      <c r="V356" s="157"/>
      <c r="Y356" s="166"/>
      <c r="Z356" s="166"/>
      <c r="AA356" s="166"/>
      <c r="AB356" s="166"/>
      <c r="AC356" s="171"/>
    </row>
    <row r="357" spans="1:29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60"/>
      <c r="L357" s="155">
        <f t="shared" si="22"/>
        <v>0</v>
      </c>
      <c r="M357" s="156">
        <f t="shared" si="23"/>
        <v>0</v>
      </c>
      <c r="N357" s="155"/>
      <c r="O357" s="155"/>
      <c r="P357" s="155"/>
      <c r="Q357" s="155"/>
      <c r="R357" s="155"/>
      <c r="S357" s="156"/>
      <c r="T357" s="156">
        <f t="shared" si="20"/>
        <v>0</v>
      </c>
      <c r="U357" s="156">
        <f t="shared" si="21"/>
        <v>0</v>
      </c>
      <c r="V357" s="157"/>
      <c r="Y357" s="166"/>
      <c r="Z357" s="166"/>
      <c r="AA357" s="166"/>
      <c r="AB357" s="166"/>
      <c r="AC357" s="171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60"/>
      <c r="L358" s="155">
        <f t="shared" si="22"/>
        <v>0</v>
      </c>
      <c r="M358" s="156">
        <f t="shared" si="23"/>
        <v>0</v>
      </c>
      <c r="N358" s="155"/>
      <c r="O358" s="155"/>
      <c r="P358" s="155"/>
      <c r="Q358" s="155"/>
      <c r="R358" s="155"/>
      <c r="S358" s="156"/>
      <c r="T358" s="156">
        <f t="shared" si="20"/>
        <v>0</v>
      </c>
      <c r="U358" s="156">
        <f t="shared" si="21"/>
        <v>0</v>
      </c>
      <c r="V358" s="157"/>
      <c r="Y358" s="166"/>
      <c r="Z358" s="166"/>
      <c r="AA358" s="166"/>
      <c r="AB358" s="166"/>
      <c r="AC358" s="171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2"/>
        <v>0</v>
      </c>
      <c r="M359" s="156">
        <f t="shared" si="23"/>
        <v>0</v>
      </c>
      <c r="N359" s="155"/>
      <c r="O359" s="155"/>
      <c r="P359" s="155"/>
      <c r="Q359" s="155"/>
      <c r="R359" s="155"/>
      <c r="S359" s="156"/>
      <c r="T359" s="156">
        <f t="shared" si="20"/>
        <v>0</v>
      </c>
      <c r="U359" s="156">
        <f t="shared" si="21"/>
        <v>0</v>
      </c>
      <c r="V359" s="157"/>
      <c r="Y359" s="166"/>
      <c r="Z359" s="166"/>
      <c r="AA359" s="166"/>
      <c r="AB359" s="166"/>
      <c r="AC359" s="171"/>
    </row>
    <row r="360" spans="1:29" s="16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60"/>
      <c r="L360" s="155">
        <f t="shared" si="22"/>
        <v>0</v>
      </c>
      <c r="M360" s="156">
        <f t="shared" si="23"/>
        <v>0</v>
      </c>
      <c r="N360" s="155"/>
      <c r="O360" s="155"/>
      <c r="P360" s="155"/>
      <c r="Q360" s="155"/>
      <c r="R360" s="155"/>
      <c r="S360" s="156"/>
      <c r="T360" s="156">
        <f t="shared" si="20"/>
        <v>0</v>
      </c>
      <c r="U360" s="156">
        <f t="shared" si="21"/>
        <v>0</v>
      </c>
      <c r="V360" s="157"/>
      <c r="Y360" s="166"/>
      <c r="Z360" s="166"/>
      <c r="AA360" s="166"/>
      <c r="AB360" s="166"/>
      <c r="AC360" s="171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2"/>
        <v>0</v>
      </c>
      <c r="M361" s="156">
        <f t="shared" si="23"/>
        <v>0</v>
      </c>
      <c r="N361" s="155"/>
      <c r="O361" s="155"/>
      <c r="P361" s="155"/>
      <c r="Q361" s="155"/>
      <c r="R361" s="155"/>
      <c r="S361" s="156"/>
      <c r="T361" s="156">
        <f t="shared" si="20"/>
        <v>0</v>
      </c>
      <c r="U361" s="156">
        <f t="shared" si="21"/>
        <v>0</v>
      </c>
      <c r="V361" s="157"/>
      <c r="Y361" s="166"/>
      <c r="Z361" s="166"/>
      <c r="AA361" s="166"/>
      <c r="AB361" s="166"/>
      <c r="AC361" s="171"/>
    </row>
    <row r="362" spans="1:29" s="16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60"/>
      <c r="L362" s="155">
        <f t="shared" si="22"/>
        <v>0</v>
      </c>
      <c r="M362" s="156">
        <f t="shared" si="23"/>
        <v>0</v>
      </c>
      <c r="N362" s="155"/>
      <c r="O362" s="155"/>
      <c r="P362" s="155"/>
      <c r="Q362" s="155"/>
      <c r="R362" s="155"/>
      <c r="S362" s="156"/>
      <c r="T362" s="156">
        <f t="shared" si="20"/>
        <v>0</v>
      </c>
      <c r="U362" s="156">
        <f t="shared" si="21"/>
        <v>0</v>
      </c>
      <c r="V362" s="157"/>
      <c r="Y362" s="166"/>
      <c r="Z362" s="166"/>
      <c r="AA362" s="166"/>
      <c r="AB362" s="166"/>
      <c r="AC362" s="171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2"/>
        <v>0</v>
      </c>
      <c r="M363" s="156">
        <f t="shared" si="23"/>
        <v>0</v>
      </c>
      <c r="N363" s="155"/>
      <c r="O363" s="155"/>
      <c r="P363" s="155"/>
      <c r="Q363" s="155"/>
      <c r="R363" s="155"/>
      <c r="S363" s="156"/>
      <c r="T363" s="156">
        <f t="shared" si="20"/>
        <v>0</v>
      </c>
      <c r="U363" s="156">
        <f t="shared" si="21"/>
        <v>0</v>
      </c>
      <c r="V363" s="157"/>
      <c r="Y363" s="166"/>
      <c r="Z363" s="166"/>
      <c r="AA363" s="166"/>
      <c r="AB363" s="166"/>
      <c r="AC363" s="171"/>
    </row>
    <row r="364" spans="1:29" s="16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60"/>
      <c r="L364" s="155">
        <f t="shared" si="22"/>
        <v>0</v>
      </c>
      <c r="M364" s="156">
        <f t="shared" si="23"/>
        <v>0</v>
      </c>
      <c r="N364" s="155"/>
      <c r="O364" s="155"/>
      <c r="P364" s="155"/>
      <c r="Q364" s="155"/>
      <c r="R364" s="155"/>
      <c r="S364" s="156"/>
      <c r="T364" s="156">
        <f t="shared" si="20"/>
        <v>0</v>
      </c>
      <c r="U364" s="156">
        <f t="shared" si="21"/>
        <v>0</v>
      </c>
      <c r="V364" s="157"/>
      <c r="Y364" s="166"/>
      <c r="Z364" s="166"/>
      <c r="AA364" s="166"/>
      <c r="AB364" s="166"/>
      <c r="AC364" s="171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si="22"/>
        <v>0</v>
      </c>
      <c r="M365" s="156">
        <f t="shared" si="23"/>
        <v>0</v>
      </c>
      <c r="N365" s="155"/>
      <c r="O365" s="155"/>
      <c r="P365" s="155"/>
      <c r="Q365" s="155"/>
      <c r="R365" s="155"/>
      <c r="S365" s="156"/>
      <c r="T365" s="156">
        <f t="shared" si="20"/>
        <v>0</v>
      </c>
      <c r="U365" s="156">
        <f t="shared" si="21"/>
        <v>0</v>
      </c>
      <c r="V365" s="157"/>
      <c r="Y365" s="166"/>
      <c r="Z365" s="166"/>
      <c r="AA365" s="166"/>
      <c r="AB365" s="166"/>
      <c r="AC365" s="171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60"/>
      <c r="L366" s="155">
        <f t="shared" si="22"/>
        <v>0</v>
      </c>
      <c r="M366" s="156">
        <f t="shared" si="23"/>
        <v>0</v>
      </c>
      <c r="N366" s="155"/>
      <c r="O366" s="155"/>
      <c r="P366" s="155"/>
      <c r="Q366" s="155"/>
      <c r="R366" s="155"/>
      <c r="S366" s="156"/>
      <c r="T366" s="156">
        <f t="shared" si="20"/>
        <v>0</v>
      </c>
      <c r="U366" s="156">
        <f t="shared" si="21"/>
        <v>0</v>
      </c>
      <c r="V366" s="157"/>
      <c r="Y366" s="166"/>
      <c r="Z366" s="166"/>
      <c r="AA366" s="166"/>
      <c r="AB366" s="166"/>
      <c r="AC366" s="171"/>
    </row>
    <row r="367" spans="1:29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60"/>
      <c r="L367" s="155">
        <f t="shared" si="22"/>
        <v>0</v>
      </c>
      <c r="M367" s="156">
        <f t="shared" si="23"/>
        <v>0</v>
      </c>
      <c r="N367" s="155"/>
      <c r="O367" s="155"/>
      <c r="P367" s="155"/>
      <c r="Q367" s="155"/>
      <c r="R367" s="155"/>
      <c r="S367" s="156"/>
      <c r="T367" s="156">
        <f t="shared" si="20"/>
        <v>0</v>
      </c>
      <c r="U367" s="156">
        <f t="shared" si="21"/>
        <v>0</v>
      </c>
      <c r="V367" s="157"/>
      <c r="Y367" s="166"/>
      <c r="Z367" s="166"/>
      <c r="AA367" s="166"/>
      <c r="AB367" s="166"/>
      <c r="AC367" s="171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60"/>
      <c r="L368" s="155">
        <f t="shared" si="22"/>
        <v>0</v>
      </c>
      <c r="M368" s="156">
        <f t="shared" si="23"/>
        <v>0</v>
      </c>
      <c r="N368" s="155"/>
      <c r="O368" s="155"/>
      <c r="P368" s="155"/>
      <c r="Q368" s="155"/>
      <c r="R368" s="155"/>
      <c r="S368" s="156"/>
      <c r="T368" s="156">
        <f t="shared" si="20"/>
        <v>0</v>
      </c>
      <c r="U368" s="156">
        <f t="shared" si="21"/>
        <v>0</v>
      </c>
      <c r="V368" s="157"/>
      <c r="Y368" s="166"/>
      <c r="Z368" s="166"/>
      <c r="AA368" s="166"/>
      <c r="AB368" s="166"/>
      <c r="AC368" s="171"/>
    </row>
    <row r="369" spans="1:29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60"/>
      <c r="L369" s="155">
        <f t="shared" si="22"/>
        <v>0</v>
      </c>
      <c r="M369" s="156">
        <f t="shared" si="23"/>
        <v>0</v>
      </c>
      <c r="N369" s="155"/>
      <c r="O369" s="155"/>
      <c r="P369" s="155"/>
      <c r="Q369" s="155"/>
      <c r="R369" s="155"/>
      <c r="S369" s="156"/>
      <c r="T369" s="156">
        <f t="shared" si="20"/>
        <v>0</v>
      </c>
      <c r="U369" s="156">
        <f t="shared" si="21"/>
        <v>0</v>
      </c>
      <c r="V369" s="157"/>
      <c r="Y369" s="166"/>
      <c r="Z369" s="166"/>
      <c r="AA369" s="166"/>
      <c r="AB369" s="166"/>
      <c r="AC369" s="171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60"/>
      <c r="L370" s="155">
        <f t="shared" si="22"/>
        <v>0</v>
      </c>
      <c r="M370" s="156">
        <f t="shared" si="23"/>
        <v>0</v>
      </c>
      <c r="N370" s="155"/>
      <c r="O370" s="155"/>
      <c r="P370" s="155"/>
      <c r="Q370" s="155"/>
      <c r="R370" s="155"/>
      <c r="S370" s="156"/>
      <c r="T370" s="156">
        <f t="shared" si="20"/>
        <v>0</v>
      </c>
      <c r="U370" s="156">
        <f t="shared" si="21"/>
        <v>0</v>
      </c>
      <c r="V370" s="157"/>
      <c r="Y370" s="166"/>
      <c r="Z370" s="166"/>
      <c r="AA370" s="166"/>
      <c r="AB370" s="166"/>
      <c r="AC370" s="171"/>
    </row>
    <row r="371" spans="1:29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60"/>
      <c r="L371" s="155">
        <f t="shared" si="22"/>
        <v>0</v>
      </c>
      <c r="M371" s="156">
        <f t="shared" si="23"/>
        <v>0</v>
      </c>
      <c r="N371" s="155"/>
      <c r="O371" s="155"/>
      <c r="P371" s="155"/>
      <c r="Q371" s="155"/>
      <c r="R371" s="155"/>
      <c r="S371" s="156"/>
      <c r="T371" s="156">
        <f t="shared" si="20"/>
        <v>0</v>
      </c>
      <c r="U371" s="156">
        <f t="shared" si="21"/>
        <v>0</v>
      </c>
      <c r="V371" s="157"/>
      <c r="Y371" s="166"/>
      <c r="Z371" s="166"/>
      <c r="AA371" s="166"/>
      <c r="AB371" s="166"/>
      <c r="AC371" s="171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2"/>
        <v>0</v>
      </c>
      <c r="M372" s="156">
        <f t="shared" si="23"/>
        <v>0</v>
      </c>
      <c r="N372" s="155"/>
      <c r="O372" s="155"/>
      <c r="P372" s="155"/>
      <c r="Q372" s="155"/>
      <c r="R372" s="155"/>
      <c r="S372" s="156"/>
      <c r="T372" s="156">
        <f t="shared" si="20"/>
        <v>0</v>
      </c>
      <c r="U372" s="156">
        <f t="shared" si="21"/>
        <v>0</v>
      </c>
      <c r="V372" s="157"/>
      <c r="Y372" s="166"/>
      <c r="Z372" s="166"/>
      <c r="AA372" s="166"/>
      <c r="AB372" s="166"/>
      <c r="AC372" s="171"/>
    </row>
    <row r="373" spans="1:29" s="16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60"/>
      <c r="L373" s="155">
        <f t="shared" si="22"/>
        <v>0</v>
      </c>
      <c r="M373" s="156">
        <f t="shared" si="23"/>
        <v>0</v>
      </c>
      <c r="N373" s="155"/>
      <c r="O373" s="155"/>
      <c r="P373" s="155"/>
      <c r="Q373" s="155"/>
      <c r="R373" s="155"/>
      <c r="S373" s="156"/>
      <c r="T373" s="156">
        <f t="shared" si="20"/>
        <v>0</v>
      </c>
      <c r="U373" s="156">
        <f t="shared" si="21"/>
        <v>0</v>
      </c>
      <c r="V373" s="157"/>
      <c r="Y373" s="166"/>
      <c r="Z373" s="166"/>
      <c r="AA373" s="166"/>
      <c r="AB373" s="166"/>
      <c r="AC373" s="171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2"/>
        <v>0</v>
      </c>
      <c r="M374" s="156">
        <f t="shared" si="23"/>
        <v>0</v>
      </c>
      <c r="N374" s="155"/>
      <c r="O374" s="155"/>
      <c r="P374" s="155"/>
      <c r="Q374" s="155"/>
      <c r="R374" s="155"/>
      <c r="S374" s="156"/>
      <c r="T374" s="156">
        <f t="shared" si="20"/>
        <v>0</v>
      </c>
      <c r="U374" s="156">
        <f t="shared" si="21"/>
        <v>0</v>
      </c>
      <c r="V374" s="157"/>
      <c r="Y374" s="166"/>
      <c r="Z374" s="166"/>
      <c r="AA374" s="166"/>
      <c r="AB374" s="166"/>
      <c r="AC374" s="171"/>
    </row>
    <row r="375" spans="1:29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60"/>
      <c r="L375" s="155">
        <f t="shared" si="22"/>
        <v>0</v>
      </c>
      <c r="M375" s="156">
        <f t="shared" si="23"/>
        <v>0</v>
      </c>
      <c r="N375" s="155"/>
      <c r="O375" s="155"/>
      <c r="P375" s="155"/>
      <c r="Q375" s="155"/>
      <c r="R375" s="155"/>
      <c r="S375" s="156"/>
      <c r="T375" s="156">
        <f t="shared" si="20"/>
        <v>0</v>
      </c>
      <c r="U375" s="156">
        <f t="shared" si="21"/>
        <v>0</v>
      </c>
      <c r="V375" s="157"/>
      <c r="Y375" s="166"/>
      <c r="Z375" s="166"/>
      <c r="AA375" s="166"/>
      <c r="AB375" s="166"/>
      <c r="AC375" s="171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60"/>
      <c r="L376" s="155">
        <f t="shared" si="22"/>
        <v>0</v>
      </c>
      <c r="M376" s="156">
        <f t="shared" si="23"/>
        <v>0</v>
      </c>
      <c r="N376" s="155"/>
      <c r="O376" s="155"/>
      <c r="P376" s="155"/>
      <c r="Q376" s="155"/>
      <c r="R376" s="155"/>
      <c r="S376" s="156"/>
      <c r="T376" s="156">
        <f t="shared" si="20"/>
        <v>0</v>
      </c>
      <c r="U376" s="156">
        <f t="shared" si="21"/>
        <v>0</v>
      </c>
      <c r="V376" s="157"/>
      <c r="Y376" s="166"/>
      <c r="Z376" s="166"/>
      <c r="AA376" s="166"/>
      <c r="AB376" s="166"/>
      <c r="AC376" s="171"/>
    </row>
    <row r="377" spans="1:29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60"/>
      <c r="L377" s="155">
        <f t="shared" si="22"/>
        <v>0</v>
      </c>
      <c r="M377" s="156">
        <f t="shared" si="23"/>
        <v>0</v>
      </c>
      <c r="N377" s="155"/>
      <c r="O377" s="155"/>
      <c r="P377" s="155"/>
      <c r="Q377" s="155"/>
      <c r="R377" s="155"/>
      <c r="S377" s="156"/>
      <c r="T377" s="156">
        <f t="shared" si="20"/>
        <v>0</v>
      </c>
      <c r="U377" s="156">
        <f t="shared" si="21"/>
        <v>0</v>
      </c>
      <c r="V377" s="157"/>
      <c r="Y377" s="166"/>
      <c r="Z377" s="166"/>
      <c r="AA377" s="166"/>
      <c r="AB377" s="166"/>
      <c r="AC377" s="171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60"/>
      <c r="L378" s="155">
        <f t="shared" si="22"/>
        <v>0</v>
      </c>
      <c r="M378" s="156">
        <f t="shared" si="23"/>
        <v>0</v>
      </c>
      <c r="N378" s="155"/>
      <c r="O378" s="155"/>
      <c r="P378" s="155"/>
      <c r="Q378" s="155"/>
      <c r="R378" s="155"/>
      <c r="S378" s="156"/>
      <c r="T378" s="156">
        <f t="shared" si="20"/>
        <v>0</v>
      </c>
      <c r="U378" s="156">
        <f t="shared" si="21"/>
        <v>0</v>
      </c>
      <c r="V378" s="157"/>
      <c r="Y378" s="166"/>
      <c r="Z378" s="166"/>
      <c r="AA378" s="166"/>
      <c r="AB378" s="166"/>
      <c r="AC378" s="171"/>
    </row>
    <row r="379" spans="1:29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60"/>
      <c r="L379" s="155">
        <f t="shared" si="22"/>
        <v>0</v>
      </c>
      <c r="M379" s="156">
        <f t="shared" si="23"/>
        <v>0</v>
      </c>
      <c r="N379" s="155"/>
      <c r="O379" s="155"/>
      <c r="P379" s="155"/>
      <c r="Q379" s="155"/>
      <c r="R379" s="155"/>
      <c r="S379" s="156"/>
      <c r="T379" s="156">
        <f t="shared" si="20"/>
        <v>0</v>
      </c>
      <c r="U379" s="156">
        <f t="shared" si="21"/>
        <v>0</v>
      </c>
      <c r="V379" s="157"/>
      <c r="Y379" s="166"/>
      <c r="Z379" s="166"/>
      <c r="AA379" s="166"/>
      <c r="AB379" s="166"/>
      <c r="AC379" s="171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60"/>
      <c r="L380" s="155">
        <f t="shared" si="22"/>
        <v>0</v>
      </c>
      <c r="M380" s="156">
        <f t="shared" si="23"/>
        <v>0</v>
      </c>
      <c r="N380" s="155"/>
      <c r="O380" s="155"/>
      <c r="P380" s="155"/>
      <c r="Q380" s="155"/>
      <c r="R380" s="155"/>
      <c r="S380" s="156"/>
      <c r="T380" s="156">
        <f t="shared" si="20"/>
        <v>0</v>
      </c>
      <c r="U380" s="156">
        <f t="shared" si="21"/>
        <v>0</v>
      </c>
      <c r="V380" s="157"/>
      <c r="Y380" s="166"/>
      <c r="Z380" s="166"/>
      <c r="AA380" s="166"/>
      <c r="AB380" s="166"/>
      <c r="AC380" s="171"/>
    </row>
    <row r="381" spans="1:29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60"/>
      <c r="L381" s="155">
        <f t="shared" si="22"/>
        <v>0</v>
      </c>
      <c r="M381" s="156">
        <f t="shared" si="23"/>
        <v>0</v>
      </c>
      <c r="N381" s="155"/>
      <c r="O381" s="155"/>
      <c r="P381" s="155"/>
      <c r="Q381" s="155"/>
      <c r="R381" s="155"/>
      <c r="S381" s="156"/>
      <c r="T381" s="156">
        <f t="shared" si="20"/>
        <v>0</v>
      </c>
      <c r="U381" s="156">
        <f t="shared" si="21"/>
        <v>0</v>
      </c>
      <c r="V381" s="157"/>
      <c r="Y381" s="166"/>
      <c r="Z381" s="166"/>
      <c r="AA381" s="166"/>
      <c r="AB381" s="166"/>
      <c r="AC381" s="171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60"/>
      <c r="L382" s="155">
        <f t="shared" si="22"/>
        <v>0</v>
      </c>
      <c r="M382" s="156">
        <f t="shared" si="23"/>
        <v>0</v>
      </c>
      <c r="N382" s="155"/>
      <c r="O382" s="155"/>
      <c r="P382" s="155"/>
      <c r="Q382" s="155"/>
      <c r="R382" s="155"/>
      <c r="S382" s="156"/>
      <c r="T382" s="156">
        <f t="shared" si="20"/>
        <v>0</v>
      </c>
      <c r="U382" s="156">
        <f t="shared" si="21"/>
        <v>0</v>
      </c>
      <c r="V382" s="157"/>
      <c r="Y382" s="166"/>
      <c r="Z382" s="166"/>
      <c r="AA382" s="166"/>
      <c r="AB382" s="166"/>
      <c r="AC382" s="171"/>
    </row>
    <row r="383" spans="1:29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60"/>
      <c r="L383" s="155">
        <f t="shared" si="22"/>
        <v>0</v>
      </c>
      <c r="M383" s="156">
        <f t="shared" si="23"/>
        <v>0</v>
      </c>
      <c r="N383" s="155"/>
      <c r="O383" s="155"/>
      <c r="P383" s="155"/>
      <c r="Q383" s="155"/>
      <c r="R383" s="155"/>
      <c r="S383" s="156"/>
      <c r="T383" s="156">
        <f t="shared" si="20"/>
        <v>0</v>
      </c>
      <c r="U383" s="156">
        <f t="shared" si="21"/>
        <v>0</v>
      </c>
      <c r="V383" s="157"/>
      <c r="Y383" s="166"/>
      <c r="Z383" s="166"/>
      <c r="AA383" s="166"/>
      <c r="AB383" s="166"/>
      <c r="AC383" s="171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2"/>
        <v>0</v>
      </c>
      <c r="M384" s="156">
        <f t="shared" si="23"/>
        <v>0</v>
      </c>
      <c r="N384" s="155"/>
      <c r="O384" s="155"/>
      <c r="P384" s="155"/>
      <c r="Q384" s="155"/>
      <c r="R384" s="155"/>
      <c r="S384" s="156"/>
      <c r="T384" s="156">
        <f t="shared" si="20"/>
        <v>0</v>
      </c>
      <c r="U384" s="156">
        <f t="shared" si="21"/>
        <v>0</v>
      </c>
      <c r="V384" s="157"/>
      <c r="Y384" s="166"/>
      <c r="Z384" s="166"/>
      <c r="AA384" s="166"/>
      <c r="AB384" s="166"/>
      <c r="AC384" s="171"/>
    </row>
    <row r="385" spans="1:29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60"/>
      <c r="L385" s="155">
        <f t="shared" si="22"/>
        <v>0</v>
      </c>
      <c r="M385" s="156">
        <f t="shared" si="23"/>
        <v>0</v>
      </c>
      <c r="N385" s="155"/>
      <c r="O385" s="155"/>
      <c r="P385" s="155"/>
      <c r="Q385" s="155"/>
      <c r="R385" s="155"/>
      <c r="S385" s="156"/>
      <c r="T385" s="156">
        <f t="shared" si="20"/>
        <v>0</v>
      </c>
      <c r="U385" s="156">
        <f t="shared" si="21"/>
        <v>0</v>
      </c>
      <c r="V385" s="157"/>
      <c r="Y385" s="166"/>
      <c r="Z385" s="166"/>
      <c r="AA385" s="166"/>
      <c r="AB385" s="166"/>
      <c r="AC385" s="171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60"/>
      <c r="L386" s="155">
        <f t="shared" si="22"/>
        <v>0</v>
      </c>
      <c r="M386" s="156">
        <f t="shared" si="23"/>
        <v>0</v>
      </c>
      <c r="N386" s="155"/>
      <c r="O386" s="155"/>
      <c r="P386" s="155"/>
      <c r="Q386" s="155"/>
      <c r="R386" s="155"/>
      <c r="S386" s="156"/>
      <c r="T386" s="156">
        <f t="shared" si="20"/>
        <v>0</v>
      </c>
      <c r="U386" s="156">
        <f t="shared" si="21"/>
        <v>0</v>
      </c>
      <c r="V386" s="157"/>
      <c r="Y386" s="166"/>
      <c r="Z386" s="166"/>
      <c r="AA386" s="166"/>
      <c r="AB386" s="166"/>
      <c r="AC386" s="171"/>
    </row>
    <row r="387" spans="1:29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60"/>
      <c r="L387" s="155">
        <f t="shared" si="22"/>
        <v>0</v>
      </c>
      <c r="M387" s="156">
        <f t="shared" si="23"/>
        <v>0</v>
      </c>
      <c r="N387" s="155"/>
      <c r="O387" s="155"/>
      <c r="P387" s="155"/>
      <c r="Q387" s="155"/>
      <c r="R387" s="155"/>
      <c r="S387" s="156"/>
      <c r="T387" s="156">
        <f t="shared" si="20"/>
        <v>0</v>
      </c>
      <c r="U387" s="156">
        <f t="shared" si="21"/>
        <v>0</v>
      </c>
      <c r="V387" s="157"/>
      <c r="Y387" s="166"/>
      <c r="Z387" s="166"/>
      <c r="AA387" s="166"/>
      <c r="AB387" s="166"/>
      <c r="AC387" s="171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60"/>
      <c r="L388" s="155">
        <f t="shared" si="22"/>
        <v>0</v>
      </c>
      <c r="M388" s="156">
        <f t="shared" si="23"/>
        <v>0</v>
      </c>
      <c r="N388" s="155"/>
      <c r="O388" s="155"/>
      <c r="P388" s="155"/>
      <c r="Q388" s="155"/>
      <c r="R388" s="155"/>
      <c r="S388" s="156"/>
      <c r="T388" s="156">
        <f t="shared" si="20"/>
        <v>0</v>
      </c>
      <c r="U388" s="156">
        <f t="shared" si="21"/>
        <v>0</v>
      </c>
      <c r="V388" s="157"/>
      <c r="Y388" s="166"/>
      <c r="Z388" s="166"/>
      <c r="AA388" s="166"/>
      <c r="AB388" s="166"/>
      <c r="AC388" s="171"/>
    </row>
    <row r="389" spans="1:29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60"/>
      <c r="L389" s="155">
        <f t="shared" si="22"/>
        <v>0</v>
      </c>
      <c r="M389" s="156">
        <f t="shared" si="23"/>
        <v>0</v>
      </c>
      <c r="N389" s="155"/>
      <c r="O389" s="155"/>
      <c r="P389" s="155"/>
      <c r="Q389" s="155"/>
      <c r="R389" s="155"/>
      <c r="S389" s="156"/>
      <c r="T389" s="156">
        <f t="shared" si="20"/>
        <v>0</v>
      </c>
      <c r="U389" s="156">
        <f t="shared" si="21"/>
        <v>0</v>
      </c>
      <c r="V389" s="157"/>
      <c r="Y389" s="166"/>
      <c r="Z389" s="166"/>
      <c r="AA389" s="166"/>
      <c r="AB389" s="166"/>
      <c r="AC389" s="171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60"/>
      <c r="L390" s="155">
        <f t="shared" si="22"/>
        <v>0</v>
      </c>
      <c r="M390" s="156">
        <f t="shared" si="23"/>
        <v>0</v>
      </c>
      <c r="N390" s="155"/>
      <c r="O390" s="155"/>
      <c r="P390" s="155"/>
      <c r="Q390" s="155"/>
      <c r="R390" s="155"/>
      <c r="S390" s="156"/>
      <c r="T390" s="156">
        <f t="shared" ref="T390:T453" si="24">IFERROR(S390*R390,"－")</f>
        <v>0</v>
      </c>
      <c r="U390" s="156">
        <f t="shared" ref="U390:U453" si="25">IFERROR(T390*H390/1000,"－")</f>
        <v>0</v>
      </c>
      <c r="V390" s="157"/>
      <c r="Y390" s="166"/>
      <c r="Z390" s="166"/>
      <c r="AA390" s="166"/>
      <c r="AB390" s="166"/>
      <c r="AC390" s="171"/>
    </row>
    <row r="391" spans="1:29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60"/>
      <c r="L391" s="155">
        <f t="shared" ref="L391:L454" si="26">IFERROR(I391*J391*K391,"ー")</f>
        <v>0</v>
      </c>
      <c r="M391" s="156">
        <f t="shared" ref="M391:M454" si="27">IFERROR(L391*H391/1000,"ー")</f>
        <v>0</v>
      </c>
      <c r="N391" s="155"/>
      <c r="O391" s="155"/>
      <c r="P391" s="155"/>
      <c r="Q391" s="155"/>
      <c r="R391" s="155"/>
      <c r="S391" s="156"/>
      <c r="T391" s="156">
        <f t="shared" si="24"/>
        <v>0</v>
      </c>
      <c r="U391" s="156">
        <f t="shared" si="25"/>
        <v>0</v>
      </c>
      <c r="V391" s="157"/>
      <c r="Y391" s="166"/>
      <c r="Z391" s="166"/>
      <c r="AA391" s="166"/>
      <c r="AB391" s="166"/>
      <c r="AC391" s="171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60"/>
      <c r="L392" s="155">
        <f t="shared" si="26"/>
        <v>0</v>
      </c>
      <c r="M392" s="156">
        <f t="shared" si="27"/>
        <v>0</v>
      </c>
      <c r="N392" s="155"/>
      <c r="O392" s="155"/>
      <c r="P392" s="155"/>
      <c r="Q392" s="155"/>
      <c r="R392" s="155"/>
      <c r="S392" s="156"/>
      <c r="T392" s="156">
        <f t="shared" si="24"/>
        <v>0</v>
      </c>
      <c r="U392" s="156">
        <f t="shared" si="25"/>
        <v>0</v>
      </c>
      <c r="V392" s="157"/>
      <c r="Y392" s="166"/>
      <c r="Z392" s="166"/>
      <c r="AA392" s="166"/>
      <c r="AB392" s="166"/>
      <c r="AC392" s="171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si="26"/>
        <v>0</v>
      </c>
      <c r="M393" s="156">
        <f t="shared" si="27"/>
        <v>0</v>
      </c>
      <c r="N393" s="155"/>
      <c r="O393" s="155"/>
      <c r="P393" s="155"/>
      <c r="Q393" s="155"/>
      <c r="R393" s="155"/>
      <c r="S393" s="156"/>
      <c r="T393" s="156">
        <f t="shared" si="24"/>
        <v>0</v>
      </c>
      <c r="U393" s="156">
        <f t="shared" si="25"/>
        <v>0</v>
      </c>
      <c r="V393" s="157"/>
      <c r="Y393" s="166"/>
      <c r="Z393" s="166"/>
      <c r="AA393" s="166"/>
      <c r="AB393" s="166"/>
      <c r="AC393" s="171"/>
    </row>
    <row r="394" spans="1:29" s="16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60"/>
      <c r="L394" s="155">
        <f t="shared" si="26"/>
        <v>0</v>
      </c>
      <c r="M394" s="156">
        <f t="shared" si="27"/>
        <v>0</v>
      </c>
      <c r="N394" s="155"/>
      <c r="O394" s="155"/>
      <c r="P394" s="155"/>
      <c r="Q394" s="155"/>
      <c r="R394" s="155"/>
      <c r="S394" s="156"/>
      <c r="T394" s="156">
        <f t="shared" si="24"/>
        <v>0</v>
      </c>
      <c r="U394" s="156">
        <f t="shared" si="25"/>
        <v>0</v>
      </c>
      <c r="V394" s="157"/>
      <c r="Y394" s="166"/>
      <c r="Z394" s="166"/>
      <c r="AA394" s="166"/>
      <c r="AB394" s="166"/>
      <c r="AC394" s="171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6"/>
        <v>0</v>
      </c>
      <c r="M395" s="156">
        <f t="shared" si="27"/>
        <v>0</v>
      </c>
      <c r="N395" s="155"/>
      <c r="O395" s="155"/>
      <c r="P395" s="155"/>
      <c r="Q395" s="155"/>
      <c r="R395" s="155"/>
      <c r="S395" s="156"/>
      <c r="T395" s="156">
        <f t="shared" si="24"/>
        <v>0</v>
      </c>
      <c r="U395" s="156">
        <f t="shared" si="25"/>
        <v>0</v>
      </c>
      <c r="V395" s="157"/>
      <c r="Y395" s="166"/>
      <c r="Z395" s="166"/>
      <c r="AA395" s="166"/>
      <c r="AB395" s="166"/>
      <c r="AC395" s="171"/>
    </row>
    <row r="396" spans="1:29" s="16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60"/>
      <c r="L396" s="155">
        <f t="shared" si="26"/>
        <v>0</v>
      </c>
      <c r="M396" s="156">
        <f t="shared" si="27"/>
        <v>0</v>
      </c>
      <c r="N396" s="155"/>
      <c r="O396" s="155"/>
      <c r="P396" s="155"/>
      <c r="Q396" s="155"/>
      <c r="R396" s="155"/>
      <c r="S396" s="156"/>
      <c r="T396" s="156">
        <f t="shared" si="24"/>
        <v>0</v>
      </c>
      <c r="U396" s="156">
        <f t="shared" si="25"/>
        <v>0</v>
      </c>
      <c r="V396" s="157"/>
      <c r="Y396" s="166"/>
      <c r="Z396" s="166"/>
      <c r="AA396" s="166"/>
      <c r="AB396" s="166"/>
      <c r="AC396" s="171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si="26"/>
        <v>0</v>
      </c>
      <c r="M397" s="156">
        <f t="shared" si="27"/>
        <v>0</v>
      </c>
      <c r="N397" s="155"/>
      <c r="O397" s="155"/>
      <c r="P397" s="155"/>
      <c r="Q397" s="155"/>
      <c r="R397" s="155"/>
      <c r="S397" s="156"/>
      <c r="T397" s="156">
        <f t="shared" si="24"/>
        <v>0</v>
      </c>
      <c r="U397" s="156">
        <f t="shared" si="25"/>
        <v>0</v>
      </c>
      <c r="V397" s="157"/>
      <c r="Y397" s="166"/>
      <c r="Z397" s="166"/>
      <c r="AA397" s="166"/>
      <c r="AB397" s="166"/>
      <c r="AC397" s="171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60"/>
      <c r="L398" s="155">
        <f t="shared" si="26"/>
        <v>0</v>
      </c>
      <c r="M398" s="156">
        <f t="shared" si="27"/>
        <v>0</v>
      </c>
      <c r="N398" s="155"/>
      <c r="O398" s="155"/>
      <c r="P398" s="155"/>
      <c r="Q398" s="155"/>
      <c r="R398" s="155"/>
      <c r="S398" s="156"/>
      <c r="T398" s="156">
        <f t="shared" si="24"/>
        <v>0</v>
      </c>
      <c r="U398" s="156">
        <f t="shared" si="25"/>
        <v>0</v>
      </c>
      <c r="V398" s="157"/>
      <c r="Y398" s="166"/>
      <c r="Z398" s="166"/>
      <c r="AA398" s="166"/>
      <c r="AB398" s="166"/>
      <c r="AC398" s="171"/>
    </row>
    <row r="399" spans="1:29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60"/>
      <c r="L399" s="155">
        <f t="shared" si="26"/>
        <v>0</v>
      </c>
      <c r="M399" s="156">
        <f t="shared" si="27"/>
        <v>0</v>
      </c>
      <c r="N399" s="155"/>
      <c r="O399" s="155"/>
      <c r="P399" s="155"/>
      <c r="Q399" s="155"/>
      <c r="R399" s="155"/>
      <c r="S399" s="156"/>
      <c r="T399" s="156">
        <f t="shared" si="24"/>
        <v>0</v>
      </c>
      <c r="U399" s="156">
        <f t="shared" si="25"/>
        <v>0</v>
      </c>
      <c r="V399" s="157"/>
      <c r="Y399" s="166"/>
      <c r="Z399" s="166"/>
      <c r="AA399" s="166"/>
      <c r="AB399" s="166"/>
      <c r="AC399" s="171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60"/>
      <c r="L400" s="155">
        <f t="shared" si="26"/>
        <v>0</v>
      </c>
      <c r="M400" s="156">
        <f t="shared" si="27"/>
        <v>0</v>
      </c>
      <c r="N400" s="155"/>
      <c r="O400" s="155"/>
      <c r="P400" s="155"/>
      <c r="Q400" s="155"/>
      <c r="R400" s="155"/>
      <c r="S400" s="156"/>
      <c r="T400" s="156">
        <f t="shared" si="24"/>
        <v>0</v>
      </c>
      <c r="U400" s="156">
        <f t="shared" si="25"/>
        <v>0</v>
      </c>
      <c r="V400" s="157"/>
      <c r="Y400" s="166"/>
      <c r="Z400" s="166"/>
      <c r="AA400" s="166"/>
      <c r="AB400" s="166"/>
      <c r="AC400" s="171"/>
    </row>
    <row r="401" spans="1:29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60"/>
      <c r="L401" s="155">
        <f t="shared" si="26"/>
        <v>0</v>
      </c>
      <c r="M401" s="156">
        <f t="shared" si="27"/>
        <v>0</v>
      </c>
      <c r="N401" s="155"/>
      <c r="O401" s="155"/>
      <c r="P401" s="155"/>
      <c r="Q401" s="155"/>
      <c r="R401" s="155"/>
      <c r="S401" s="156"/>
      <c r="T401" s="156">
        <f t="shared" si="24"/>
        <v>0</v>
      </c>
      <c r="U401" s="156">
        <f t="shared" si="25"/>
        <v>0</v>
      </c>
      <c r="V401" s="157"/>
      <c r="Y401" s="166"/>
      <c r="Z401" s="166"/>
      <c r="AA401" s="166"/>
      <c r="AB401" s="166"/>
      <c r="AC401" s="171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6"/>
        <v>0</v>
      </c>
      <c r="M402" s="156">
        <f t="shared" si="27"/>
        <v>0</v>
      </c>
      <c r="N402" s="155"/>
      <c r="O402" s="155"/>
      <c r="P402" s="155"/>
      <c r="Q402" s="155"/>
      <c r="R402" s="155"/>
      <c r="S402" s="156"/>
      <c r="T402" s="156">
        <f t="shared" si="24"/>
        <v>0</v>
      </c>
      <c r="U402" s="156">
        <f t="shared" si="25"/>
        <v>0</v>
      </c>
      <c r="V402" s="157"/>
      <c r="Y402" s="166"/>
      <c r="Z402" s="166"/>
      <c r="AA402" s="166"/>
      <c r="AB402" s="166"/>
      <c r="AC402" s="171"/>
    </row>
    <row r="403" spans="1:29" s="16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60"/>
      <c r="L403" s="155">
        <f t="shared" si="26"/>
        <v>0</v>
      </c>
      <c r="M403" s="156">
        <f t="shared" si="27"/>
        <v>0</v>
      </c>
      <c r="N403" s="155"/>
      <c r="O403" s="155"/>
      <c r="P403" s="155"/>
      <c r="Q403" s="155"/>
      <c r="R403" s="155"/>
      <c r="S403" s="156"/>
      <c r="T403" s="156">
        <f t="shared" si="24"/>
        <v>0</v>
      </c>
      <c r="U403" s="156">
        <f t="shared" si="25"/>
        <v>0</v>
      </c>
      <c r="V403" s="157"/>
      <c r="Y403" s="166"/>
      <c r="Z403" s="166"/>
      <c r="AA403" s="166"/>
      <c r="AB403" s="166"/>
      <c r="AC403" s="171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6"/>
        <v>0</v>
      </c>
      <c r="M404" s="156">
        <f t="shared" si="27"/>
        <v>0</v>
      </c>
      <c r="N404" s="155"/>
      <c r="O404" s="155"/>
      <c r="P404" s="155"/>
      <c r="Q404" s="155"/>
      <c r="R404" s="155"/>
      <c r="S404" s="156"/>
      <c r="T404" s="156">
        <f t="shared" si="24"/>
        <v>0</v>
      </c>
      <c r="U404" s="156">
        <f t="shared" si="25"/>
        <v>0</v>
      </c>
      <c r="V404" s="157"/>
      <c r="Y404" s="166"/>
      <c r="Z404" s="166"/>
      <c r="AA404" s="166"/>
      <c r="AB404" s="166"/>
      <c r="AC404" s="171"/>
    </row>
    <row r="405" spans="1:29" s="16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60"/>
      <c r="L405" s="155">
        <f t="shared" si="26"/>
        <v>0</v>
      </c>
      <c r="M405" s="156">
        <f t="shared" si="27"/>
        <v>0</v>
      </c>
      <c r="N405" s="155"/>
      <c r="O405" s="155"/>
      <c r="P405" s="155"/>
      <c r="Q405" s="155"/>
      <c r="R405" s="155"/>
      <c r="S405" s="156"/>
      <c r="T405" s="156">
        <f t="shared" si="24"/>
        <v>0</v>
      </c>
      <c r="U405" s="156">
        <f t="shared" si="25"/>
        <v>0</v>
      </c>
      <c r="V405" s="157"/>
      <c r="Y405" s="166"/>
      <c r="Z405" s="166"/>
      <c r="AA405" s="166"/>
      <c r="AB405" s="166"/>
      <c r="AC405" s="171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6"/>
        <v>0</v>
      </c>
      <c r="M406" s="156">
        <f t="shared" si="27"/>
        <v>0</v>
      </c>
      <c r="N406" s="155"/>
      <c r="O406" s="155"/>
      <c r="P406" s="155"/>
      <c r="Q406" s="155"/>
      <c r="R406" s="155"/>
      <c r="S406" s="156"/>
      <c r="T406" s="156">
        <f t="shared" si="24"/>
        <v>0</v>
      </c>
      <c r="U406" s="156">
        <f t="shared" si="25"/>
        <v>0</v>
      </c>
      <c r="V406" s="157"/>
      <c r="Y406" s="166"/>
      <c r="Z406" s="166"/>
      <c r="AA406" s="166"/>
      <c r="AB406" s="166"/>
      <c r="AC406" s="171"/>
    </row>
    <row r="407" spans="1:29" s="16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60"/>
      <c r="L407" s="155">
        <f t="shared" si="26"/>
        <v>0</v>
      </c>
      <c r="M407" s="156">
        <f t="shared" si="27"/>
        <v>0</v>
      </c>
      <c r="N407" s="155"/>
      <c r="O407" s="155"/>
      <c r="P407" s="155"/>
      <c r="Q407" s="155"/>
      <c r="R407" s="155"/>
      <c r="S407" s="156"/>
      <c r="T407" s="156">
        <f t="shared" si="24"/>
        <v>0</v>
      </c>
      <c r="U407" s="156">
        <f t="shared" si="25"/>
        <v>0</v>
      </c>
      <c r="V407" s="157"/>
      <c r="Y407" s="166"/>
      <c r="Z407" s="166"/>
      <c r="AA407" s="166"/>
      <c r="AB407" s="166"/>
      <c r="AC407" s="171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6"/>
        <v>0</v>
      </c>
      <c r="M408" s="156">
        <f t="shared" si="27"/>
        <v>0</v>
      </c>
      <c r="N408" s="155"/>
      <c r="O408" s="155"/>
      <c r="P408" s="155"/>
      <c r="Q408" s="155"/>
      <c r="R408" s="155"/>
      <c r="S408" s="156"/>
      <c r="T408" s="156">
        <f t="shared" si="24"/>
        <v>0</v>
      </c>
      <c r="U408" s="156">
        <f t="shared" si="25"/>
        <v>0</v>
      </c>
      <c r="V408" s="157"/>
      <c r="Y408" s="166"/>
      <c r="Z408" s="166"/>
      <c r="AA408" s="166"/>
      <c r="AB408" s="166"/>
      <c r="AC408" s="171"/>
    </row>
    <row r="409" spans="1:29" s="16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60"/>
      <c r="L409" s="155">
        <f t="shared" si="26"/>
        <v>0</v>
      </c>
      <c r="M409" s="156">
        <f t="shared" si="27"/>
        <v>0</v>
      </c>
      <c r="N409" s="155"/>
      <c r="O409" s="155"/>
      <c r="P409" s="155"/>
      <c r="Q409" s="155"/>
      <c r="R409" s="155"/>
      <c r="S409" s="156"/>
      <c r="T409" s="156">
        <f t="shared" si="24"/>
        <v>0</v>
      </c>
      <c r="U409" s="156">
        <f t="shared" si="25"/>
        <v>0</v>
      </c>
      <c r="V409" s="157"/>
      <c r="Y409" s="166"/>
      <c r="Z409" s="166"/>
      <c r="AA409" s="166"/>
      <c r="AB409" s="166"/>
      <c r="AC409" s="171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6"/>
        <v>0</v>
      </c>
      <c r="M410" s="156">
        <f t="shared" si="27"/>
        <v>0</v>
      </c>
      <c r="N410" s="155"/>
      <c r="O410" s="155"/>
      <c r="P410" s="155"/>
      <c r="Q410" s="155"/>
      <c r="R410" s="155"/>
      <c r="S410" s="156"/>
      <c r="T410" s="156">
        <f t="shared" si="24"/>
        <v>0</v>
      </c>
      <c r="U410" s="156">
        <f t="shared" si="25"/>
        <v>0</v>
      </c>
      <c r="V410" s="157"/>
      <c r="Y410" s="166"/>
      <c r="Z410" s="166"/>
      <c r="AA410" s="166"/>
      <c r="AB410" s="166"/>
      <c r="AC410" s="171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6"/>
        <v>0</v>
      </c>
      <c r="M411" s="156">
        <f t="shared" si="27"/>
        <v>0</v>
      </c>
      <c r="N411" s="155"/>
      <c r="O411" s="155"/>
      <c r="P411" s="155"/>
      <c r="Q411" s="155"/>
      <c r="R411" s="155"/>
      <c r="S411" s="156"/>
      <c r="T411" s="156">
        <f t="shared" si="24"/>
        <v>0</v>
      </c>
      <c r="U411" s="156">
        <f t="shared" si="25"/>
        <v>0</v>
      </c>
      <c r="V411" s="157"/>
      <c r="Y411" s="166"/>
      <c r="Z411" s="166"/>
      <c r="AA411" s="166"/>
      <c r="AB411" s="166"/>
      <c r="AC411" s="171"/>
    </row>
    <row r="412" spans="1:29" s="16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60"/>
      <c r="L412" s="155">
        <f t="shared" si="26"/>
        <v>0</v>
      </c>
      <c r="M412" s="156">
        <f t="shared" si="27"/>
        <v>0</v>
      </c>
      <c r="N412" s="155"/>
      <c r="O412" s="155"/>
      <c r="P412" s="155"/>
      <c r="Q412" s="155"/>
      <c r="R412" s="155"/>
      <c r="S412" s="156"/>
      <c r="T412" s="156">
        <f t="shared" si="24"/>
        <v>0</v>
      </c>
      <c r="U412" s="156">
        <f t="shared" si="25"/>
        <v>0</v>
      </c>
      <c r="V412" s="157"/>
      <c r="Y412" s="166"/>
      <c r="Z412" s="166"/>
      <c r="AA412" s="166"/>
      <c r="AB412" s="166"/>
      <c r="AC412" s="171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6"/>
        <v>0</v>
      </c>
      <c r="M413" s="156">
        <f t="shared" si="27"/>
        <v>0</v>
      </c>
      <c r="N413" s="155"/>
      <c r="O413" s="155"/>
      <c r="P413" s="155"/>
      <c r="Q413" s="155"/>
      <c r="R413" s="155"/>
      <c r="S413" s="156"/>
      <c r="T413" s="156">
        <f t="shared" si="24"/>
        <v>0</v>
      </c>
      <c r="U413" s="156">
        <f t="shared" si="25"/>
        <v>0</v>
      </c>
      <c r="V413" s="157"/>
      <c r="Y413" s="166"/>
      <c r="Z413" s="166"/>
      <c r="AA413" s="166"/>
      <c r="AB413" s="166"/>
      <c r="AC413" s="171"/>
    </row>
    <row r="414" spans="1:29" s="16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60"/>
      <c r="L414" s="155">
        <f t="shared" si="26"/>
        <v>0</v>
      </c>
      <c r="M414" s="156">
        <f t="shared" si="27"/>
        <v>0</v>
      </c>
      <c r="N414" s="155"/>
      <c r="O414" s="155"/>
      <c r="P414" s="155"/>
      <c r="Q414" s="155"/>
      <c r="R414" s="155"/>
      <c r="S414" s="156"/>
      <c r="T414" s="156">
        <f t="shared" si="24"/>
        <v>0</v>
      </c>
      <c r="U414" s="156">
        <f t="shared" si="25"/>
        <v>0</v>
      </c>
      <c r="V414" s="157"/>
      <c r="Y414" s="166"/>
      <c r="Z414" s="166"/>
      <c r="AA414" s="166"/>
      <c r="AB414" s="166"/>
      <c r="AC414" s="171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6"/>
        <v>0</v>
      </c>
      <c r="M415" s="156">
        <f t="shared" si="27"/>
        <v>0</v>
      </c>
      <c r="N415" s="155"/>
      <c r="O415" s="155"/>
      <c r="P415" s="155"/>
      <c r="Q415" s="155"/>
      <c r="R415" s="155"/>
      <c r="S415" s="156"/>
      <c r="T415" s="156">
        <f t="shared" si="24"/>
        <v>0</v>
      </c>
      <c r="U415" s="156">
        <f t="shared" si="25"/>
        <v>0</v>
      </c>
      <c r="V415" s="157"/>
      <c r="Y415" s="166"/>
      <c r="Z415" s="166"/>
      <c r="AA415" s="166"/>
      <c r="AB415" s="166"/>
      <c r="AC415" s="171"/>
    </row>
    <row r="416" spans="1:29" s="16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60"/>
      <c r="L416" s="155">
        <f t="shared" si="26"/>
        <v>0</v>
      </c>
      <c r="M416" s="156">
        <f t="shared" si="27"/>
        <v>0</v>
      </c>
      <c r="N416" s="155"/>
      <c r="O416" s="155"/>
      <c r="P416" s="155"/>
      <c r="Q416" s="155"/>
      <c r="R416" s="155"/>
      <c r="S416" s="156"/>
      <c r="T416" s="156">
        <f t="shared" si="24"/>
        <v>0</v>
      </c>
      <c r="U416" s="156">
        <f t="shared" si="25"/>
        <v>0</v>
      </c>
      <c r="V416" s="157"/>
      <c r="Y416" s="166"/>
      <c r="Z416" s="166"/>
      <c r="AA416" s="166"/>
      <c r="AB416" s="166"/>
      <c r="AC416" s="171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6"/>
        <v>0</v>
      </c>
      <c r="M417" s="156">
        <f t="shared" si="27"/>
        <v>0</v>
      </c>
      <c r="N417" s="155"/>
      <c r="O417" s="155"/>
      <c r="P417" s="155"/>
      <c r="Q417" s="155"/>
      <c r="R417" s="155"/>
      <c r="S417" s="156"/>
      <c r="T417" s="156">
        <f t="shared" si="24"/>
        <v>0</v>
      </c>
      <c r="U417" s="156">
        <f t="shared" si="25"/>
        <v>0</v>
      </c>
      <c r="V417" s="157"/>
      <c r="Y417" s="166"/>
      <c r="Z417" s="166"/>
      <c r="AA417" s="166"/>
      <c r="AB417" s="166"/>
      <c r="AC417" s="171"/>
    </row>
    <row r="418" spans="1:29" s="16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60"/>
      <c r="L418" s="155">
        <f t="shared" si="26"/>
        <v>0</v>
      </c>
      <c r="M418" s="156">
        <f t="shared" si="27"/>
        <v>0</v>
      </c>
      <c r="N418" s="155"/>
      <c r="O418" s="155"/>
      <c r="P418" s="155"/>
      <c r="Q418" s="155"/>
      <c r="R418" s="155"/>
      <c r="S418" s="156"/>
      <c r="T418" s="156">
        <f t="shared" si="24"/>
        <v>0</v>
      </c>
      <c r="U418" s="156">
        <f t="shared" si="25"/>
        <v>0</v>
      </c>
      <c r="V418" s="157"/>
      <c r="Y418" s="166"/>
      <c r="Z418" s="166"/>
      <c r="AA418" s="166"/>
      <c r="AB418" s="166"/>
      <c r="AC418" s="171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6"/>
        <v>0</v>
      </c>
      <c r="M419" s="156">
        <f t="shared" si="27"/>
        <v>0</v>
      </c>
      <c r="N419" s="155"/>
      <c r="O419" s="155"/>
      <c r="P419" s="155"/>
      <c r="Q419" s="155"/>
      <c r="R419" s="155"/>
      <c r="S419" s="156"/>
      <c r="T419" s="156">
        <f t="shared" si="24"/>
        <v>0</v>
      </c>
      <c r="U419" s="156">
        <f t="shared" si="25"/>
        <v>0</v>
      </c>
      <c r="V419" s="157"/>
      <c r="Y419" s="166"/>
      <c r="Z419" s="166"/>
      <c r="AA419" s="166"/>
      <c r="AB419" s="166"/>
      <c r="AC419" s="171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60"/>
      <c r="L420" s="155">
        <f t="shared" si="26"/>
        <v>0</v>
      </c>
      <c r="M420" s="156">
        <f t="shared" si="27"/>
        <v>0</v>
      </c>
      <c r="N420" s="155"/>
      <c r="O420" s="155"/>
      <c r="P420" s="155"/>
      <c r="Q420" s="155"/>
      <c r="R420" s="155"/>
      <c r="S420" s="156"/>
      <c r="T420" s="156">
        <f t="shared" si="24"/>
        <v>0</v>
      </c>
      <c r="U420" s="156">
        <f t="shared" si="25"/>
        <v>0</v>
      </c>
      <c r="V420" s="157"/>
      <c r="Y420" s="166"/>
      <c r="Z420" s="166"/>
      <c r="AA420" s="166"/>
      <c r="AB420" s="166"/>
      <c r="AC420" s="171"/>
    </row>
    <row r="421" spans="1:29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60"/>
      <c r="L421" s="155">
        <f t="shared" si="26"/>
        <v>0</v>
      </c>
      <c r="M421" s="156">
        <f t="shared" si="27"/>
        <v>0</v>
      </c>
      <c r="N421" s="155"/>
      <c r="O421" s="155"/>
      <c r="P421" s="155"/>
      <c r="Q421" s="155"/>
      <c r="R421" s="155"/>
      <c r="S421" s="156"/>
      <c r="T421" s="156">
        <f t="shared" si="24"/>
        <v>0</v>
      </c>
      <c r="U421" s="156">
        <f t="shared" si="25"/>
        <v>0</v>
      </c>
      <c r="V421" s="157"/>
      <c r="Y421" s="166"/>
      <c r="Z421" s="166"/>
      <c r="AA421" s="166"/>
      <c r="AB421" s="166"/>
      <c r="AC421" s="171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60"/>
      <c r="L422" s="155">
        <f t="shared" si="26"/>
        <v>0</v>
      </c>
      <c r="M422" s="156">
        <f t="shared" si="27"/>
        <v>0</v>
      </c>
      <c r="N422" s="155"/>
      <c r="O422" s="155"/>
      <c r="P422" s="155"/>
      <c r="Q422" s="155"/>
      <c r="R422" s="155"/>
      <c r="S422" s="156"/>
      <c r="T422" s="156">
        <f t="shared" si="24"/>
        <v>0</v>
      </c>
      <c r="U422" s="156">
        <f t="shared" si="25"/>
        <v>0</v>
      </c>
      <c r="V422" s="157"/>
      <c r="Y422" s="166"/>
      <c r="Z422" s="166"/>
      <c r="AA422" s="166"/>
      <c r="AB422" s="166"/>
      <c r="AC422" s="171"/>
    </row>
    <row r="423" spans="1:29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60"/>
      <c r="L423" s="155">
        <f t="shared" si="26"/>
        <v>0</v>
      </c>
      <c r="M423" s="156">
        <f t="shared" si="27"/>
        <v>0</v>
      </c>
      <c r="N423" s="155"/>
      <c r="O423" s="155"/>
      <c r="P423" s="155"/>
      <c r="Q423" s="155"/>
      <c r="R423" s="155"/>
      <c r="S423" s="156"/>
      <c r="T423" s="156">
        <f t="shared" si="24"/>
        <v>0</v>
      </c>
      <c r="U423" s="156">
        <f t="shared" si="25"/>
        <v>0</v>
      </c>
      <c r="V423" s="157"/>
      <c r="Y423" s="166"/>
      <c r="Z423" s="166"/>
      <c r="AA423" s="166"/>
      <c r="AB423" s="166"/>
      <c r="AC423" s="171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6"/>
        <v>0</v>
      </c>
      <c r="M424" s="156">
        <f t="shared" si="27"/>
        <v>0</v>
      </c>
      <c r="N424" s="155"/>
      <c r="O424" s="155"/>
      <c r="P424" s="155"/>
      <c r="Q424" s="155"/>
      <c r="R424" s="155"/>
      <c r="S424" s="156"/>
      <c r="T424" s="156">
        <f t="shared" si="24"/>
        <v>0</v>
      </c>
      <c r="U424" s="156">
        <f t="shared" si="25"/>
        <v>0</v>
      </c>
      <c r="V424" s="157"/>
      <c r="Y424" s="166"/>
      <c r="Z424" s="166"/>
      <c r="AA424" s="166"/>
      <c r="AB424" s="166"/>
      <c r="AC424" s="171"/>
    </row>
    <row r="425" spans="1:29" s="16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60"/>
      <c r="L425" s="155">
        <f t="shared" si="26"/>
        <v>0</v>
      </c>
      <c r="M425" s="156">
        <f t="shared" si="27"/>
        <v>0</v>
      </c>
      <c r="N425" s="155"/>
      <c r="O425" s="155"/>
      <c r="P425" s="155"/>
      <c r="Q425" s="155"/>
      <c r="R425" s="155"/>
      <c r="S425" s="156"/>
      <c r="T425" s="156">
        <f t="shared" si="24"/>
        <v>0</v>
      </c>
      <c r="U425" s="156">
        <f t="shared" si="25"/>
        <v>0</v>
      </c>
      <c r="V425" s="157"/>
      <c r="Y425" s="166"/>
      <c r="Z425" s="166"/>
      <c r="AA425" s="166"/>
      <c r="AB425" s="166"/>
      <c r="AC425" s="171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si="26"/>
        <v>0</v>
      </c>
      <c r="M426" s="156">
        <f t="shared" si="27"/>
        <v>0</v>
      </c>
      <c r="N426" s="155"/>
      <c r="O426" s="155"/>
      <c r="P426" s="155"/>
      <c r="Q426" s="155"/>
      <c r="R426" s="155"/>
      <c r="S426" s="156"/>
      <c r="T426" s="156">
        <f t="shared" si="24"/>
        <v>0</v>
      </c>
      <c r="U426" s="156">
        <f t="shared" si="25"/>
        <v>0</v>
      </c>
      <c r="V426" s="157"/>
      <c r="Y426" s="166"/>
      <c r="Z426" s="166"/>
      <c r="AA426" s="166"/>
      <c r="AB426" s="166"/>
      <c r="AC426" s="171"/>
    </row>
    <row r="427" spans="1:29" s="16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60"/>
      <c r="L427" s="155">
        <f t="shared" si="26"/>
        <v>0</v>
      </c>
      <c r="M427" s="156">
        <f t="shared" si="27"/>
        <v>0</v>
      </c>
      <c r="N427" s="155"/>
      <c r="O427" s="155"/>
      <c r="P427" s="155"/>
      <c r="Q427" s="155"/>
      <c r="R427" s="155"/>
      <c r="S427" s="156"/>
      <c r="T427" s="156">
        <f t="shared" si="24"/>
        <v>0</v>
      </c>
      <c r="U427" s="156">
        <f t="shared" si="25"/>
        <v>0</v>
      </c>
      <c r="V427" s="157"/>
      <c r="Y427" s="166"/>
      <c r="Z427" s="166"/>
      <c r="AA427" s="166"/>
      <c r="AB427" s="166"/>
      <c r="AC427" s="171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26"/>
        <v>0</v>
      </c>
      <c r="M428" s="156">
        <f t="shared" si="27"/>
        <v>0</v>
      </c>
      <c r="N428" s="155"/>
      <c r="O428" s="155"/>
      <c r="P428" s="155"/>
      <c r="Q428" s="155"/>
      <c r="R428" s="155"/>
      <c r="S428" s="156"/>
      <c r="T428" s="156">
        <f t="shared" si="24"/>
        <v>0</v>
      </c>
      <c r="U428" s="156">
        <f t="shared" si="25"/>
        <v>0</v>
      </c>
      <c r="V428" s="157"/>
      <c r="Y428" s="166"/>
      <c r="Z428" s="166"/>
      <c r="AA428" s="166"/>
      <c r="AB428" s="166"/>
      <c r="AC428" s="171"/>
    </row>
    <row r="429" spans="1:29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60"/>
      <c r="L429" s="155">
        <f t="shared" si="26"/>
        <v>0</v>
      </c>
      <c r="M429" s="156">
        <f t="shared" si="27"/>
        <v>0</v>
      </c>
      <c r="N429" s="155"/>
      <c r="O429" s="155"/>
      <c r="P429" s="155"/>
      <c r="Q429" s="155"/>
      <c r="R429" s="155"/>
      <c r="S429" s="156"/>
      <c r="T429" s="156">
        <f t="shared" si="24"/>
        <v>0</v>
      </c>
      <c r="U429" s="156">
        <f t="shared" si="25"/>
        <v>0</v>
      </c>
      <c r="V429" s="157"/>
      <c r="Y429" s="166"/>
      <c r="Z429" s="166"/>
      <c r="AA429" s="166"/>
      <c r="AB429" s="166"/>
      <c r="AC429" s="171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60"/>
      <c r="L430" s="155">
        <f t="shared" si="26"/>
        <v>0</v>
      </c>
      <c r="M430" s="156">
        <f t="shared" si="27"/>
        <v>0</v>
      </c>
      <c r="N430" s="155"/>
      <c r="O430" s="155"/>
      <c r="P430" s="155"/>
      <c r="Q430" s="155"/>
      <c r="R430" s="155"/>
      <c r="S430" s="156"/>
      <c r="T430" s="156">
        <f t="shared" si="24"/>
        <v>0</v>
      </c>
      <c r="U430" s="156">
        <f t="shared" si="25"/>
        <v>0</v>
      </c>
      <c r="V430" s="157"/>
      <c r="Y430" s="166"/>
      <c r="Z430" s="166"/>
      <c r="AA430" s="166"/>
      <c r="AB430" s="166"/>
      <c r="AC430" s="171"/>
    </row>
    <row r="431" spans="1:29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60"/>
      <c r="L431" s="155">
        <f t="shared" si="26"/>
        <v>0</v>
      </c>
      <c r="M431" s="156">
        <f t="shared" si="27"/>
        <v>0</v>
      </c>
      <c r="N431" s="155"/>
      <c r="O431" s="155"/>
      <c r="P431" s="155"/>
      <c r="Q431" s="155"/>
      <c r="R431" s="155"/>
      <c r="S431" s="156"/>
      <c r="T431" s="156">
        <f t="shared" si="24"/>
        <v>0</v>
      </c>
      <c r="U431" s="156">
        <f t="shared" si="25"/>
        <v>0</v>
      </c>
      <c r="V431" s="157"/>
      <c r="Y431" s="166"/>
      <c r="Z431" s="166"/>
      <c r="AA431" s="166"/>
      <c r="AB431" s="166"/>
      <c r="AC431" s="171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60"/>
      <c r="L432" s="155">
        <f t="shared" si="26"/>
        <v>0</v>
      </c>
      <c r="M432" s="156">
        <f t="shared" si="27"/>
        <v>0</v>
      </c>
      <c r="N432" s="155"/>
      <c r="O432" s="155"/>
      <c r="P432" s="155"/>
      <c r="Q432" s="155"/>
      <c r="R432" s="155"/>
      <c r="S432" s="156"/>
      <c r="T432" s="156">
        <f t="shared" si="24"/>
        <v>0</v>
      </c>
      <c r="U432" s="156">
        <f t="shared" si="25"/>
        <v>0</v>
      </c>
      <c r="V432" s="157"/>
      <c r="Y432" s="166"/>
      <c r="Z432" s="166"/>
      <c r="AA432" s="166"/>
      <c r="AB432" s="166"/>
      <c r="AC432" s="171"/>
    </row>
    <row r="433" spans="1:29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60"/>
      <c r="L433" s="155">
        <f t="shared" si="26"/>
        <v>0</v>
      </c>
      <c r="M433" s="156">
        <f t="shared" si="27"/>
        <v>0</v>
      </c>
      <c r="N433" s="155"/>
      <c r="O433" s="155"/>
      <c r="P433" s="155"/>
      <c r="Q433" s="155"/>
      <c r="R433" s="155"/>
      <c r="S433" s="156"/>
      <c r="T433" s="156">
        <f t="shared" si="24"/>
        <v>0</v>
      </c>
      <c r="U433" s="156">
        <f t="shared" si="25"/>
        <v>0</v>
      </c>
      <c r="V433" s="157"/>
      <c r="Y433" s="166"/>
      <c r="Z433" s="166"/>
      <c r="AA433" s="166"/>
      <c r="AB433" s="166"/>
      <c r="AC433" s="171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60"/>
      <c r="L434" s="155">
        <f t="shared" si="26"/>
        <v>0</v>
      </c>
      <c r="M434" s="156">
        <f t="shared" si="27"/>
        <v>0</v>
      </c>
      <c r="N434" s="155"/>
      <c r="O434" s="155"/>
      <c r="P434" s="155"/>
      <c r="Q434" s="155"/>
      <c r="R434" s="155"/>
      <c r="S434" s="156"/>
      <c r="T434" s="156">
        <f t="shared" si="24"/>
        <v>0</v>
      </c>
      <c r="U434" s="156">
        <f t="shared" si="25"/>
        <v>0</v>
      </c>
      <c r="V434" s="157"/>
      <c r="Y434" s="166"/>
      <c r="Z434" s="166"/>
      <c r="AA434" s="166"/>
      <c r="AB434" s="166"/>
      <c r="AC434" s="171"/>
    </row>
    <row r="435" spans="1:29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60"/>
      <c r="L435" s="155">
        <f t="shared" si="26"/>
        <v>0</v>
      </c>
      <c r="M435" s="156">
        <f t="shared" si="27"/>
        <v>0</v>
      </c>
      <c r="N435" s="155"/>
      <c r="O435" s="155"/>
      <c r="P435" s="155"/>
      <c r="Q435" s="155"/>
      <c r="R435" s="155"/>
      <c r="S435" s="156"/>
      <c r="T435" s="156">
        <f t="shared" si="24"/>
        <v>0</v>
      </c>
      <c r="U435" s="156">
        <f t="shared" si="25"/>
        <v>0</v>
      </c>
      <c r="V435" s="157"/>
      <c r="Y435" s="166"/>
      <c r="Z435" s="166"/>
      <c r="AA435" s="166"/>
      <c r="AB435" s="166"/>
      <c r="AC435" s="171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60"/>
      <c r="L436" s="155">
        <f t="shared" si="26"/>
        <v>0</v>
      </c>
      <c r="M436" s="156">
        <f t="shared" si="27"/>
        <v>0</v>
      </c>
      <c r="N436" s="155"/>
      <c r="O436" s="155"/>
      <c r="P436" s="155"/>
      <c r="Q436" s="155"/>
      <c r="R436" s="155"/>
      <c r="S436" s="156"/>
      <c r="T436" s="156">
        <f t="shared" si="24"/>
        <v>0</v>
      </c>
      <c r="U436" s="156">
        <f t="shared" si="25"/>
        <v>0</v>
      </c>
      <c r="V436" s="157"/>
      <c r="Y436" s="166"/>
      <c r="Z436" s="166"/>
      <c r="AA436" s="166"/>
      <c r="AB436" s="166"/>
      <c r="AC436" s="171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26"/>
        <v>0</v>
      </c>
      <c r="M437" s="156">
        <f t="shared" si="27"/>
        <v>0</v>
      </c>
      <c r="N437" s="155"/>
      <c r="O437" s="155"/>
      <c r="P437" s="155"/>
      <c r="Q437" s="155"/>
      <c r="R437" s="155"/>
      <c r="S437" s="156"/>
      <c r="T437" s="156">
        <f t="shared" si="24"/>
        <v>0</v>
      </c>
      <c r="U437" s="156">
        <f t="shared" si="25"/>
        <v>0</v>
      </c>
      <c r="V437" s="157"/>
      <c r="Y437" s="166"/>
      <c r="Z437" s="166"/>
      <c r="AA437" s="166"/>
      <c r="AB437" s="166"/>
      <c r="AC437" s="171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60"/>
      <c r="L438" s="155">
        <f t="shared" si="26"/>
        <v>0</v>
      </c>
      <c r="M438" s="156">
        <f t="shared" si="27"/>
        <v>0</v>
      </c>
      <c r="N438" s="155"/>
      <c r="O438" s="155"/>
      <c r="P438" s="155"/>
      <c r="Q438" s="155"/>
      <c r="R438" s="155"/>
      <c r="S438" s="156"/>
      <c r="T438" s="156">
        <f t="shared" si="24"/>
        <v>0</v>
      </c>
      <c r="U438" s="156">
        <f t="shared" si="25"/>
        <v>0</v>
      </c>
      <c r="V438" s="157"/>
      <c r="Y438" s="166"/>
      <c r="Z438" s="166"/>
      <c r="AA438" s="166"/>
      <c r="AB438" s="166"/>
      <c r="AC438" s="171"/>
    </row>
    <row r="439" spans="1:29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60"/>
      <c r="L439" s="155">
        <f t="shared" si="26"/>
        <v>0</v>
      </c>
      <c r="M439" s="156">
        <f t="shared" si="27"/>
        <v>0</v>
      </c>
      <c r="N439" s="155"/>
      <c r="O439" s="155"/>
      <c r="P439" s="155"/>
      <c r="Q439" s="155"/>
      <c r="R439" s="155"/>
      <c r="S439" s="156"/>
      <c r="T439" s="156">
        <f t="shared" si="24"/>
        <v>0</v>
      </c>
      <c r="U439" s="156">
        <f t="shared" si="25"/>
        <v>0</v>
      </c>
      <c r="V439" s="157"/>
      <c r="Y439" s="166"/>
      <c r="Z439" s="166"/>
      <c r="AA439" s="166"/>
      <c r="AB439" s="166"/>
      <c r="AC439" s="171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60"/>
      <c r="L440" s="155">
        <f t="shared" si="26"/>
        <v>0</v>
      </c>
      <c r="M440" s="156">
        <f t="shared" si="27"/>
        <v>0</v>
      </c>
      <c r="N440" s="155"/>
      <c r="O440" s="155"/>
      <c r="P440" s="155"/>
      <c r="Q440" s="155"/>
      <c r="R440" s="155"/>
      <c r="S440" s="156"/>
      <c r="T440" s="156">
        <f t="shared" si="24"/>
        <v>0</v>
      </c>
      <c r="U440" s="156">
        <f t="shared" si="25"/>
        <v>0</v>
      </c>
      <c r="V440" s="157"/>
      <c r="Y440" s="166"/>
      <c r="Z440" s="166"/>
      <c r="AA440" s="166"/>
      <c r="AB440" s="166"/>
      <c r="AC440" s="171"/>
    </row>
    <row r="441" spans="1:29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60"/>
      <c r="L441" s="155">
        <f t="shared" si="26"/>
        <v>0</v>
      </c>
      <c r="M441" s="156">
        <f t="shared" si="27"/>
        <v>0</v>
      </c>
      <c r="N441" s="155"/>
      <c r="O441" s="155"/>
      <c r="P441" s="155"/>
      <c r="Q441" s="155"/>
      <c r="R441" s="155"/>
      <c r="S441" s="156"/>
      <c r="T441" s="156">
        <f t="shared" si="24"/>
        <v>0</v>
      </c>
      <c r="U441" s="156">
        <f t="shared" si="25"/>
        <v>0</v>
      </c>
      <c r="V441" s="157"/>
      <c r="Y441" s="166"/>
      <c r="Z441" s="166"/>
      <c r="AA441" s="166"/>
      <c r="AB441" s="166"/>
      <c r="AC441" s="171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60"/>
      <c r="L442" s="155">
        <f t="shared" si="26"/>
        <v>0</v>
      </c>
      <c r="M442" s="156">
        <f t="shared" si="27"/>
        <v>0</v>
      </c>
      <c r="N442" s="155"/>
      <c r="O442" s="155"/>
      <c r="P442" s="155"/>
      <c r="Q442" s="155"/>
      <c r="R442" s="155"/>
      <c r="S442" s="156"/>
      <c r="T442" s="156">
        <f t="shared" si="24"/>
        <v>0</v>
      </c>
      <c r="U442" s="156">
        <f t="shared" si="25"/>
        <v>0</v>
      </c>
      <c r="V442" s="157"/>
      <c r="Y442" s="166"/>
      <c r="Z442" s="166"/>
      <c r="AA442" s="166"/>
      <c r="AB442" s="166"/>
      <c r="AC442" s="171"/>
    </row>
    <row r="443" spans="1:29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60"/>
      <c r="L443" s="155">
        <f t="shared" si="26"/>
        <v>0</v>
      </c>
      <c r="M443" s="156">
        <f t="shared" si="27"/>
        <v>0</v>
      </c>
      <c r="N443" s="155"/>
      <c r="O443" s="155"/>
      <c r="P443" s="155"/>
      <c r="Q443" s="155"/>
      <c r="R443" s="155"/>
      <c r="S443" s="156"/>
      <c r="T443" s="156">
        <f t="shared" si="24"/>
        <v>0</v>
      </c>
      <c r="U443" s="156">
        <f t="shared" si="25"/>
        <v>0</v>
      </c>
      <c r="V443" s="157"/>
      <c r="Y443" s="166"/>
      <c r="Z443" s="166"/>
      <c r="AA443" s="166"/>
      <c r="AB443" s="166"/>
      <c r="AC443" s="171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60"/>
      <c r="L444" s="155">
        <f t="shared" si="26"/>
        <v>0</v>
      </c>
      <c r="M444" s="156">
        <f t="shared" si="27"/>
        <v>0</v>
      </c>
      <c r="N444" s="155"/>
      <c r="O444" s="155"/>
      <c r="P444" s="155"/>
      <c r="Q444" s="155"/>
      <c r="R444" s="155"/>
      <c r="S444" s="156"/>
      <c r="T444" s="156">
        <f t="shared" si="24"/>
        <v>0</v>
      </c>
      <c r="U444" s="156">
        <f t="shared" si="25"/>
        <v>0</v>
      </c>
      <c r="V444" s="157"/>
      <c r="Y444" s="166"/>
      <c r="Z444" s="166"/>
      <c r="AA444" s="166"/>
      <c r="AB444" s="166"/>
      <c r="AC444" s="171"/>
    </row>
    <row r="445" spans="1:29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60"/>
      <c r="L445" s="155">
        <f t="shared" si="26"/>
        <v>0</v>
      </c>
      <c r="M445" s="156">
        <f t="shared" si="27"/>
        <v>0</v>
      </c>
      <c r="N445" s="155"/>
      <c r="O445" s="155"/>
      <c r="P445" s="155"/>
      <c r="Q445" s="155"/>
      <c r="R445" s="155"/>
      <c r="S445" s="156"/>
      <c r="T445" s="156">
        <f t="shared" si="24"/>
        <v>0</v>
      </c>
      <c r="U445" s="156">
        <f t="shared" si="25"/>
        <v>0</v>
      </c>
      <c r="V445" s="157"/>
      <c r="Y445" s="166"/>
      <c r="Z445" s="166"/>
      <c r="AA445" s="166"/>
      <c r="AB445" s="166"/>
      <c r="AC445" s="171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60"/>
      <c r="L446" s="155">
        <f t="shared" si="26"/>
        <v>0</v>
      </c>
      <c r="M446" s="156">
        <f t="shared" si="27"/>
        <v>0</v>
      </c>
      <c r="N446" s="155"/>
      <c r="O446" s="155"/>
      <c r="P446" s="155"/>
      <c r="Q446" s="155"/>
      <c r="R446" s="155"/>
      <c r="S446" s="156"/>
      <c r="T446" s="156">
        <f t="shared" si="24"/>
        <v>0</v>
      </c>
      <c r="U446" s="156">
        <f t="shared" si="25"/>
        <v>0</v>
      </c>
      <c r="V446" s="157"/>
      <c r="Y446" s="166"/>
      <c r="Z446" s="166"/>
      <c r="AA446" s="166"/>
      <c r="AB446" s="166"/>
      <c r="AC446" s="171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26"/>
        <v>0</v>
      </c>
      <c r="M447" s="156">
        <f t="shared" si="27"/>
        <v>0</v>
      </c>
      <c r="N447" s="155"/>
      <c r="O447" s="155"/>
      <c r="P447" s="155"/>
      <c r="Q447" s="155"/>
      <c r="R447" s="155"/>
      <c r="S447" s="156"/>
      <c r="T447" s="156">
        <f t="shared" si="24"/>
        <v>0</v>
      </c>
      <c r="U447" s="156">
        <f t="shared" si="25"/>
        <v>0</v>
      </c>
      <c r="V447" s="157"/>
      <c r="Y447" s="166"/>
      <c r="Z447" s="166"/>
      <c r="AA447" s="166"/>
      <c r="AB447" s="166"/>
      <c r="AC447" s="171"/>
    </row>
    <row r="448" spans="1:29" s="16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60"/>
      <c r="L448" s="155">
        <f t="shared" si="26"/>
        <v>0</v>
      </c>
      <c r="M448" s="156">
        <f t="shared" si="27"/>
        <v>0</v>
      </c>
      <c r="N448" s="155"/>
      <c r="O448" s="155"/>
      <c r="P448" s="155"/>
      <c r="Q448" s="155"/>
      <c r="R448" s="155"/>
      <c r="S448" s="156"/>
      <c r="T448" s="156">
        <f t="shared" si="24"/>
        <v>0</v>
      </c>
      <c r="U448" s="156">
        <f t="shared" si="25"/>
        <v>0</v>
      </c>
      <c r="V448" s="157"/>
      <c r="Y448" s="166"/>
      <c r="Z448" s="166"/>
      <c r="AA448" s="166"/>
      <c r="AB448" s="166"/>
      <c r="AC448" s="171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26"/>
        <v>0</v>
      </c>
      <c r="M449" s="156">
        <f t="shared" si="27"/>
        <v>0</v>
      </c>
      <c r="N449" s="155"/>
      <c r="O449" s="155"/>
      <c r="P449" s="155"/>
      <c r="Q449" s="155"/>
      <c r="R449" s="155"/>
      <c r="S449" s="156"/>
      <c r="T449" s="156">
        <f t="shared" si="24"/>
        <v>0</v>
      </c>
      <c r="U449" s="156">
        <f t="shared" si="25"/>
        <v>0</v>
      </c>
      <c r="V449" s="157"/>
      <c r="Y449" s="166"/>
      <c r="Z449" s="166"/>
      <c r="AA449" s="166"/>
      <c r="AB449" s="166"/>
      <c r="AC449" s="171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60"/>
      <c r="L450" s="155">
        <f t="shared" si="26"/>
        <v>0</v>
      </c>
      <c r="M450" s="156">
        <f t="shared" si="27"/>
        <v>0</v>
      </c>
      <c r="N450" s="155"/>
      <c r="O450" s="155"/>
      <c r="P450" s="155"/>
      <c r="Q450" s="155"/>
      <c r="R450" s="155"/>
      <c r="S450" s="156"/>
      <c r="T450" s="156">
        <f t="shared" si="24"/>
        <v>0</v>
      </c>
      <c r="U450" s="156">
        <f t="shared" si="25"/>
        <v>0</v>
      </c>
      <c r="V450" s="157"/>
      <c r="Y450" s="166"/>
      <c r="Z450" s="166"/>
      <c r="AA450" s="166"/>
      <c r="AB450" s="166"/>
      <c r="AC450" s="171"/>
    </row>
    <row r="451" spans="1:29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60"/>
      <c r="L451" s="155">
        <f t="shared" si="26"/>
        <v>0</v>
      </c>
      <c r="M451" s="156">
        <f t="shared" si="27"/>
        <v>0</v>
      </c>
      <c r="N451" s="155"/>
      <c r="O451" s="155"/>
      <c r="P451" s="155"/>
      <c r="Q451" s="155"/>
      <c r="R451" s="155"/>
      <c r="S451" s="156"/>
      <c r="T451" s="156">
        <f t="shared" si="24"/>
        <v>0</v>
      </c>
      <c r="U451" s="156">
        <f t="shared" si="25"/>
        <v>0</v>
      </c>
      <c r="V451" s="157"/>
      <c r="Y451" s="166"/>
      <c r="Z451" s="166"/>
      <c r="AA451" s="166"/>
      <c r="AB451" s="166"/>
      <c r="AC451" s="171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60"/>
      <c r="L452" s="155">
        <f t="shared" si="26"/>
        <v>0</v>
      </c>
      <c r="M452" s="156">
        <f t="shared" si="27"/>
        <v>0</v>
      </c>
      <c r="N452" s="155"/>
      <c r="O452" s="155"/>
      <c r="P452" s="155"/>
      <c r="Q452" s="155"/>
      <c r="R452" s="155"/>
      <c r="S452" s="156"/>
      <c r="T452" s="156">
        <f t="shared" si="24"/>
        <v>0</v>
      </c>
      <c r="U452" s="156">
        <f t="shared" si="25"/>
        <v>0</v>
      </c>
      <c r="V452" s="157"/>
      <c r="Y452" s="166"/>
      <c r="Z452" s="166"/>
      <c r="AA452" s="166"/>
      <c r="AB452" s="166"/>
      <c r="AC452" s="171"/>
    </row>
    <row r="453" spans="1:29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60"/>
      <c r="L453" s="155">
        <f t="shared" si="26"/>
        <v>0</v>
      </c>
      <c r="M453" s="156">
        <f t="shared" si="27"/>
        <v>0</v>
      </c>
      <c r="N453" s="155"/>
      <c r="O453" s="155"/>
      <c r="P453" s="155"/>
      <c r="Q453" s="155"/>
      <c r="R453" s="155"/>
      <c r="S453" s="156"/>
      <c r="T453" s="156">
        <f t="shared" si="24"/>
        <v>0</v>
      </c>
      <c r="U453" s="156">
        <f t="shared" si="25"/>
        <v>0</v>
      </c>
      <c r="V453" s="157"/>
      <c r="Y453" s="166"/>
      <c r="Z453" s="166"/>
      <c r="AA453" s="166"/>
      <c r="AB453" s="166"/>
      <c r="AC453" s="171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60"/>
      <c r="L454" s="155">
        <f t="shared" si="26"/>
        <v>0</v>
      </c>
      <c r="M454" s="156">
        <f t="shared" si="27"/>
        <v>0</v>
      </c>
      <c r="N454" s="155"/>
      <c r="O454" s="155"/>
      <c r="P454" s="155"/>
      <c r="Q454" s="155"/>
      <c r="R454" s="155"/>
      <c r="S454" s="156"/>
      <c r="T454" s="156">
        <f t="shared" ref="T454:T508" si="28">IFERROR(S454*R454,"－")</f>
        <v>0</v>
      </c>
      <c r="U454" s="156">
        <f t="shared" ref="U454:U508" si="29">IFERROR(T454*H454/1000,"－")</f>
        <v>0</v>
      </c>
      <c r="V454" s="157"/>
      <c r="Y454" s="166"/>
      <c r="Z454" s="166"/>
      <c r="AA454" s="166"/>
      <c r="AB454" s="166"/>
      <c r="AC454" s="171"/>
    </row>
    <row r="455" spans="1:29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60"/>
      <c r="L455" s="155">
        <f t="shared" ref="L455:L508" si="30">IFERROR(I455*J455*K455,"ー")</f>
        <v>0</v>
      </c>
      <c r="M455" s="156">
        <f t="shared" ref="M455:M508" si="31">IFERROR(L455*H455/1000,"ー")</f>
        <v>0</v>
      </c>
      <c r="N455" s="155"/>
      <c r="O455" s="155"/>
      <c r="P455" s="155"/>
      <c r="Q455" s="155"/>
      <c r="R455" s="155"/>
      <c r="S455" s="156"/>
      <c r="T455" s="156">
        <f t="shared" si="28"/>
        <v>0</v>
      </c>
      <c r="U455" s="156">
        <f t="shared" si="29"/>
        <v>0</v>
      </c>
      <c r="V455" s="157"/>
      <c r="Y455" s="166"/>
      <c r="Z455" s="166"/>
      <c r="AA455" s="166"/>
      <c r="AB455" s="166"/>
      <c r="AC455" s="171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30"/>
        <v>0</v>
      </c>
      <c r="M456" s="156">
        <f t="shared" si="31"/>
        <v>0</v>
      </c>
      <c r="N456" s="155"/>
      <c r="O456" s="155"/>
      <c r="P456" s="155"/>
      <c r="Q456" s="155"/>
      <c r="R456" s="155"/>
      <c r="S456" s="156"/>
      <c r="T456" s="156">
        <f t="shared" si="28"/>
        <v>0</v>
      </c>
      <c r="U456" s="156">
        <f t="shared" si="29"/>
        <v>0</v>
      </c>
      <c r="V456" s="157"/>
      <c r="Y456" s="166"/>
      <c r="Z456" s="166"/>
      <c r="AA456" s="166"/>
      <c r="AB456" s="166"/>
      <c r="AC456" s="171"/>
    </row>
    <row r="457" spans="1:29" s="16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60"/>
      <c r="L457" s="155">
        <f t="shared" si="30"/>
        <v>0</v>
      </c>
      <c r="M457" s="156">
        <f t="shared" si="31"/>
        <v>0</v>
      </c>
      <c r="N457" s="155"/>
      <c r="O457" s="155"/>
      <c r="P457" s="155"/>
      <c r="Q457" s="155"/>
      <c r="R457" s="155"/>
      <c r="S457" s="156"/>
      <c r="T457" s="156">
        <f t="shared" si="28"/>
        <v>0</v>
      </c>
      <c r="U457" s="156">
        <f t="shared" si="29"/>
        <v>0</v>
      </c>
      <c r="V457" s="157"/>
      <c r="Y457" s="166"/>
      <c r="Z457" s="166"/>
      <c r="AA457" s="166"/>
      <c r="AB457" s="166"/>
      <c r="AC457" s="171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si="30"/>
        <v>0</v>
      </c>
      <c r="M458" s="156">
        <f t="shared" si="31"/>
        <v>0</v>
      </c>
      <c r="N458" s="155"/>
      <c r="O458" s="155"/>
      <c r="P458" s="155"/>
      <c r="Q458" s="155"/>
      <c r="R458" s="155"/>
      <c r="S458" s="156"/>
      <c r="T458" s="156">
        <f t="shared" si="28"/>
        <v>0</v>
      </c>
      <c r="U458" s="156">
        <f t="shared" si="29"/>
        <v>0</v>
      </c>
      <c r="V458" s="157"/>
      <c r="Y458" s="166"/>
      <c r="Z458" s="166"/>
      <c r="AA458" s="166"/>
      <c r="AB458" s="166"/>
      <c r="AC458" s="171"/>
    </row>
    <row r="459" spans="1:29" s="16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60"/>
      <c r="L459" s="155">
        <f t="shared" si="30"/>
        <v>0</v>
      </c>
      <c r="M459" s="156">
        <f t="shared" si="31"/>
        <v>0</v>
      </c>
      <c r="N459" s="155"/>
      <c r="O459" s="155"/>
      <c r="P459" s="155"/>
      <c r="Q459" s="155"/>
      <c r="R459" s="155"/>
      <c r="S459" s="156"/>
      <c r="T459" s="156">
        <f t="shared" si="28"/>
        <v>0</v>
      </c>
      <c r="U459" s="156">
        <f t="shared" si="29"/>
        <v>0</v>
      </c>
      <c r="V459" s="157"/>
      <c r="Y459" s="166"/>
      <c r="Z459" s="166"/>
      <c r="AA459" s="166"/>
      <c r="AB459" s="166"/>
      <c r="AC459" s="171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si="30"/>
        <v>0</v>
      </c>
      <c r="M460" s="156">
        <f t="shared" si="31"/>
        <v>0</v>
      </c>
      <c r="N460" s="155"/>
      <c r="O460" s="155"/>
      <c r="P460" s="155"/>
      <c r="Q460" s="155"/>
      <c r="R460" s="155"/>
      <c r="S460" s="156"/>
      <c r="T460" s="156">
        <f t="shared" si="28"/>
        <v>0</v>
      </c>
      <c r="U460" s="156">
        <f t="shared" si="29"/>
        <v>0</v>
      </c>
      <c r="V460" s="157"/>
      <c r="Y460" s="166"/>
      <c r="Z460" s="166"/>
      <c r="AA460" s="166"/>
      <c r="AB460" s="166"/>
      <c r="AC460" s="171"/>
    </row>
    <row r="461" spans="1:29" s="16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60"/>
      <c r="L461" s="155">
        <f t="shared" si="30"/>
        <v>0</v>
      </c>
      <c r="M461" s="156">
        <f t="shared" si="31"/>
        <v>0</v>
      </c>
      <c r="N461" s="155"/>
      <c r="O461" s="155"/>
      <c r="P461" s="155"/>
      <c r="Q461" s="155"/>
      <c r="R461" s="155"/>
      <c r="S461" s="156"/>
      <c r="T461" s="156">
        <f t="shared" si="28"/>
        <v>0</v>
      </c>
      <c r="U461" s="156">
        <f t="shared" si="29"/>
        <v>0</v>
      </c>
      <c r="V461" s="157"/>
      <c r="Y461" s="166"/>
      <c r="Z461" s="166"/>
      <c r="AA461" s="166"/>
      <c r="AB461" s="166"/>
      <c r="AC461" s="171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si="30"/>
        <v>0</v>
      </c>
      <c r="M462" s="156">
        <f t="shared" si="31"/>
        <v>0</v>
      </c>
      <c r="N462" s="155"/>
      <c r="O462" s="155"/>
      <c r="P462" s="155"/>
      <c r="Q462" s="155"/>
      <c r="R462" s="155"/>
      <c r="S462" s="156"/>
      <c r="T462" s="156">
        <f t="shared" si="28"/>
        <v>0</v>
      </c>
      <c r="U462" s="156">
        <f t="shared" si="29"/>
        <v>0</v>
      </c>
      <c r="V462" s="157"/>
      <c r="Y462" s="166"/>
      <c r="Z462" s="166"/>
      <c r="AA462" s="166"/>
      <c r="AB462" s="166"/>
      <c r="AC462" s="171"/>
    </row>
    <row r="463" spans="1:29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60"/>
      <c r="L463" s="155">
        <f t="shared" si="30"/>
        <v>0</v>
      </c>
      <c r="M463" s="156">
        <f t="shared" si="31"/>
        <v>0</v>
      </c>
      <c r="N463" s="155"/>
      <c r="O463" s="155"/>
      <c r="P463" s="155"/>
      <c r="Q463" s="155"/>
      <c r="R463" s="155"/>
      <c r="S463" s="156"/>
      <c r="T463" s="156">
        <f t="shared" si="28"/>
        <v>0</v>
      </c>
      <c r="U463" s="156">
        <f t="shared" si="29"/>
        <v>0</v>
      </c>
      <c r="V463" s="157"/>
      <c r="Y463" s="166"/>
      <c r="Z463" s="166"/>
      <c r="AA463" s="166"/>
      <c r="AB463" s="166"/>
      <c r="AC463" s="171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60"/>
      <c r="L464" s="155">
        <f t="shared" si="30"/>
        <v>0</v>
      </c>
      <c r="M464" s="156">
        <f t="shared" si="31"/>
        <v>0</v>
      </c>
      <c r="N464" s="155"/>
      <c r="O464" s="155"/>
      <c r="P464" s="155"/>
      <c r="Q464" s="155"/>
      <c r="R464" s="155"/>
      <c r="S464" s="156"/>
      <c r="T464" s="156">
        <f t="shared" si="28"/>
        <v>0</v>
      </c>
      <c r="U464" s="156">
        <f t="shared" si="29"/>
        <v>0</v>
      </c>
      <c r="V464" s="157"/>
      <c r="Y464" s="166"/>
      <c r="Z464" s="166"/>
      <c r="AA464" s="166"/>
      <c r="AB464" s="166"/>
      <c r="AC464" s="171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30"/>
        <v>0</v>
      </c>
      <c r="M465" s="156">
        <f t="shared" si="31"/>
        <v>0</v>
      </c>
      <c r="N465" s="155"/>
      <c r="O465" s="155"/>
      <c r="P465" s="155"/>
      <c r="Q465" s="155"/>
      <c r="R465" s="155"/>
      <c r="S465" s="156"/>
      <c r="T465" s="156">
        <f t="shared" si="28"/>
        <v>0</v>
      </c>
      <c r="U465" s="156">
        <f t="shared" si="29"/>
        <v>0</v>
      </c>
      <c r="V465" s="157"/>
      <c r="Y465" s="166"/>
      <c r="Z465" s="166"/>
      <c r="AA465" s="166"/>
      <c r="AB465" s="166"/>
      <c r="AC465" s="171"/>
    </row>
    <row r="466" spans="1:29" s="16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60"/>
      <c r="L466" s="155">
        <f t="shared" si="30"/>
        <v>0</v>
      </c>
      <c r="M466" s="156">
        <f t="shared" si="31"/>
        <v>0</v>
      </c>
      <c r="N466" s="155"/>
      <c r="O466" s="155"/>
      <c r="P466" s="155"/>
      <c r="Q466" s="155"/>
      <c r="R466" s="155"/>
      <c r="S466" s="156"/>
      <c r="T466" s="156">
        <f t="shared" si="28"/>
        <v>0</v>
      </c>
      <c r="U466" s="156">
        <f t="shared" si="29"/>
        <v>0</v>
      </c>
      <c r="V466" s="157"/>
      <c r="Y466" s="166"/>
      <c r="Z466" s="166"/>
      <c r="AA466" s="166"/>
      <c r="AB466" s="166"/>
      <c r="AC466" s="171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30"/>
        <v>0</v>
      </c>
      <c r="M467" s="156">
        <f t="shared" si="31"/>
        <v>0</v>
      </c>
      <c r="N467" s="155"/>
      <c r="O467" s="155"/>
      <c r="P467" s="155"/>
      <c r="Q467" s="155"/>
      <c r="R467" s="155"/>
      <c r="S467" s="156"/>
      <c r="T467" s="156">
        <f t="shared" si="28"/>
        <v>0</v>
      </c>
      <c r="U467" s="156">
        <f t="shared" si="29"/>
        <v>0</v>
      </c>
      <c r="V467" s="157"/>
      <c r="Y467" s="166"/>
      <c r="Z467" s="166"/>
      <c r="AA467" s="166"/>
      <c r="AB467" s="166"/>
      <c r="AC467" s="171"/>
    </row>
    <row r="468" spans="1:29" s="16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60"/>
      <c r="L468" s="155">
        <f t="shared" si="30"/>
        <v>0</v>
      </c>
      <c r="M468" s="156">
        <f t="shared" si="31"/>
        <v>0</v>
      </c>
      <c r="N468" s="155"/>
      <c r="O468" s="155"/>
      <c r="P468" s="155"/>
      <c r="Q468" s="155"/>
      <c r="R468" s="155"/>
      <c r="S468" s="156"/>
      <c r="T468" s="156">
        <f t="shared" si="28"/>
        <v>0</v>
      </c>
      <c r="U468" s="156">
        <f t="shared" si="29"/>
        <v>0</v>
      </c>
      <c r="V468" s="157"/>
      <c r="Y468" s="166"/>
      <c r="Z468" s="166"/>
      <c r="AA468" s="166"/>
      <c r="AB468" s="166"/>
      <c r="AC468" s="171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30"/>
        <v>0</v>
      </c>
      <c r="M469" s="156">
        <f t="shared" si="31"/>
        <v>0</v>
      </c>
      <c r="N469" s="155"/>
      <c r="O469" s="155"/>
      <c r="P469" s="155"/>
      <c r="Q469" s="155"/>
      <c r="R469" s="155"/>
      <c r="S469" s="156"/>
      <c r="T469" s="156">
        <f t="shared" si="28"/>
        <v>0</v>
      </c>
      <c r="U469" s="156">
        <f t="shared" si="29"/>
        <v>0</v>
      </c>
      <c r="V469" s="157"/>
      <c r="Y469" s="166"/>
      <c r="Z469" s="166"/>
      <c r="AA469" s="166"/>
      <c r="AB469" s="166"/>
      <c r="AC469" s="171"/>
    </row>
    <row r="470" spans="1:29" s="16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60"/>
      <c r="L470" s="155">
        <f t="shared" si="30"/>
        <v>0</v>
      </c>
      <c r="M470" s="156">
        <f t="shared" si="31"/>
        <v>0</v>
      </c>
      <c r="N470" s="155"/>
      <c r="O470" s="155"/>
      <c r="P470" s="155"/>
      <c r="Q470" s="155"/>
      <c r="R470" s="155"/>
      <c r="S470" s="156"/>
      <c r="T470" s="156">
        <f t="shared" si="28"/>
        <v>0</v>
      </c>
      <c r="U470" s="156">
        <f t="shared" si="29"/>
        <v>0</v>
      </c>
      <c r="V470" s="157"/>
      <c r="Y470" s="166"/>
      <c r="Z470" s="166"/>
      <c r="AA470" s="166"/>
      <c r="AB470" s="166"/>
      <c r="AC470" s="171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30"/>
        <v>0</v>
      </c>
      <c r="M471" s="156">
        <f t="shared" si="31"/>
        <v>0</v>
      </c>
      <c r="N471" s="155"/>
      <c r="O471" s="155"/>
      <c r="P471" s="155"/>
      <c r="Q471" s="155"/>
      <c r="R471" s="155"/>
      <c r="S471" s="156"/>
      <c r="T471" s="156">
        <f t="shared" si="28"/>
        <v>0</v>
      </c>
      <c r="U471" s="156">
        <f t="shared" si="29"/>
        <v>0</v>
      </c>
      <c r="V471" s="157"/>
      <c r="Y471" s="166"/>
      <c r="Z471" s="166"/>
      <c r="AA471" s="166"/>
      <c r="AB471" s="166"/>
      <c r="AC471" s="171"/>
    </row>
    <row r="472" spans="1:29" s="16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60"/>
      <c r="L472" s="155">
        <f t="shared" si="30"/>
        <v>0</v>
      </c>
      <c r="M472" s="156">
        <f t="shared" si="31"/>
        <v>0</v>
      </c>
      <c r="N472" s="155"/>
      <c r="O472" s="155"/>
      <c r="P472" s="155"/>
      <c r="Q472" s="155"/>
      <c r="R472" s="155"/>
      <c r="S472" s="156"/>
      <c r="T472" s="156">
        <f t="shared" si="28"/>
        <v>0</v>
      </c>
      <c r="U472" s="156">
        <f t="shared" si="29"/>
        <v>0</v>
      </c>
      <c r="V472" s="157"/>
      <c r="Y472" s="166"/>
      <c r="Z472" s="166"/>
      <c r="AA472" s="166"/>
      <c r="AB472" s="166"/>
      <c r="AC472" s="171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30"/>
        <v>0</v>
      </c>
      <c r="M473" s="156">
        <f t="shared" si="31"/>
        <v>0</v>
      </c>
      <c r="N473" s="155"/>
      <c r="O473" s="155"/>
      <c r="P473" s="155"/>
      <c r="Q473" s="155"/>
      <c r="R473" s="155"/>
      <c r="S473" s="156"/>
      <c r="T473" s="156">
        <f t="shared" si="28"/>
        <v>0</v>
      </c>
      <c r="U473" s="156">
        <f t="shared" si="29"/>
        <v>0</v>
      </c>
      <c r="V473" s="157"/>
      <c r="Y473" s="166"/>
      <c r="Z473" s="166"/>
      <c r="AA473" s="166"/>
      <c r="AB473" s="166"/>
      <c r="AC473" s="171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60"/>
      <c r="L474" s="155">
        <f t="shared" si="30"/>
        <v>0</v>
      </c>
      <c r="M474" s="156">
        <f t="shared" si="31"/>
        <v>0</v>
      </c>
      <c r="N474" s="155"/>
      <c r="O474" s="155"/>
      <c r="P474" s="155"/>
      <c r="Q474" s="155"/>
      <c r="R474" s="155"/>
      <c r="S474" s="156"/>
      <c r="T474" s="156">
        <f t="shared" si="28"/>
        <v>0</v>
      </c>
      <c r="U474" s="156">
        <f t="shared" si="29"/>
        <v>0</v>
      </c>
      <c r="V474" s="157"/>
      <c r="Y474" s="166"/>
      <c r="Z474" s="166"/>
      <c r="AA474" s="166"/>
      <c r="AB474" s="166"/>
      <c r="AC474" s="171"/>
    </row>
    <row r="475" spans="1:29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60"/>
      <c r="L475" s="155">
        <f t="shared" si="30"/>
        <v>0</v>
      </c>
      <c r="M475" s="156">
        <f t="shared" si="31"/>
        <v>0</v>
      </c>
      <c r="N475" s="155"/>
      <c r="O475" s="155"/>
      <c r="P475" s="155"/>
      <c r="Q475" s="155"/>
      <c r="R475" s="155"/>
      <c r="S475" s="156"/>
      <c r="T475" s="156">
        <f t="shared" si="28"/>
        <v>0</v>
      </c>
      <c r="U475" s="156">
        <f t="shared" si="29"/>
        <v>0</v>
      </c>
      <c r="V475" s="157"/>
      <c r="Y475" s="166"/>
      <c r="Z475" s="166"/>
      <c r="AA475" s="166"/>
      <c r="AB475" s="166"/>
      <c r="AC475" s="171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30"/>
        <v>0</v>
      </c>
      <c r="M476" s="156">
        <f t="shared" si="31"/>
        <v>0</v>
      </c>
      <c r="N476" s="155"/>
      <c r="O476" s="155"/>
      <c r="P476" s="155"/>
      <c r="Q476" s="155"/>
      <c r="R476" s="155"/>
      <c r="S476" s="156"/>
      <c r="T476" s="156">
        <f t="shared" si="28"/>
        <v>0</v>
      </c>
      <c r="U476" s="156">
        <f t="shared" si="29"/>
        <v>0</v>
      </c>
      <c r="V476" s="157"/>
      <c r="Y476" s="166"/>
      <c r="Z476" s="166"/>
      <c r="AA476" s="166"/>
      <c r="AB476" s="166"/>
      <c r="AC476" s="171"/>
    </row>
    <row r="477" spans="1:29" s="16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60"/>
      <c r="L477" s="155">
        <f t="shared" si="30"/>
        <v>0</v>
      </c>
      <c r="M477" s="156">
        <f t="shared" si="31"/>
        <v>0</v>
      </c>
      <c r="N477" s="155"/>
      <c r="O477" s="155"/>
      <c r="P477" s="155"/>
      <c r="Q477" s="155"/>
      <c r="R477" s="155"/>
      <c r="S477" s="156"/>
      <c r="T477" s="156">
        <f t="shared" si="28"/>
        <v>0</v>
      </c>
      <c r="U477" s="156">
        <f t="shared" si="29"/>
        <v>0</v>
      </c>
      <c r="V477" s="157"/>
      <c r="Y477" s="166"/>
      <c r="Z477" s="166"/>
      <c r="AA477" s="166"/>
      <c r="AB477" s="166"/>
      <c r="AC477" s="171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30"/>
        <v>0</v>
      </c>
      <c r="M478" s="156">
        <f t="shared" si="31"/>
        <v>0</v>
      </c>
      <c r="N478" s="155"/>
      <c r="O478" s="155"/>
      <c r="P478" s="155"/>
      <c r="Q478" s="155"/>
      <c r="R478" s="155"/>
      <c r="S478" s="156"/>
      <c r="T478" s="156">
        <f t="shared" si="28"/>
        <v>0</v>
      </c>
      <c r="U478" s="156">
        <f t="shared" si="29"/>
        <v>0</v>
      </c>
      <c r="V478" s="157"/>
      <c r="Y478" s="166"/>
      <c r="Z478" s="166"/>
      <c r="AA478" s="166"/>
      <c r="AB478" s="166"/>
      <c r="AC478" s="171"/>
    </row>
    <row r="479" spans="1:29" s="16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60"/>
      <c r="L479" s="155">
        <f t="shared" si="30"/>
        <v>0</v>
      </c>
      <c r="M479" s="156">
        <f t="shared" si="31"/>
        <v>0</v>
      </c>
      <c r="N479" s="155"/>
      <c r="O479" s="155"/>
      <c r="P479" s="155"/>
      <c r="Q479" s="155"/>
      <c r="R479" s="155"/>
      <c r="S479" s="156"/>
      <c r="T479" s="156">
        <f t="shared" si="28"/>
        <v>0</v>
      </c>
      <c r="U479" s="156">
        <f t="shared" si="29"/>
        <v>0</v>
      </c>
      <c r="V479" s="157"/>
      <c r="Y479" s="166"/>
      <c r="Z479" s="166"/>
      <c r="AA479" s="166"/>
      <c r="AB479" s="166"/>
      <c r="AC479" s="171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30"/>
        <v>0</v>
      </c>
      <c r="M480" s="156">
        <f t="shared" si="31"/>
        <v>0</v>
      </c>
      <c r="N480" s="155"/>
      <c r="O480" s="155"/>
      <c r="P480" s="155"/>
      <c r="Q480" s="155"/>
      <c r="R480" s="155"/>
      <c r="S480" s="156"/>
      <c r="T480" s="156">
        <f t="shared" si="28"/>
        <v>0</v>
      </c>
      <c r="U480" s="156">
        <f t="shared" si="29"/>
        <v>0</v>
      </c>
      <c r="V480" s="157"/>
      <c r="Y480" s="166"/>
      <c r="Z480" s="166"/>
      <c r="AA480" s="166"/>
      <c r="AB480" s="166"/>
      <c r="AC480" s="171"/>
    </row>
    <row r="481" spans="1:29" s="16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60"/>
      <c r="L481" s="155">
        <f t="shared" si="30"/>
        <v>0</v>
      </c>
      <c r="M481" s="156">
        <f t="shared" si="31"/>
        <v>0</v>
      </c>
      <c r="N481" s="155"/>
      <c r="O481" s="155"/>
      <c r="P481" s="155"/>
      <c r="Q481" s="155"/>
      <c r="R481" s="155"/>
      <c r="S481" s="156"/>
      <c r="T481" s="156">
        <f t="shared" si="28"/>
        <v>0</v>
      </c>
      <c r="U481" s="156">
        <f t="shared" si="29"/>
        <v>0</v>
      </c>
      <c r="V481" s="157"/>
      <c r="Y481" s="166"/>
      <c r="Z481" s="166"/>
      <c r="AA481" s="166"/>
      <c r="AB481" s="166"/>
      <c r="AC481" s="171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30"/>
        <v>0</v>
      </c>
      <c r="M482" s="156">
        <f t="shared" si="31"/>
        <v>0</v>
      </c>
      <c r="N482" s="155"/>
      <c r="O482" s="155"/>
      <c r="P482" s="155"/>
      <c r="Q482" s="155"/>
      <c r="R482" s="155"/>
      <c r="S482" s="156"/>
      <c r="T482" s="156">
        <f t="shared" si="28"/>
        <v>0</v>
      </c>
      <c r="U482" s="156">
        <f t="shared" si="29"/>
        <v>0</v>
      </c>
      <c r="V482" s="157"/>
      <c r="Y482" s="166"/>
      <c r="Z482" s="166"/>
      <c r="AA482" s="166"/>
      <c r="AB482" s="166"/>
      <c r="AC482" s="171"/>
    </row>
    <row r="483" spans="1:29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60"/>
      <c r="L483" s="155">
        <f t="shared" si="30"/>
        <v>0</v>
      </c>
      <c r="M483" s="156">
        <f t="shared" si="31"/>
        <v>0</v>
      </c>
      <c r="N483" s="155"/>
      <c r="O483" s="155"/>
      <c r="P483" s="155"/>
      <c r="Q483" s="155"/>
      <c r="R483" s="155"/>
      <c r="S483" s="156"/>
      <c r="T483" s="156">
        <f t="shared" si="28"/>
        <v>0</v>
      </c>
      <c r="U483" s="156">
        <f t="shared" si="29"/>
        <v>0</v>
      </c>
      <c r="V483" s="157"/>
      <c r="Y483" s="166"/>
      <c r="Z483" s="166"/>
      <c r="AA483" s="166"/>
      <c r="AB483" s="166"/>
      <c r="AC483" s="171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60"/>
      <c r="L484" s="155">
        <f t="shared" si="30"/>
        <v>0</v>
      </c>
      <c r="M484" s="156">
        <f t="shared" si="31"/>
        <v>0</v>
      </c>
      <c r="N484" s="155"/>
      <c r="O484" s="155"/>
      <c r="P484" s="155"/>
      <c r="Q484" s="155"/>
      <c r="R484" s="155"/>
      <c r="S484" s="156"/>
      <c r="T484" s="156">
        <f t="shared" si="28"/>
        <v>0</v>
      </c>
      <c r="U484" s="156">
        <f t="shared" si="29"/>
        <v>0</v>
      </c>
      <c r="V484" s="157"/>
      <c r="Y484" s="166"/>
      <c r="Z484" s="166"/>
      <c r="AA484" s="166"/>
      <c r="AB484" s="166"/>
      <c r="AC484" s="171"/>
    </row>
    <row r="485" spans="1:29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60"/>
      <c r="L485" s="155">
        <f t="shared" si="30"/>
        <v>0</v>
      </c>
      <c r="M485" s="156">
        <f t="shared" si="31"/>
        <v>0</v>
      </c>
      <c r="N485" s="155"/>
      <c r="O485" s="155"/>
      <c r="P485" s="155"/>
      <c r="Q485" s="155"/>
      <c r="R485" s="155"/>
      <c r="S485" s="156"/>
      <c r="T485" s="156">
        <f t="shared" si="28"/>
        <v>0</v>
      </c>
      <c r="U485" s="156">
        <f t="shared" si="29"/>
        <v>0</v>
      </c>
      <c r="V485" s="157"/>
      <c r="Y485" s="166"/>
      <c r="Z485" s="166"/>
      <c r="AA485" s="166"/>
      <c r="AB485" s="166"/>
      <c r="AC485" s="171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60"/>
      <c r="L486" s="155">
        <f t="shared" si="30"/>
        <v>0</v>
      </c>
      <c r="M486" s="156">
        <f t="shared" si="31"/>
        <v>0</v>
      </c>
      <c r="N486" s="155"/>
      <c r="O486" s="155"/>
      <c r="P486" s="155"/>
      <c r="Q486" s="155"/>
      <c r="R486" s="155"/>
      <c r="S486" s="156"/>
      <c r="T486" s="156">
        <f t="shared" si="28"/>
        <v>0</v>
      </c>
      <c r="U486" s="156">
        <f t="shared" si="29"/>
        <v>0</v>
      </c>
      <c r="V486" s="157"/>
      <c r="Y486" s="166"/>
      <c r="Z486" s="166"/>
      <c r="AA486" s="166"/>
      <c r="AB486" s="166"/>
      <c r="AC486" s="171"/>
    </row>
    <row r="487" spans="1:29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60"/>
      <c r="L487" s="155">
        <f t="shared" si="30"/>
        <v>0</v>
      </c>
      <c r="M487" s="156">
        <f t="shared" si="31"/>
        <v>0</v>
      </c>
      <c r="N487" s="155"/>
      <c r="O487" s="155"/>
      <c r="P487" s="155"/>
      <c r="Q487" s="155"/>
      <c r="R487" s="155"/>
      <c r="S487" s="156"/>
      <c r="T487" s="156">
        <f t="shared" si="28"/>
        <v>0</v>
      </c>
      <c r="U487" s="156">
        <f t="shared" si="29"/>
        <v>0</v>
      </c>
      <c r="V487" s="157"/>
      <c r="Y487" s="166"/>
      <c r="Z487" s="166"/>
      <c r="AA487" s="166"/>
      <c r="AB487" s="166"/>
      <c r="AC487" s="171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60"/>
      <c r="L488" s="155">
        <f t="shared" si="30"/>
        <v>0</v>
      </c>
      <c r="M488" s="156">
        <f t="shared" si="31"/>
        <v>0</v>
      </c>
      <c r="N488" s="155"/>
      <c r="O488" s="155"/>
      <c r="P488" s="155"/>
      <c r="Q488" s="155"/>
      <c r="R488" s="155"/>
      <c r="S488" s="156"/>
      <c r="T488" s="156">
        <f t="shared" si="28"/>
        <v>0</v>
      </c>
      <c r="U488" s="156">
        <f t="shared" si="29"/>
        <v>0</v>
      </c>
      <c r="V488" s="157"/>
      <c r="Y488" s="166"/>
      <c r="Z488" s="166"/>
      <c r="AA488" s="166"/>
      <c r="AB488" s="166"/>
      <c r="AC488" s="171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30"/>
        <v>0</v>
      </c>
      <c r="M489" s="156">
        <f t="shared" si="31"/>
        <v>0</v>
      </c>
      <c r="N489" s="155"/>
      <c r="O489" s="155"/>
      <c r="P489" s="155"/>
      <c r="Q489" s="155"/>
      <c r="R489" s="155"/>
      <c r="S489" s="156"/>
      <c r="T489" s="156">
        <f t="shared" si="28"/>
        <v>0</v>
      </c>
      <c r="U489" s="156">
        <f t="shared" si="29"/>
        <v>0</v>
      </c>
      <c r="V489" s="157"/>
      <c r="Y489" s="166"/>
      <c r="Z489" s="166"/>
      <c r="AA489" s="166"/>
      <c r="AB489" s="166"/>
      <c r="AC489" s="171"/>
    </row>
    <row r="490" spans="1:29" s="16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60"/>
      <c r="L490" s="155">
        <f t="shared" si="30"/>
        <v>0</v>
      </c>
      <c r="M490" s="156">
        <f t="shared" si="31"/>
        <v>0</v>
      </c>
      <c r="N490" s="155"/>
      <c r="O490" s="155"/>
      <c r="P490" s="155"/>
      <c r="Q490" s="155"/>
      <c r="R490" s="155"/>
      <c r="S490" s="156"/>
      <c r="T490" s="156">
        <f t="shared" si="28"/>
        <v>0</v>
      </c>
      <c r="U490" s="156">
        <f t="shared" si="29"/>
        <v>0</v>
      </c>
      <c r="V490" s="157"/>
      <c r="Y490" s="166"/>
      <c r="Z490" s="166"/>
      <c r="AA490" s="166"/>
      <c r="AB490" s="166"/>
      <c r="AC490" s="171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30"/>
        <v>0</v>
      </c>
      <c r="M491" s="156">
        <f t="shared" si="31"/>
        <v>0</v>
      </c>
      <c r="N491" s="155"/>
      <c r="O491" s="155"/>
      <c r="P491" s="155"/>
      <c r="Q491" s="155"/>
      <c r="R491" s="155"/>
      <c r="S491" s="156"/>
      <c r="T491" s="156">
        <f t="shared" si="28"/>
        <v>0</v>
      </c>
      <c r="U491" s="156">
        <f t="shared" si="29"/>
        <v>0</v>
      </c>
      <c r="V491" s="157"/>
      <c r="Y491" s="166"/>
      <c r="Z491" s="166"/>
      <c r="AA491" s="166"/>
      <c r="AB491" s="166"/>
      <c r="AC491" s="171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60"/>
      <c r="L492" s="155">
        <f t="shared" si="30"/>
        <v>0</v>
      </c>
      <c r="M492" s="156">
        <f t="shared" si="31"/>
        <v>0</v>
      </c>
      <c r="N492" s="155"/>
      <c r="O492" s="155"/>
      <c r="P492" s="155"/>
      <c r="Q492" s="155"/>
      <c r="R492" s="155"/>
      <c r="S492" s="156"/>
      <c r="T492" s="156">
        <f t="shared" si="28"/>
        <v>0</v>
      </c>
      <c r="U492" s="156">
        <f t="shared" si="29"/>
        <v>0</v>
      </c>
      <c r="V492" s="157"/>
      <c r="Y492" s="166"/>
      <c r="Z492" s="166"/>
      <c r="AA492" s="166"/>
      <c r="AB492" s="166"/>
      <c r="AC492" s="171"/>
    </row>
    <row r="493" spans="1:29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60"/>
      <c r="L493" s="155">
        <f t="shared" si="30"/>
        <v>0</v>
      </c>
      <c r="M493" s="156">
        <f t="shared" si="31"/>
        <v>0</v>
      </c>
      <c r="N493" s="155"/>
      <c r="O493" s="155"/>
      <c r="P493" s="155"/>
      <c r="Q493" s="155"/>
      <c r="R493" s="155"/>
      <c r="S493" s="156"/>
      <c r="T493" s="156">
        <f t="shared" si="28"/>
        <v>0</v>
      </c>
      <c r="U493" s="156">
        <f t="shared" si="29"/>
        <v>0</v>
      </c>
      <c r="V493" s="157"/>
      <c r="Y493" s="166"/>
      <c r="Z493" s="166"/>
      <c r="AA493" s="166"/>
      <c r="AB493" s="166"/>
      <c r="AC493" s="171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60"/>
      <c r="L494" s="155">
        <f t="shared" si="30"/>
        <v>0</v>
      </c>
      <c r="M494" s="156">
        <f t="shared" si="31"/>
        <v>0</v>
      </c>
      <c r="N494" s="155"/>
      <c r="O494" s="155"/>
      <c r="P494" s="155"/>
      <c r="Q494" s="155"/>
      <c r="R494" s="155"/>
      <c r="S494" s="156"/>
      <c r="T494" s="156">
        <f t="shared" si="28"/>
        <v>0</v>
      </c>
      <c r="U494" s="156">
        <f t="shared" si="29"/>
        <v>0</v>
      </c>
      <c r="V494" s="157"/>
      <c r="Y494" s="166"/>
      <c r="Z494" s="166"/>
      <c r="AA494" s="166"/>
      <c r="AB494" s="166"/>
      <c r="AC494" s="171"/>
    </row>
    <row r="495" spans="1:29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60"/>
      <c r="L495" s="155">
        <f t="shared" si="30"/>
        <v>0</v>
      </c>
      <c r="M495" s="156">
        <f t="shared" si="31"/>
        <v>0</v>
      </c>
      <c r="N495" s="155"/>
      <c r="O495" s="155"/>
      <c r="P495" s="155"/>
      <c r="Q495" s="155"/>
      <c r="R495" s="155"/>
      <c r="S495" s="156"/>
      <c r="T495" s="156">
        <f t="shared" si="28"/>
        <v>0</v>
      </c>
      <c r="U495" s="156">
        <f t="shared" si="29"/>
        <v>0</v>
      </c>
      <c r="V495" s="157"/>
      <c r="Y495" s="166"/>
      <c r="Z495" s="166"/>
      <c r="AA495" s="166"/>
      <c r="AB495" s="166"/>
      <c r="AC495" s="171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60"/>
      <c r="L496" s="155">
        <f t="shared" si="30"/>
        <v>0</v>
      </c>
      <c r="M496" s="156">
        <f t="shared" si="31"/>
        <v>0</v>
      </c>
      <c r="N496" s="155"/>
      <c r="O496" s="155"/>
      <c r="P496" s="155"/>
      <c r="Q496" s="155"/>
      <c r="R496" s="155"/>
      <c r="S496" s="156"/>
      <c r="T496" s="156">
        <f t="shared" si="28"/>
        <v>0</v>
      </c>
      <c r="U496" s="156">
        <f t="shared" si="29"/>
        <v>0</v>
      </c>
      <c r="V496" s="157"/>
      <c r="Y496" s="166"/>
      <c r="Z496" s="166"/>
      <c r="AA496" s="166"/>
      <c r="AB496" s="166"/>
      <c r="AC496" s="171"/>
    </row>
    <row r="497" spans="1:29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60"/>
      <c r="L497" s="155">
        <f t="shared" si="30"/>
        <v>0</v>
      </c>
      <c r="M497" s="156">
        <f t="shared" si="31"/>
        <v>0</v>
      </c>
      <c r="N497" s="155"/>
      <c r="O497" s="155"/>
      <c r="P497" s="155"/>
      <c r="Q497" s="155"/>
      <c r="R497" s="155"/>
      <c r="S497" s="156"/>
      <c r="T497" s="156">
        <f t="shared" si="28"/>
        <v>0</v>
      </c>
      <c r="U497" s="156">
        <f t="shared" si="29"/>
        <v>0</v>
      </c>
      <c r="V497" s="157"/>
      <c r="Y497" s="166"/>
      <c r="Z497" s="166"/>
      <c r="AA497" s="166"/>
      <c r="AB497" s="166"/>
      <c r="AC497" s="171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60"/>
      <c r="L498" s="155">
        <f t="shared" si="30"/>
        <v>0</v>
      </c>
      <c r="M498" s="156">
        <f t="shared" si="31"/>
        <v>0</v>
      </c>
      <c r="N498" s="155"/>
      <c r="O498" s="155"/>
      <c r="P498" s="155"/>
      <c r="Q498" s="155"/>
      <c r="R498" s="155"/>
      <c r="S498" s="156"/>
      <c r="T498" s="156">
        <f t="shared" si="28"/>
        <v>0</v>
      </c>
      <c r="U498" s="156">
        <f t="shared" si="29"/>
        <v>0</v>
      </c>
      <c r="V498" s="157"/>
      <c r="Y498" s="166"/>
      <c r="Z498" s="166"/>
      <c r="AA498" s="166"/>
      <c r="AB498" s="166"/>
      <c r="AC498" s="171"/>
    </row>
    <row r="499" spans="1:29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60"/>
      <c r="L499" s="155">
        <f t="shared" si="30"/>
        <v>0</v>
      </c>
      <c r="M499" s="156">
        <f t="shared" si="31"/>
        <v>0</v>
      </c>
      <c r="N499" s="155"/>
      <c r="O499" s="155"/>
      <c r="P499" s="155"/>
      <c r="Q499" s="155"/>
      <c r="R499" s="155"/>
      <c r="S499" s="156"/>
      <c r="T499" s="156">
        <f t="shared" si="28"/>
        <v>0</v>
      </c>
      <c r="U499" s="156">
        <f t="shared" si="29"/>
        <v>0</v>
      </c>
      <c r="V499" s="157"/>
      <c r="Y499" s="166"/>
      <c r="Z499" s="166"/>
      <c r="AA499" s="166"/>
      <c r="AB499" s="166"/>
      <c r="AC499" s="171"/>
    </row>
    <row r="500" spans="1:29" s="16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60"/>
      <c r="L500" s="155">
        <f t="shared" si="30"/>
        <v>0</v>
      </c>
      <c r="M500" s="156">
        <f t="shared" si="31"/>
        <v>0</v>
      </c>
      <c r="N500" s="155"/>
      <c r="O500" s="155"/>
      <c r="P500" s="155"/>
      <c r="Q500" s="155"/>
      <c r="R500" s="155"/>
      <c r="S500" s="156"/>
      <c r="T500" s="156">
        <f t="shared" si="28"/>
        <v>0</v>
      </c>
      <c r="U500" s="156">
        <f t="shared" si="29"/>
        <v>0</v>
      </c>
      <c r="V500" s="157"/>
      <c r="Y500" s="166"/>
      <c r="Z500" s="166"/>
      <c r="AA500" s="166"/>
      <c r="AB500" s="166"/>
      <c r="AC500" s="171"/>
    </row>
    <row r="501" spans="1:29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60"/>
      <c r="L501" s="155">
        <f t="shared" si="30"/>
        <v>0</v>
      </c>
      <c r="M501" s="156">
        <f t="shared" si="31"/>
        <v>0</v>
      </c>
      <c r="N501" s="155"/>
      <c r="O501" s="155"/>
      <c r="P501" s="155"/>
      <c r="Q501" s="155"/>
      <c r="R501" s="155"/>
      <c r="S501" s="156"/>
      <c r="T501" s="156">
        <f t="shared" si="28"/>
        <v>0</v>
      </c>
      <c r="U501" s="156">
        <f t="shared" si="29"/>
        <v>0</v>
      </c>
      <c r="V501" s="157"/>
      <c r="Y501" s="166"/>
      <c r="Z501" s="166"/>
      <c r="AA501" s="166"/>
      <c r="AB501" s="166"/>
      <c r="AC501" s="171"/>
    </row>
    <row r="502" spans="1:29" s="165" customFormat="1" hidden="1" x14ac:dyDescent="0.4">
      <c r="A502" s="116">
        <v>494</v>
      </c>
      <c r="B502" s="116"/>
      <c r="C502" s="291"/>
      <c r="D502" s="118"/>
      <c r="E502" s="119"/>
      <c r="F502" s="120"/>
      <c r="G502" s="121"/>
      <c r="H502" s="125"/>
      <c r="I502" s="123"/>
      <c r="J502" s="123"/>
      <c r="K502" s="160"/>
      <c r="L502" s="155"/>
      <c r="M502" s="156"/>
      <c r="N502" s="155"/>
      <c r="O502" s="155"/>
      <c r="P502" s="155"/>
      <c r="Q502" s="155"/>
      <c r="R502" s="155"/>
      <c r="S502" s="156"/>
      <c r="T502" s="156"/>
      <c r="U502" s="156"/>
      <c r="V502" s="157"/>
      <c r="Y502" s="166"/>
      <c r="Z502" s="166"/>
      <c r="AA502" s="166"/>
      <c r="AB502" s="166"/>
      <c r="AC502" s="171"/>
    </row>
    <row r="503" spans="1:29" s="165" customFormat="1" hidden="1" x14ac:dyDescent="0.4">
      <c r="A503" s="116">
        <v>495</v>
      </c>
      <c r="B503" s="116"/>
      <c r="C503" s="291"/>
      <c r="D503" s="118"/>
      <c r="E503" s="119"/>
      <c r="F503" s="120"/>
      <c r="G503" s="121"/>
      <c r="H503" s="125"/>
      <c r="I503" s="123"/>
      <c r="J503" s="123"/>
      <c r="K503" s="160"/>
      <c r="L503" s="155"/>
      <c r="M503" s="156"/>
      <c r="N503" s="155"/>
      <c r="O503" s="155"/>
      <c r="P503" s="155"/>
      <c r="Q503" s="155"/>
      <c r="R503" s="155"/>
      <c r="S503" s="156"/>
      <c r="T503" s="156"/>
      <c r="U503" s="156"/>
      <c r="V503" s="157"/>
      <c r="Y503" s="166"/>
      <c r="Z503" s="166"/>
      <c r="AA503" s="166"/>
      <c r="AB503" s="166"/>
      <c r="AC503" s="171"/>
    </row>
    <row r="504" spans="1:29" s="165" customFormat="1" hidden="1" x14ac:dyDescent="0.4">
      <c r="A504" s="116">
        <v>496</v>
      </c>
      <c r="B504" s="116"/>
      <c r="C504" s="291"/>
      <c r="D504" s="118"/>
      <c r="E504" s="119"/>
      <c r="F504" s="120"/>
      <c r="G504" s="121"/>
      <c r="H504" s="125"/>
      <c r="I504" s="123"/>
      <c r="J504" s="123"/>
      <c r="K504" s="160"/>
      <c r="L504" s="155"/>
      <c r="M504" s="156"/>
      <c r="N504" s="155"/>
      <c r="O504" s="155"/>
      <c r="P504" s="155"/>
      <c r="Q504" s="155"/>
      <c r="R504" s="155"/>
      <c r="S504" s="156"/>
      <c r="T504" s="156"/>
      <c r="U504" s="156"/>
      <c r="V504" s="157"/>
      <c r="Y504" s="166"/>
      <c r="Z504" s="166"/>
      <c r="AA504" s="166"/>
      <c r="AB504" s="166"/>
      <c r="AC504" s="171"/>
    </row>
    <row r="505" spans="1:29" s="165" customFormat="1" hidden="1" x14ac:dyDescent="0.4">
      <c r="A505" s="116">
        <v>497</v>
      </c>
      <c r="B505" s="116"/>
      <c r="C505" s="117"/>
      <c r="D505" s="118"/>
      <c r="E505" s="119"/>
      <c r="F505" s="120"/>
      <c r="G505" s="121"/>
      <c r="H505" s="125"/>
      <c r="I505" s="123"/>
      <c r="J505" s="123"/>
      <c r="K505" s="160"/>
      <c r="L505" s="155">
        <f t="shared" si="30"/>
        <v>0</v>
      </c>
      <c r="M505" s="156">
        <f t="shared" si="31"/>
        <v>0</v>
      </c>
      <c r="N505" s="155"/>
      <c r="O505" s="155"/>
      <c r="P505" s="155"/>
      <c r="Q505" s="155"/>
      <c r="R505" s="155"/>
      <c r="S505" s="156"/>
      <c r="T505" s="156">
        <f t="shared" si="28"/>
        <v>0</v>
      </c>
      <c r="U505" s="156">
        <f t="shared" si="29"/>
        <v>0</v>
      </c>
      <c r="V505" s="157"/>
      <c r="Y505" s="166"/>
      <c r="Z505" s="166"/>
      <c r="AA505" s="166"/>
      <c r="AB505" s="166"/>
      <c r="AC505" s="171"/>
    </row>
    <row r="506" spans="1:29" s="165" customFormat="1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5"/>
      <c r="I506" s="123"/>
      <c r="J506" s="123"/>
      <c r="K506" s="160"/>
      <c r="L506" s="155">
        <f t="shared" si="30"/>
        <v>0</v>
      </c>
      <c r="M506" s="156">
        <f t="shared" si="31"/>
        <v>0</v>
      </c>
      <c r="N506" s="155"/>
      <c r="O506" s="155"/>
      <c r="P506" s="155"/>
      <c r="Q506" s="155"/>
      <c r="R506" s="155"/>
      <c r="S506" s="156"/>
      <c r="T506" s="156">
        <f t="shared" si="28"/>
        <v>0</v>
      </c>
      <c r="U506" s="156">
        <f t="shared" si="29"/>
        <v>0</v>
      </c>
      <c r="V506" s="157"/>
      <c r="Y506" s="166"/>
      <c r="Z506" s="166"/>
      <c r="AA506" s="166"/>
      <c r="AB506" s="166"/>
      <c r="AC506" s="171"/>
    </row>
    <row r="507" spans="1:29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60"/>
      <c r="L507" s="155">
        <f t="shared" si="30"/>
        <v>0</v>
      </c>
      <c r="M507" s="156">
        <f t="shared" si="31"/>
        <v>0</v>
      </c>
      <c r="N507" s="155"/>
      <c r="O507" s="155"/>
      <c r="P507" s="155"/>
      <c r="Q507" s="155"/>
      <c r="R507" s="155"/>
      <c r="S507" s="156"/>
      <c r="T507" s="156">
        <f t="shared" si="28"/>
        <v>0</v>
      </c>
      <c r="U507" s="156">
        <f t="shared" si="29"/>
        <v>0</v>
      </c>
      <c r="V507" s="157"/>
      <c r="Y507" s="166"/>
      <c r="Z507" s="166"/>
      <c r="AA507" s="166"/>
      <c r="AB507" s="166"/>
      <c r="AC507" s="171"/>
    </row>
    <row r="508" spans="1:29" s="165" customFormat="1" hidden="1" x14ac:dyDescent="0.4">
      <c r="A508" s="116">
        <v>500</v>
      </c>
      <c r="B508" s="116"/>
      <c r="C508" s="117"/>
      <c r="D508" s="118"/>
      <c r="E508" s="119"/>
      <c r="F508" s="120"/>
      <c r="G508" s="121"/>
      <c r="H508" s="125"/>
      <c r="I508" s="123"/>
      <c r="J508" s="123"/>
      <c r="K508" s="160"/>
      <c r="L508" s="155">
        <f t="shared" si="30"/>
        <v>0</v>
      </c>
      <c r="M508" s="156">
        <f t="shared" si="31"/>
        <v>0</v>
      </c>
      <c r="N508" s="155"/>
      <c r="O508" s="155"/>
      <c r="P508" s="155"/>
      <c r="Q508" s="155"/>
      <c r="R508" s="155"/>
      <c r="S508" s="156"/>
      <c r="T508" s="156">
        <f t="shared" si="28"/>
        <v>0</v>
      </c>
      <c r="U508" s="156">
        <f t="shared" si="29"/>
        <v>0</v>
      </c>
      <c r="V508" s="157"/>
      <c r="Y508" s="166"/>
      <c r="Z508" s="166"/>
      <c r="AA508" s="166"/>
      <c r="AB508" s="166"/>
      <c r="AC508" s="171"/>
    </row>
    <row r="509" spans="1:29" s="115" customFormat="1" ht="18.75" customHeight="1" x14ac:dyDescent="0.4">
      <c r="A509" s="335" t="s">
        <v>147</v>
      </c>
      <c r="B509" s="336"/>
      <c r="C509" s="337"/>
      <c r="D509" s="175"/>
      <c r="E509" s="176"/>
      <c r="F509" s="176"/>
      <c r="G509" s="177"/>
      <c r="H509" s="178"/>
      <c r="I509" s="179"/>
      <c r="J509" s="179">
        <f>+SUM(J9:J508)</f>
        <v>553</v>
      </c>
      <c r="K509" s="180" t="s">
        <v>173</v>
      </c>
      <c r="L509" s="179">
        <f>+SUM(L9:L508)</f>
        <v>37783</v>
      </c>
      <c r="M509" s="140">
        <f>+SUM(M9:M508)</f>
        <v>43519.566500000044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0" spans="1:29" s="165" customFormat="1" x14ac:dyDescent="0.4">
      <c r="A510" s="181"/>
      <c r="B510" s="181"/>
      <c r="C510" s="182"/>
      <c r="D510" s="183"/>
      <c r="E510" s="162"/>
      <c r="F510" s="163"/>
      <c r="G510" s="164"/>
      <c r="H510" s="169"/>
      <c r="I510" s="148"/>
      <c r="J510" s="145"/>
      <c r="K510" s="146"/>
      <c r="L510" s="148"/>
    </row>
    <row r="511" spans="1:29" s="165" customFormat="1" x14ac:dyDescent="0.4">
      <c r="A511" s="181"/>
      <c r="B511" s="181"/>
      <c r="C511" s="182"/>
      <c r="D511" s="183"/>
      <c r="E511" s="162"/>
      <c r="F511" s="163"/>
      <c r="G511" s="164"/>
      <c r="H511" s="169"/>
      <c r="I511" s="148"/>
      <c r="J511" s="145"/>
      <c r="K511" s="146"/>
      <c r="L511" s="148"/>
    </row>
    <row r="512" spans="1:29" s="165" customFormat="1" x14ac:dyDescent="0.4">
      <c r="A512" s="181"/>
      <c r="B512" s="181"/>
      <c r="C512" s="182"/>
      <c r="D512" s="183"/>
      <c r="E512" s="162"/>
      <c r="F512" s="163"/>
      <c r="G512" s="164"/>
      <c r="H512" s="169"/>
      <c r="I512" s="148"/>
      <c r="J512" s="145"/>
      <c r="K512" s="146"/>
      <c r="L512" s="148"/>
    </row>
    <row r="513" spans="1:12" s="165" customFormat="1" x14ac:dyDescent="0.4">
      <c r="A513" s="181"/>
      <c r="B513" s="181"/>
      <c r="C513" s="182"/>
      <c r="D513" s="183"/>
      <c r="E513" s="162"/>
      <c r="F513" s="163"/>
      <c r="G513" s="164"/>
      <c r="H513" s="169"/>
      <c r="I513" s="148"/>
      <c r="J513" s="145"/>
      <c r="K513" s="146"/>
      <c r="L513" s="148"/>
    </row>
    <row r="514" spans="1:12" s="165" customFormat="1" x14ac:dyDescent="0.4">
      <c r="A514" s="181"/>
      <c r="B514" s="181"/>
      <c r="C514" s="182"/>
      <c r="D514" s="183"/>
      <c r="E514" s="162"/>
      <c r="F514" s="163"/>
      <c r="G514" s="164"/>
      <c r="H514" s="169"/>
      <c r="I514" s="148"/>
      <c r="J514" s="145"/>
      <c r="K514" s="146"/>
      <c r="L514" s="148"/>
    </row>
    <row r="515" spans="1:12" s="165" customFormat="1" x14ac:dyDescent="0.4">
      <c r="A515" s="181"/>
      <c r="B515" s="181"/>
      <c r="C515" s="182"/>
      <c r="D515" s="183"/>
      <c r="E515" s="162"/>
      <c r="F515" s="163"/>
      <c r="G515" s="164"/>
      <c r="H515" s="169"/>
      <c r="I515" s="148"/>
      <c r="J515" s="145"/>
      <c r="K515" s="146"/>
      <c r="L515" s="148"/>
    </row>
    <row r="516" spans="1:12" s="165" customFormat="1" x14ac:dyDescent="0.4">
      <c r="A516" s="181"/>
      <c r="B516" s="181"/>
      <c r="C516" s="182"/>
      <c r="D516" s="183"/>
      <c r="E516" s="162"/>
      <c r="F516" s="163"/>
      <c r="G516" s="164"/>
      <c r="H516" s="169"/>
      <c r="I516" s="148"/>
      <c r="J516" s="145"/>
      <c r="K516" s="146"/>
      <c r="L516" s="148"/>
    </row>
    <row r="517" spans="1:12" s="165" customFormat="1" x14ac:dyDescent="0.4">
      <c r="A517" s="181"/>
      <c r="B517" s="181"/>
      <c r="C517" s="182"/>
      <c r="D517" s="183"/>
      <c r="E517" s="162"/>
      <c r="F517" s="163"/>
      <c r="G517" s="164"/>
      <c r="H517" s="169"/>
      <c r="I517" s="148"/>
      <c r="J517" s="145"/>
      <c r="K517" s="146"/>
      <c r="L517" s="148"/>
    </row>
    <row r="518" spans="1:12" s="165" customFormat="1" x14ac:dyDescent="0.4">
      <c r="A518" s="181"/>
      <c r="B518" s="181"/>
      <c r="C518" s="182"/>
      <c r="D518" s="183"/>
      <c r="E518" s="162"/>
      <c r="F518" s="163"/>
      <c r="G518" s="164"/>
      <c r="H518" s="169"/>
      <c r="I518" s="148"/>
      <c r="J518" s="145"/>
      <c r="K518" s="146"/>
      <c r="L518" s="148"/>
    </row>
    <row r="519" spans="1:12" s="165" customFormat="1" ht="18.75" customHeight="1" x14ac:dyDescent="0.4">
      <c r="A519" s="184"/>
      <c r="B519" s="184"/>
      <c r="C519" s="184"/>
      <c r="D519" s="172"/>
      <c r="E519" s="172"/>
      <c r="F519" s="172"/>
      <c r="G519" s="172"/>
      <c r="H519" s="173"/>
      <c r="I519" s="172"/>
      <c r="J519" s="149"/>
      <c r="K519" s="143"/>
      <c r="L519" s="143"/>
    </row>
    <row r="551" spans="12:12" x14ac:dyDescent="0.4">
      <c r="L551" s="143"/>
    </row>
  </sheetData>
  <mergeCells count="16">
    <mergeCell ref="A1:V3"/>
    <mergeCell ref="A509:C509"/>
    <mergeCell ref="E7:F7"/>
    <mergeCell ref="E5:M6"/>
    <mergeCell ref="N5:U6"/>
    <mergeCell ref="V5:V8"/>
    <mergeCell ref="G7:G8"/>
    <mergeCell ref="H7:H8"/>
    <mergeCell ref="N7:N8"/>
    <mergeCell ref="O7:O8"/>
    <mergeCell ref="P7:P8"/>
    <mergeCell ref="Q7:Q8"/>
    <mergeCell ref="A5:A8"/>
    <mergeCell ref="B5:B8"/>
    <mergeCell ref="C5:C8"/>
    <mergeCell ref="D5:D8"/>
  </mergeCells>
  <phoneticPr fontId="7"/>
  <dataValidations count="2">
    <dataValidation type="list" allowBlank="1" showInputMessage="1" sqref="G510:H518" xr:uid="{B2858349-9ED1-420F-ABEE-424FA0F1C4CD}">
      <formula1>"FLR40W,FLR40W 非常用,"</formula1>
    </dataValidation>
    <dataValidation allowBlank="1" showInputMessage="1" showErrorMessage="1" sqref="C510:F518" xr:uid="{6FC161DF-9A57-40EC-9963-BE3665CF6F21}"/>
  </dataValidations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98745-1C40-4E28-88C3-18A089F9F8F7}">
  <sheetPr>
    <pageSetUpPr fitToPage="1"/>
  </sheetPr>
  <dimension ref="A1:AC551"/>
  <sheetViews>
    <sheetView view="pageBreakPreview" zoomScale="87" zoomScaleNormal="60" zoomScaleSheetLayoutView="87" workbookViewId="0">
      <pane xSplit="1" ySplit="9" topLeftCell="B208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Y221" sqref="Y221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9" width="9.5" style="148" customWidth="1"/>
    <col min="10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1059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>
        <v>1</v>
      </c>
      <c r="C9" s="117" t="s">
        <v>194</v>
      </c>
      <c r="D9" s="118" t="s">
        <v>782</v>
      </c>
      <c r="E9" s="119" t="s">
        <v>320</v>
      </c>
      <c r="F9" s="120" t="s">
        <v>825</v>
      </c>
      <c r="G9" s="121" t="s">
        <v>416</v>
      </c>
      <c r="H9" s="122">
        <v>2205</v>
      </c>
      <c r="I9" s="123">
        <v>47</v>
      </c>
      <c r="J9" s="123">
        <v>3</v>
      </c>
      <c r="K9" s="160">
        <v>2</v>
      </c>
      <c r="L9" s="155">
        <f>IFERROR(I9*J9*K9,"ー")</f>
        <v>282</v>
      </c>
      <c r="M9" s="156">
        <f>IFERROR(L9*H9/1000,"ー")</f>
        <v>621.80999999999995</v>
      </c>
      <c r="N9" s="155"/>
      <c r="O9" s="155"/>
      <c r="P9" s="155"/>
      <c r="Q9" s="155"/>
      <c r="R9" s="155"/>
      <c r="S9" s="156"/>
      <c r="T9" s="156">
        <f t="shared" ref="T9:T72" si="0">IFERROR(S9*R9,"－")</f>
        <v>0</v>
      </c>
      <c r="U9" s="156">
        <f t="shared" ref="U9:U72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>
        <v>2</v>
      </c>
      <c r="C10" s="117" t="s">
        <v>194</v>
      </c>
      <c r="D10" s="118" t="s">
        <v>660</v>
      </c>
      <c r="E10" s="119" t="s">
        <v>320</v>
      </c>
      <c r="F10" s="120" t="s">
        <v>826</v>
      </c>
      <c r="G10" s="121" t="s">
        <v>301</v>
      </c>
      <c r="H10" s="122">
        <v>2082.5</v>
      </c>
      <c r="I10" s="123">
        <v>47</v>
      </c>
      <c r="J10" s="123">
        <v>2</v>
      </c>
      <c r="K10" s="160">
        <v>2</v>
      </c>
      <c r="L10" s="155">
        <f t="shared" ref="L10:L73" si="2">IFERROR(I10*J10*K10,"ー")</f>
        <v>188</v>
      </c>
      <c r="M10" s="156">
        <f t="shared" ref="M10:M73" si="3">IFERROR(L10*H10/1000,"ー")</f>
        <v>391.51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>
        <v>3</v>
      </c>
      <c r="C11" s="117" t="s">
        <v>194</v>
      </c>
      <c r="D11" s="118" t="s">
        <v>644</v>
      </c>
      <c r="E11" s="119" t="s">
        <v>315</v>
      </c>
      <c r="F11" s="120" t="s">
        <v>172</v>
      </c>
      <c r="G11" s="121" t="s">
        <v>304</v>
      </c>
      <c r="H11" s="122">
        <v>2082.5</v>
      </c>
      <c r="I11" s="123">
        <v>28</v>
      </c>
      <c r="J11" s="123">
        <v>2</v>
      </c>
      <c r="K11" s="160">
        <v>2</v>
      </c>
      <c r="L11" s="155">
        <f t="shared" si="2"/>
        <v>112</v>
      </c>
      <c r="M11" s="156">
        <f t="shared" si="3"/>
        <v>233.24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>
        <v>3</v>
      </c>
      <c r="C12" s="117" t="s">
        <v>194</v>
      </c>
      <c r="D12" s="118" t="s">
        <v>644</v>
      </c>
      <c r="E12" s="119" t="s">
        <v>311</v>
      </c>
      <c r="F12" s="120" t="s">
        <v>172</v>
      </c>
      <c r="G12" s="121" t="s">
        <v>304</v>
      </c>
      <c r="H12" s="122">
        <v>2082.5</v>
      </c>
      <c r="I12" s="123">
        <v>28</v>
      </c>
      <c r="J12" s="123">
        <v>1</v>
      </c>
      <c r="K12" s="160">
        <v>1</v>
      </c>
      <c r="L12" s="155">
        <f t="shared" si="2"/>
        <v>28</v>
      </c>
      <c r="M12" s="156">
        <f t="shared" si="3"/>
        <v>58.31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>
        <v>3</v>
      </c>
      <c r="C13" s="117" t="s">
        <v>194</v>
      </c>
      <c r="D13" s="118" t="s">
        <v>644</v>
      </c>
      <c r="E13" s="119" t="s">
        <v>312</v>
      </c>
      <c r="F13" s="120" t="s">
        <v>196</v>
      </c>
      <c r="G13" s="121" t="s">
        <v>302</v>
      </c>
      <c r="H13" s="122">
        <v>8760</v>
      </c>
      <c r="I13" s="123">
        <v>13</v>
      </c>
      <c r="J13" s="123">
        <v>2</v>
      </c>
      <c r="K13" s="160">
        <v>1</v>
      </c>
      <c r="L13" s="155">
        <f t="shared" si="2"/>
        <v>26</v>
      </c>
      <c r="M13" s="156">
        <f t="shared" si="3"/>
        <v>227.76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>
        <v>3</v>
      </c>
      <c r="C14" s="117" t="s">
        <v>194</v>
      </c>
      <c r="D14" s="118" t="s">
        <v>644</v>
      </c>
      <c r="E14" s="119" t="s">
        <v>312</v>
      </c>
      <c r="F14" s="120" t="s">
        <v>199</v>
      </c>
      <c r="G14" s="121" t="s">
        <v>302</v>
      </c>
      <c r="H14" s="122">
        <v>8760</v>
      </c>
      <c r="I14" s="123">
        <v>13</v>
      </c>
      <c r="J14" s="123">
        <v>1</v>
      </c>
      <c r="K14" s="160">
        <v>1</v>
      </c>
      <c r="L14" s="155">
        <f t="shared" si="2"/>
        <v>13</v>
      </c>
      <c r="M14" s="156">
        <f t="shared" si="3"/>
        <v>113.88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>
        <v>4</v>
      </c>
      <c r="C15" s="117" t="s">
        <v>194</v>
      </c>
      <c r="D15" s="118" t="s">
        <v>646</v>
      </c>
      <c r="E15" s="119" t="s">
        <v>315</v>
      </c>
      <c r="F15" s="120" t="s">
        <v>172</v>
      </c>
      <c r="G15" s="121" t="s">
        <v>301</v>
      </c>
      <c r="H15" s="122">
        <v>2082.5</v>
      </c>
      <c r="I15" s="123">
        <v>47</v>
      </c>
      <c r="J15" s="123">
        <v>3</v>
      </c>
      <c r="K15" s="160">
        <v>2</v>
      </c>
      <c r="L15" s="155">
        <f t="shared" si="2"/>
        <v>282</v>
      </c>
      <c r="M15" s="156">
        <f t="shared" si="3"/>
        <v>587.26499999999999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>
        <v>5</v>
      </c>
      <c r="C16" s="117" t="s">
        <v>194</v>
      </c>
      <c r="D16" s="118" t="s">
        <v>649</v>
      </c>
      <c r="E16" s="119" t="s">
        <v>320</v>
      </c>
      <c r="F16" s="120" t="s">
        <v>826</v>
      </c>
      <c r="G16" s="121" t="s">
        <v>301</v>
      </c>
      <c r="H16" s="122">
        <v>2082.5</v>
      </c>
      <c r="I16" s="123">
        <v>47</v>
      </c>
      <c r="J16" s="123">
        <v>2</v>
      </c>
      <c r="K16" s="160">
        <v>2</v>
      </c>
      <c r="L16" s="155">
        <f t="shared" si="2"/>
        <v>188</v>
      </c>
      <c r="M16" s="156">
        <f t="shared" si="3"/>
        <v>391.51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>
        <v>6</v>
      </c>
      <c r="C17" s="117" t="s">
        <v>194</v>
      </c>
      <c r="D17" s="118" t="s">
        <v>648</v>
      </c>
      <c r="E17" s="119" t="s">
        <v>316</v>
      </c>
      <c r="F17" s="120" t="s">
        <v>827</v>
      </c>
      <c r="G17" s="121" t="s">
        <v>301</v>
      </c>
      <c r="H17" s="122">
        <v>2082.5</v>
      </c>
      <c r="I17" s="123">
        <v>47</v>
      </c>
      <c r="J17" s="123">
        <v>6</v>
      </c>
      <c r="K17" s="160">
        <v>2</v>
      </c>
      <c r="L17" s="155">
        <f t="shared" si="2"/>
        <v>564</v>
      </c>
      <c r="M17" s="156">
        <f t="shared" si="3"/>
        <v>1174.53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>
        <v>6</v>
      </c>
      <c r="C18" s="117" t="s">
        <v>194</v>
      </c>
      <c r="D18" s="118" t="s">
        <v>648</v>
      </c>
      <c r="E18" s="119" t="s">
        <v>311</v>
      </c>
      <c r="F18" s="120" t="s">
        <v>172</v>
      </c>
      <c r="G18" s="121" t="s">
        <v>304</v>
      </c>
      <c r="H18" s="122">
        <v>2082.5</v>
      </c>
      <c r="I18" s="123">
        <v>28</v>
      </c>
      <c r="J18" s="123">
        <v>1</v>
      </c>
      <c r="K18" s="160">
        <v>1</v>
      </c>
      <c r="L18" s="155">
        <f t="shared" si="2"/>
        <v>28</v>
      </c>
      <c r="M18" s="156">
        <f t="shared" si="3"/>
        <v>58.31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>
        <v>7</v>
      </c>
      <c r="C19" s="117" t="s">
        <v>194</v>
      </c>
      <c r="D19" s="118" t="s">
        <v>769</v>
      </c>
      <c r="E19" s="119" t="s">
        <v>820</v>
      </c>
      <c r="F19" s="120" t="s">
        <v>172</v>
      </c>
      <c r="G19" s="121" t="s">
        <v>815</v>
      </c>
      <c r="H19" s="122">
        <v>600</v>
      </c>
      <c r="I19" s="123">
        <v>69</v>
      </c>
      <c r="J19" s="123">
        <v>1</v>
      </c>
      <c r="K19" s="160">
        <v>2</v>
      </c>
      <c r="L19" s="155">
        <f t="shared" si="2"/>
        <v>138</v>
      </c>
      <c r="M19" s="156">
        <f t="shared" si="3"/>
        <v>82.8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>
        <v>8</v>
      </c>
      <c r="C20" s="117" t="s">
        <v>194</v>
      </c>
      <c r="D20" s="118" t="s">
        <v>783</v>
      </c>
      <c r="E20" s="119" t="s">
        <v>315</v>
      </c>
      <c r="F20" s="120" t="s">
        <v>172</v>
      </c>
      <c r="G20" s="121" t="s">
        <v>301</v>
      </c>
      <c r="H20" s="122">
        <v>735</v>
      </c>
      <c r="I20" s="123">
        <v>47</v>
      </c>
      <c r="J20" s="123">
        <v>1</v>
      </c>
      <c r="K20" s="160">
        <v>2</v>
      </c>
      <c r="L20" s="155">
        <f t="shared" si="2"/>
        <v>94</v>
      </c>
      <c r="M20" s="156">
        <f t="shared" si="3"/>
        <v>69.09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>
        <v>9</v>
      </c>
      <c r="C21" s="117" t="s">
        <v>194</v>
      </c>
      <c r="D21" s="118" t="s">
        <v>784</v>
      </c>
      <c r="E21" s="119" t="s">
        <v>311</v>
      </c>
      <c r="F21" s="120" t="s">
        <v>172</v>
      </c>
      <c r="G21" s="121" t="s">
        <v>304</v>
      </c>
      <c r="H21" s="122">
        <v>600</v>
      </c>
      <c r="I21" s="123">
        <v>28</v>
      </c>
      <c r="J21" s="123">
        <v>1</v>
      </c>
      <c r="K21" s="160">
        <v>1</v>
      </c>
      <c r="L21" s="155">
        <f t="shared" si="2"/>
        <v>28</v>
      </c>
      <c r="M21" s="156">
        <f t="shared" si="3"/>
        <v>16.8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>
        <v>9</v>
      </c>
      <c r="C22" s="117" t="s">
        <v>194</v>
      </c>
      <c r="D22" s="118" t="s">
        <v>784</v>
      </c>
      <c r="E22" s="119" t="s">
        <v>319</v>
      </c>
      <c r="F22" s="154" t="s">
        <v>172</v>
      </c>
      <c r="G22" s="121" t="s">
        <v>302</v>
      </c>
      <c r="H22" s="122">
        <v>600</v>
      </c>
      <c r="I22" s="123">
        <v>13</v>
      </c>
      <c r="J22" s="123">
        <v>1</v>
      </c>
      <c r="K22" s="160">
        <v>1</v>
      </c>
      <c r="L22" s="155">
        <f t="shared" si="2"/>
        <v>13</v>
      </c>
      <c r="M22" s="156">
        <f t="shared" si="3"/>
        <v>7.8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x14ac:dyDescent="0.4">
      <c r="A23" s="116">
        <v>15</v>
      </c>
      <c r="B23" s="116">
        <v>10</v>
      </c>
      <c r="C23" s="117" t="s">
        <v>194</v>
      </c>
      <c r="D23" s="118" t="s">
        <v>785</v>
      </c>
      <c r="E23" s="119" t="s">
        <v>311</v>
      </c>
      <c r="F23" s="120" t="s">
        <v>172</v>
      </c>
      <c r="G23" s="121" t="s">
        <v>304</v>
      </c>
      <c r="H23" s="122">
        <v>600</v>
      </c>
      <c r="I23" s="123">
        <v>28</v>
      </c>
      <c r="J23" s="123">
        <v>1</v>
      </c>
      <c r="K23" s="160">
        <v>1</v>
      </c>
      <c r="L23" s="155">
        <f t="shared" si="2"/>
        <v>28</v>
      </c>
      <c r="M23" s="156">
        <f t="shared" si="3"/>
        <v>16.8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x14ac:dyDescent="0.4">
      <c r="A24" s="116">
        <v>16</v>
      </c>
      <c r="B24" s="116">
        <v>10</v>
      </c>
      <c r="C24" s="117" t="s">
        <v>194</v>
      </c>
      <c r="D24" s="118" t="s">
        <v>785</v>
      </c>
      <c r="E24" s="119" t="s">
        <v>319</v>
      </c>
      <c r="F24" s="120" t="s">
        <v>172</v>
      </c>
      <c r="G24" s="121" t="s">
        <v>302</v>
      </c>
      <c r="H24" s="122">
        <v>600</v>
      </c>
      <c r="I24" s="123">
        <v>13</v>
      </c>
      <c r="J24" s="123">
        <v>2</v>
      </c>
      <c r="K24" s="160">
        <v>1</v>
      </c>
      <c r="L24" s="155">
        <f t="shared" si="2"/>
        <v>26</v>
      </c>
      <c r="M24" s="156">
        <f t="shared" si="3"/>
        <v>15.6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x14ac:dyDescent="0.4">
      <c r="A25" s="116">
        <v>17</v>
      </c>
      <c r="B25" s="116">
        <v>11</v>
      </c>
      <c r="C25" s="117" t="s">
        <v>194</v>
      </c>
      <c r="D25" s="118" t="s">
        <v>634</v>
      </c>
      <c r="E25" s="119" t="s">
        <v>310</v>
      </c>
      <c r="F25" s="120" t="s">
        <v>172</v>
      </c>
      <c r="G25" s="121" t="s">
        <v>304</v>
      </c>
      <c r="H25" s="122">
        <v>12</v>
      </c>
      <c r="I25" s="123">
        <v>28</v>
      </c>
      <c r="J25" s="123">
        <v>1</v>
      </c>
      <c r="K25" s="160">
        <v>1</v>
      </c>
      <c r="L25" s="155">
        <f t="shared" si="2"/>
        <v>28</v>
      </c>
      <c r="M25" s="156">
        <f t="shared" si="3"/>
        <v>0.33600000000000002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x14ac:dyDescent="0.4">
      <c r="A26" s="116">
        <v>18</v>
      </c>
      <c r="B26" s="116">
        <v>1</v>
      </c>
      <c r="C26" s="117" t="s">
        <v>198</v>
      </c>
      <c r="D26" s="118" t="s">
        <v>786</v>
      </c>
      <c r="E26" s="119" t="s">
        <v>315</v>
      </c>
      <c r="F26" s="120" t="s">
        <v>172</v>
      </c>
      <c r="G26" s="121" t="s">
        <v>301</v>
      </c>
      <c r="H26" s="122">
        <v>600</v>
      </c>
      <c r="I26" s="123">
        <v>47</v>
      </c>
      <c r="J26" s="123">
        <v>4</v>
      </c>
      <c r="K26" s="160">
        <v>2</v>
      </c>
      <c r="L26" s="155">
        <f t="shared" si="2"/>
        <v>376</v>
      </c>
      <c r="M26" s="156">
        <f t="shared" si="3"/>
        <v>225.6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x14ac:dyDescent="0.4">
      <c r="A27" s="116">
        <v>19</v>
      </c>
      <c r="B27" s="116">
        <v>2</v>
      </c>
      <c r="C27" s="117" t="s">
        <v>198</v>
      </c>
      <c r="D27" s="118" t="s">
        <v>644</v>
      </c>
      <c r="E27" s="119" t="s">
        <v>315</v>
      </c>
      <c r="F27" s="120" t="s">
        <v>172</v>
      </c>
      <c r="G27" s="121" t="s">
        <v>304</v>
      </c>
      <c r="H27" s="122">
        <v>2082.5</v>
      </c>
      <c r="I27" s="123">
        <v>28</v>
      </c>
      <c r="J27" s="123">
        <v>2</v>
      </c>
      <c r="K27" s="160">
        <v>2</v>
      </c>
      <c r="L27" s="155">
        <f t="shared" si="2"/>
        <v>112</v>
      </c>
      <c r="M27" s="156">
        <f t="shared" si="3"/>
        <v>233.24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x14ac:dyDescent="0.4">
      <c r="A28" s="116">
        <v>20</v>
      </c>
      <c r="B28" s="116">
        <v>2</v>
      </c>
      <c r="C28" s="117" t="s">
        <v>198</v>
      </c>
      <c r="D28" s="118" t="s">
        <v>644</v>
      </c>
      <c r="E28" s="119" t="s">
        <v>312</v>
      </c>
      <c r="F28" s="120" t="s">
        <v>196</v>
      </c>
      <c r="G28" s="121" t="s">
        <v>302</v>
      </c>
      <c r="H28" s="122">
        <v>8760</v>
      </c>
      <c r="I28" s="123">
        <v>13</v>
      </c>
      <c r="J28" s="123">
        <v>2</v>
      </c>
      <c r="K28" s="160">
        <v>1</v>
      </c>
      <c r="L28" s="155">
        <f t="shared" si="2"/>
        <v>26</v>
      </c>
      <c r="M28" s="156">
        <f t="shared" si="3"/>
        <v>227.76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x14ac:dyDescent="0.4">
      <c r="A29" s="116">
        <v>21</v>
      </c>
      <c r="B29" s="116">
        <v>2</v>
      </c>
      <c r="C29" s="117" t="s">
        <v>198</v>
      </c>
      <c r="D29" s="118" t="s">
        <v>644</v>
      </c>
      <c r="E29" s="119" t="s">
        <v>312</v>
      </c>
      <c r="F29" s="120" t="s">
        <v>199</v>
      </c>
      <c r="G29" s="121" t="s">
        <v>302</v>
      </c>
      <c r="H29" s="122">
        <v>8760</v>
      </c>
      <c r="I29" s="123">
        <v>13</v>
      </c>
      <c r="J29" s="123">
        <v>1</v>
      </c>
      <c r="K29" s="160">
        <v>1</v>
      </c>
      <c r="L29" s="155">
        <f t="shared" si="2"/>
        <v>13</v>
      </c>
      <c r="M29" s="156">
        <f t="shared" si="3"/>
        <v>113.88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x14ac:dyDescent="0.4">
      <c r="A30" s="116">
        <v>22</v>
      </c>
      <c r="B30" s="116">
        <v>3</v>
      </c>
      <c r="C30" s="117" t="s">
        <v>198</v>
      </c>
      <c r="D30" s="118" t="s">
        <v>787</v>
      </c>
      <c r="E30" s="119" t="s">
        <v>316</v>
      </c>
      <c r="F30" s="120" t="s">
        <v>827</v>
      </c>
      <c r="G30" s="121" t="s">
        <v>301</v>
      </c>
      <c r="H30" s="122">
        <v>600</v>
      </c>
      <c r="I30" s="123">
        <v>47</v>
      </c>
      <c r="J30" s="123">
        <v>1</v>
      </c>
      <c r="K30" s="160">
        <v>2</v>
      </c>
      <c r="L30" s="155">
        <f t="shared" si="2"/>
        <v>94</v>
      </c>
      <c r="M30" s="156">
        <f t="shared" si="3"/>
        <v>56.4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x14ac:dyDescent="0.4">
      <c r="A31" s="116">
        <v>23</v>
      </c>
      <c r="B31" s="116">
        <v>4</v>
      </c>
      <c r="C31" s="117" t="s">
        <v>198</v>
      </c>
      <c r="D31" s="118" t="s">
        <v>653</v>
      </c>
      <c r="E31" s="119" t="s">
        <v>316</v>
      </c>
      <c r="F31" s="120" t="s">
        <v>827</v>
      </c>
      <c r="G31" s="121" t="s">
        <v>301</v>
      </c>
      <c r="H31" s="122">
        <v>600</v>
      </c>
      <c r="I31" s="123">
        <v>47</v>
      </c>
      <c r="J31" s="123">
        <v>1</v>
      </c>
      <c r="K31" s="160">
        <v>2</v>
      </c>
      <c r="L31" s="155">
        <f t="shared" si="2"/>
        <v>94</v>
      </c>
      <c r="M31" s="156">
        <f t="shared" si="3"/>
        <v>56.4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x14ac:dyDescent="0.4">
      <c r="A32" s="116">
        <v>24</v>
      </c>
      <c r="B32" s="116">
        <v>5</v>
      </c>
      <c r="C32" s="117" t="s">
        <v>198</v>
      </c>
      <c r="D32" s="118" t="s">
        <v>730</v>
      </c>
      <c r="E32" s="119" t="s">
        <v>316</v>
      </c>
      <c r="F32" s="120" t="s">
        <v>827</v>
      </c>
      <c r="G32" s="121" t="s">
        <v>301</v>
      </c>
      <c r="H32" s="122">
        <v>600</v>
      </c>
      <c r="I32" s="123">
        <v>47</v>
      </c>
      <c r="J32" s="123">
        <v>6</v>
      </c>
      <c r="K32" s="160">
        <v>2</v>
      </c>
      <c r="L32" s="155">
        <f t="shared" si="2"/>
        <v>564</v>
      </c>
      <c r="M32" s="156">
        <f t="shared" si="3"/>
        <v>338.4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  <c r="Y32" s="166"/>
      <c r="Z32" s="166"/>
      <c r="AA32" s="166"/>
      <c r="AB32" s="166"/>
      <c r="AC32" s="168"/>
    </row>
    <row r="33" spans="1:29" s="165" customFormat="1" x14ac:dyDescent="0.4">
      <c r="A33" s="116">
        <v>25</v>
      </c>
      <c r="B33" s="116">
        <v>5</v>
      </c>
      <c r="C33" s="117" t="s">
        <v>198</v>
      </c>
      <c r="D33" s="118" t="s">
        <v>730</v>
      </c>
      <c r="E33" s="119" t="s">
        <v>317</v>
      </c>
      <c r="F33" s="120" t="s">
        <v>828</v>
      </c>
      <c r="G33" s="121" t="s">
        <v>301</v>
      </c>
      <c r="H33" s="122">
        <v>600</v>
      </c>
      <c r="I33" s="123">
        <v>47</v>
      </c>
      <c r="J33" s="123">
        <v>1</v>
      </c>
      <c r="K33" s="160">
        <v>1</v>
      </c>
      <c r="L33" s="155">
        <f t="shared" si="2"/>
        <v>47</v>
      </c>
      <c r="M33" s="156">
        <f t="shared" si="3"/>
        <v>28.2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x14ac:dyDescent="0.4">
      <c r="A34" s="116">
        <v>26</v>
      </c>
      <c r="B34" s="116">
        <v>6</v>
      </c>
      <c r="C34" s="117" t="s">
        <v>198</v>
      </c>
      <c r="D34" s="118" t="s">
        <v>731</v>
      </c>
      <c r="E34" s="119" t="s">
        <v>316</v>
      </c>
      <c r="F34" s="120" t="s">
        <v>827</v>
      </c>
      <c r="G34" s="121" t="s">
        <v>301</v>
      </c>
      <c r="H34" s="122">
        <v>200</v>
      </c>
      <c r="I34" s="123">
        <v>47</v>
      </c>
      <c r="J34" s="123">
        <v>2</v>
      </c>
      <c r="K34" s="160">
        <v>2</v>
      </c>
      <c r="L34" s="155">
        <f t="shared" si="2"/>
        <v>188</v>
      </c>
      <c r="M34" s="156">
        <f t="shared" si="3"/>
        <v>37.6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x14ac:dyDescent="0.4">
      <c r="A35" s="116">
        <v>27</v>
      </c>
      <c r="B35" s="116">
        <v>1</v>
      </c>
      <c r="C35" s="117" t="s">
        <v>241</v>
      </c>
      <c r="D35" s="118" t="s">
        <v>788</v>
      </c>
      <c r="E35" s="119" t="s">
        <v>315</v>
      </c>
      <c r="F35" s="120" t="s">
        <v>172</v>
      </c>
      <c r="G35" s="121" t="s">
        <v>301</v>
      </c>
      <c r="H35" s="122">
        <v>600</v>
      </c>
      <c r="I35" s="123">
        <v>47</v>
      </c>
      <c r="J35" s="123">
        <v>6</v>
      </c>
      <c r="K35" s="160">
        <v>2</v>
      </c>
      <c r="L35" s="155">
        <f t="shared" si="2"/>
        <v>564</v>
      </c>
      <c r="M35" s="156">
        <f t="shared" si="3"/>
        <v>338.4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x14ac:dyDescent="0.4">
      <c r="A36" s="116">
        <v>28</v>
      </c>
      <c r="B36" s="116">
        <v>1</v>
      </c>
      <c r="C36" s="117" t="s">
        <v>241</v>
      </c>
      <c r="D36" s="118" t="s">
        <v>788</v>
      </c>
      <c r="E36" s="119" t="s">
        <v>317</v>
      </c>
      <c r="F36" s="120" t="s">
        <v>172</v>
      </c>
      <c r="G36" s="121" t="s">
        <v>416</v>
      </c>
      <c r="H36" s="122">
        <v>600</v>
      </c>
      <c r="I36" s="123">
        <v>47</v>
      </c>
      <c r="J36" s="123">
        <v>2</v>
      </c>
      <c r="K36" s="160">
        <v>1</v>
      </c>
      <c r="L36" s="155">
        <f t="shared" si="2"/>
        <v>94</v>
      </c>
      <c r="M36" s="156">
        <f t="shared" si="3"/>
        <v>56.4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x14ac:dyDescent="0.4">
      <c r="A37" s="116">
        <v>29</v>
      </c>
      <c r="B37" s="116">
        <v>2</v>
      </c>
      <c r="C37" s="117" t="s">
        <v>241</v>
      </c>
      <c r="D37" s="118" t="s">
        <v>644</v>
      </c>
      <c r="E37" s="119" t="s">
        <v>315</v>
      </c>
      <c r="F37" s="120" t="s">
        <v>172</v>
      </c>
      <c r="G37" s="121" t="s">
        <v>304</v>
      </c>
      <c r="H37" s="122">
        <v>2082.5</v>
      </c>
      <c r="I37" s="123">
        <v>28</v>
      </c>
      <c r="J37" s="123">
        <v>2</v>
      </c>
      <c r="K37" s="160">
        <v>2</v>
      </c>
      <c r="L37" s="155">
        <f t="shared" si="2"/>
        <v>112</v>
      </c>
      <c r="M37" s="156">
        <f t="shared" si="3"/>
        <v>233.24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x14ac:dyDescent="0.4">
      <c r="A38" s="116">
        <v>30</v>
      </c>
      <c r="B38" s="116">
        <v>2</v>
      </c>
      <c r="C38" s="117" t="s">
        <v>241</v>
      </c>
      <c r="D38" s="118" t="s">
        <v>644</v>
      </c>
      <c r="E38" s="119" t="s">
        <v>312</v>
      </c>
      <c r="F38" s="120" t="s">
        <v>196</v>
      </c>
      <c r="G38" s="121" t="s">
        <v>302</v>
      </c>
      <c r="H38" s="122">
        <v>8760</v>
      </c>
      <c r="I38" s="123">
        <v>13</v>
      </c>
      <c r="J38" s="123">
        <v>2</v>
      </c>
      <c r="K38" s="160">
        <v>1</v>
      </c>
      <c r="L38" s="155">
        <f t="shared" si="2"/>
        <v>26</v>
      </c>
      <c r="M38" s="156">
        <f t="shared" si="3"/>
        <v>227.76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x14ac:dyDescent="0.4">
      <c r="A39" s="116">
        <v>31</v>
      </c>
      <c r="B39" s="116">
        <v>2</v>
      </c>
      <c r="C39" s="117" t="s">
        <v>241</v>
      </c>
      <c r="D39" s="118" t="s">
        <v>644</v>
      </c>
      <c r="E39" s="119" t="s">
        <v>312</v>
      </c>
      <c r="F39" s="120" t="s">
        <v>199</v>
      </c>
      <c r="G39" s="121" t="s">
        <v>302</v>
      </c>
      <c r="H39" s="122">
        <v>8760</v>
      </c>
      <c r="I39" s="123">
        <v>13</v>
      </c>
      <c r="J39" s="123">
        <v>1</v>
      </c>
      <c r="K39" s="160">
        <v>1</v>
      </c>
      <c r="L39" s="155">
        <f t="shared" si="2"/>
        <v>13</v>
      </c>
      <c r="M39" s="156">
        <f t="shared" si="3"/>
        <v>113.88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x14ac:dyDescent="0.4">
      <c r="A40" s="116">
        <v>32</v>
      </c>
      <c r="B40" s="116">
        <v>3</v>
      </c>
      <c r="C40" s="117" t="s">
        <v>241</v>
      </c>
      <c r="D40" s="118" t="s">
        <v>749</v>
      </c>
      <c r="E40" s="119" t="s">
        <v>315</v>
      </c>
      <c r="F40" s="120" t="s">
        <v>172</v>
      </c>
      <c r="G40" s="121" t="s">
        <v>301</v>
      </c>
      <c r="H40" s="122">
        <v>200</v>
      </c>
      <c r="I40" s="123">
        <v>47</v>
      </c>
      <c r="J40" s="123">
        <v>2</v>
      </c>
      <c r="K40" s="160">
        <v>2</v>
      </c>
      <c r="L40" s="155">
        <f t="shared" si="2"/>
        <v>188</v>
      </c>
      <c r="M40" s="156">
        <f t="shared" si="3"/>
        <v>37.6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x14ac:dyDescent="0.4">
      <c r="A41" s="116">
        <v>33</v>
      </c>
      <c r="B41" s="116">
        <v>4</v>
      </c>
      <c r="C41" s="117" t="s">
        <v>241</v>
      </c>
      <c r="D41" s="118" t="s">
        <v>748</v>
      </c>
      <c r="E41" s="119" t="s">
        <v>315</v>
      </c>
      <c r="F41" s="120" t="s">
        <v>172</v>
      </c>
      <c r="G41" s="121" t="s">
        <v>301</v>
      </c>
      <c r="H41" s="122">
        <v>600</v>
      </c>
      <c r="I41" s="123">
        <v>47</v>
      </c>
      <c r="J41" s="123">
        <v>12</v>
      </c>
      <c r="K41" s="160">
        <v>2</v>
      </c>
      <c r="L41" s="155">
        <f t="shared" si="2"/>
        <v>1128</v>
      </c>
      <c r="M41" s="156">
        <f t="shared" si="3"/>
        <v>676.8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x14ac:dyDescent="0.4">
      <c r="A42" s="116">
        <v>34</v>
      </c>
      <c r="B42" s="116">
        <v>5</v>
      </c>
      <c r="C42" s="117" t="s">
        <v>241</v>
      </c>
      <c r="D42" s="118" t="s">
        <v>641</v>
      </c>
      <c r="E42" s="119" t="s">
        <v>315</v>
      </c>
      <c r="F42" s="120" t="s">
        <v>172</v>
      </c>
      <c r="G42" s="121" t="s">
        <v>301</v>
      </c>
      <c r="H42" s="122">
        <v>600</v>
      </c>
      <c r="I42" s="123">
        <v>47</v>
      </c>
      <c r="J42" s="123">
        <v>2</v>
      </c>
      <c r="K42" s="160">
        <v>2</v>
      </c>
      <c r="L42" s="155">
        <f t="shared" si="2"/>
        <v>188</v>
      </c>
      <c r="M42" s="156">
        <f t="shared" si="3"/>
        <v>112.8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x14ac:dyDescent="0.4">
      <c r="A43" s="116">
        <v>35</v>
      </c>
      <c r="B43" s="116" t="s">
        <v>239</v>
      </c>
      <c r="C43" s="117" t="s">
        <v>242</v>
      </c>
      <c r="D43" s="118" t="s">
        <v>765</v>
      </c>
      <c r="E43" s="119" t="s">
        <v>311</v>
      </c>
      <c r="F43" s="120" t="s">
        <v>172</v>
      </c>
      <c r="G43" s="121" t="s">
        <v>301</v>
      </c>
      <c r="H43" s="122">
        <v>2205</v>
      </c>
      <c r="I43" s="123">
        <v>47</v>
      </c>
      <c r="J43" s="123">
        <v>2</v>
      </c>
      <c r="K43" s="160">
        <v>1</v>
      </c>
      <c r="L43" s="155">
        <f t="shared" si="2"/>
        <v>94</v>
      </c>
      <c r="M43" s="156">
        <f t="shared" si="3"/>
        <v>207.27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x14ac:dyDescent="0.4">
      <c r="A44" s="116">
        <v>36</v>
      </c>
      <c r="B44" s="116" t="s">
        <v>239</v>
      </c>
      <c r="C44" s="117" t="s">
        <v>242</v>
      </c>
      <c r="D44" s="118" t="s">
        <v>765</v>
      </c>
      <c r="E44" s="119" t="s">
        <v>409</v>
      </c>
      <c r="F44" s="120" t="s">
        <v>172</v>
      </c>
      <c r="G44" s="121" t="s">
        <v>301</v>
      </c>
      <c r="H44" s="122">
        <v>2205</v>
      </c>
      <c r="I44" s="123">
        <v>47</v>
      </c>
      <c r="J44" s="123">
        <v>2</v>
      </c>
      <c r="K44" s="160">
        <v>1</v>
      </c>
      <c r="L44" s="155">
        <f t="shared" si="2"/>
        <v>94</v>
      </c>
      <c r="M44" s="156">
        <f t="shared" si="3"/>
        <v>207.27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x14ac:dyDescent="0.4">
      <c r="A45" s="116">
        <v>37</v>
      </c>
      <c r="B45" s="116">
        <v>1</v>
      </c>
      <c r="C45" s="117" t="s">
        <v>194</v>
      </c>
      <c r="D45" s="118" t="s">
        <v>680</v>
      </c>
      <c r="E45" s="119" t="s">
        <v>315</v>
      </c>
      <c r="F45" s="120" t="s">
        <v>172</v>
      </c>
      <c r="G45" s="121" t="s">
        <v>301</v>
      </c>
      <c r="H45" s="122">
        <v>2205</v>
      </c>
      <c r="I45" s="123">
        <v>47</v>
      </c>
      <c r="J45" s="123">
        <v>6</v>
      </c>
      <c r="K45" s="160">
        <v>2</v>
      </c>
      <c r="L45" s="155">
        <f t="shared" si="2"/>
        <v>564</v>
      </c>
      <c r="M45" s="156">
        <f t="shared" si="3"/>
        <v>1243.6199999999999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x14ac:dyDescent="0.4">
      <c r="A46" s="116">
        <v>38</v>
      </c>
      <c r="B46" s="116">
        <v>2</v>
      </c>
      <c r="C46" s="117" t="s">
        <v>194</v>
      </c>
      <c r="D46" s="118" t="s">
        <v>644</v>
      </c>
      <c r="E46" s="119" t="s">
        <v>315</v>
      </c>
      <c r="F46" s="120" t="s">
        <v>172</v>
      </c>
      <c r="G46" s="121" t="s">
        <v>304</v>
      </c>
      <c r="H46" s="122">
        <v>2082.5</v>
      </c>
      <c r="I46" s="123">
        <v>28</v>
      </c>
      <c r="J46" s="123">
        <v>3</v>
      </c>
      <c r="K46" s="160">
        <v>2</v>
      </c>
      <c r="L46" s="155">
        <f t="shared" si="2"/>
        <v>168</v>
      </c>
      <c r="M46" s="156">
        <f t="shared" si="3"/>
        <v>349.86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x14ac:dyDescent="0.4">
      <c r="A47" s="116">
        <v>39</v>
      </c>
      <c r="B47" s="116">
        <v>2</v>
      </c>
      <c r="C47" s="117" t="s">
        <v>194</v>
      </c>
      <c r="D47" s="118" t="s">
        <v>644</v>
      </c>
      <c r="E47" s="119" t="s">
        <v>311</v>
      </c>
      <c r="F47" s="120" t="s">
        <v>172</v>
      </c>
      <c r="G47" s="121" t="s">
        <v>301</v>
      </c>
      <c r="H47" s="122">
        <v>2082.5</v>
      </c>
      <c r="I47" s="123">
        <v>47</v>
      </c>
      <c r="J47" s="123">
        <v>9</v>
      </c>
      <c r="K47" s="160">
        <v>1</v>
      </c>
      <c r="L47" s="155">
        <f t="shared" si="2"/>
        <v>423</v>
      </c>
      <c r="M47" s="156">
        <f t="shared" si="3"/>
        <v>880.89750000000004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x14ac:dyDescent="0.4">
      <c r="A48" s="116">
        <v>40</v>
      </c>
      <c r="B48" s="116">
        <v>2</v>
      </c>
      <c r="C48" s="117" t="s">
        <v>194</v>
      </c>
      <c r="D48" s="118" t="s">
        <v>644</v>
      </c>
      <c r="E48" s="119" t="s">
        <v>311</v>
      </c>
      <c r="F48" s="120" t="s">
        <v>172</v>
      </c>
      <c r="G48" s="121" t="s">
        <v>304</v>
      </c>
      <c r="H48" s="122">
        <v>2082.5</v>
      </c>
      <c r="I48" s="123">
        <v>28</v>
      </c>
      <c r="J48" s="123">
        <v>1</v>
      </c>
      <c r="K48" s="160">
        <v>1</v>
      </c>
      <c r="L48" s="155">
        <f t="shared" si="2"/>
        <v>28</v>
      </c>
      <c r="M48" s="156">
        <f t="shared" si="3"/>
        <v>58.31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x14ac:dyDescent="0.4">
      <c r="A49" s="116">
        <v>41</v>
      </c>
      <c r="B49" s="116">
        <v>2</v>
      </c>
      <c r="C49" s="117" t="s">
        <v>194</v>
      </c>
      <c r="D49" s="118" t="s">
        <v>644</v>
      </c>
      <c r="E49" s="119" t="s">
        <v>312</v>
      </c>
      <c r="F49" s="120" t="s">
        <v>196</v>
      </c>
      <c r="G49" s="121" t="s">
        <v>302</v>
      </c>
      <c r="H49" s="122">
        <v>8760</v>
      </c>
      <c r="I49" s="123">
        <v>13</v>
      </c>
      <c r="J49" s="123">
        <v>1</v>
      </c>
      <c r="K49" s="160">
        <v>1</v>
      </c>
      <c r="L49" s="155">
        <f t="shared" si="2"/>
        <v>13</v>
      </c>
      <c r="M49" s="156">
        <f t="shared" si="3"/>
        <v>113.88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x14ac:dyDescent="0.4">
      <c r="A50" s="116">
        <v>42</v>
      </c>
      <c r="B50" s="116">
        <v>2</v>
      </c>
      <c r="C50" s="117" t="s">
        <v>194</v>
      </c>
      <c r="D50" s="118" t="s">
        <v>644</v>
      </c>
      <c r="E50" s="119" t="s">
        <v>312</v>
      </c>
      <c r="F50" s="120" t="s">
        <v>199</v>
      </c>
      <c r="G50" s="121" t="s">
        <v>302</v>
      </c>
      <c r="H50" s="122">
        <v>8760</v>
      </c>
      <c r="I50" s="123">
        <v>13</v>
      </c>
      <c r="J50" s="123">
        <v>2</v>
      </c>
      <c r="K50" s="160">
        <v>1</v>
      </c>
      <c r="L50" s="155">
        <f t="shared" si="2"/>
        <v>26</v>
      </c>
      <c r="M50" s="156">
        <f t="shared" si="3"/>
        <v>227.76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x14ac:dyDescent="0.4">
      <c r="A51" s="116">
        <v>43</v>
      </c>
      <c r="B51" s="116">
        <v>2</v>
      </c>
      <c r="C51" s="117" t="s">
        <v>194</v>
      </c>
      <c r="D51" s="118" t="s">
        <v>644</v>
      </c>
      <c r="E51" s="119" t="s">
        <v>322</v>
      </c>
      <c r="F51" s="120" t="s">
        <v>445</v>
      </c>
      <c r="G51" s="121" t="s">
        <v>302</v>
      </c>
      <c r="H51" s="122">
        <v>2082.5</v>
      </c>
      <c r="I51" s="123">
        <v>13</v>
      </c>
      <c r="J51" s="123">
        <v>1</v>
      </c>
      <c r="K51" s="160">
        <v>1</v>
      </c>
      <c r="L51" s="155">
        <f t="shared" si="2"/>
        <v>13</v>
      </c>
      <c r="M51" s="156">
        <f t="shared" si="3"/>
        <v>27.072500000000002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x14ac:dyDescent="0.4">
      <c r="A52" s="116">
        <v>44</v>
      </c>
      <c r="B52" s="116">
        <v>3</v>
      </c>
      <c r="C52" s="117" t="s">
        <v>194</v>
      </c>
      <c r="D52" s="118" t="s">
        <v>789</v>
      </c>
      <c r="E52" s="119" t="s">
        <v>316</v>
      </c>
      <c r="F52" s="120" t="s">
        <v>238</v>
      </c>
      <c r="G52" s="121" t="s">
        <v>301</v>
      </c>
      <c r="H52" s="122">
        <v>1500</v>
      </c>
      <c r="I52" s="123">
        <v>47</v>
      </c>
      <c r="J52" s="123">
        <v>6</v>
      </c>
      <c r="K52" s="160">
        <v>2</v>
      </c>
      <c r="L52" s="155">
        <f t="shared" si="2"/>
        <v>564</v>
      </c>
      <c r="M52" s="156">
        <f t="shared" si="3"/>
        <v>846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x14ac:dyDescent="0.4">
      <c r="A53" s="116">
        <v>45</v>
      </c>
      <c r="B53" s="116">
        <v>3</v>
      </c>
      <c r="C53" s="117" t="s">
        <v>194</v>
      </c>
      <c r="D53" s="118" t="s">
        <v>789</v>
      </c>
      <c r="E53" s="119" t="s">
        <v>317</v>
      </c>
      <c r="F53" s="120" t="s">
        <v>828</v>
      </c>
      <c r="G53" s="121" t="s">
        <v>416</v>
      </c>
      <c r="H53" s="122">
        <v>1500</v>
      </c>
      <c r="I53" s="123">
        <v>47</v>
      </c>
      <c r="J53" s="123">
        <v>2</v>
      </c>
      <c r="K53" s="160">
        <v>1</v>
      </c>
      <c r="L53" s="155">
        <f t="shared" si="2"/>
        <v>94</v>
      </c>
      <c r="M53" s="156">
        <f t="shared" si="3"/>
        <v>141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x14ac:dyDescent="0.4">
      <c r="A54" s="116">
        <v>46</v>
      </c>
      <c r="B54" s="116">
        <v>4</v>
      </c>
      <c r="C54" s="117" t="s">
        <v>194</v>
      </c>
      <c r="D54" s="118" t="s">
        <v>790</v>
      </c>
      <c r="E54" s="119" t="s">
        <v>316</v>
      </c>
      <c r="F54" s="120" t="s">
        <v>238</v>
      </c>
      <c r="G54" s="121" t="s">
        <v>301</v>
      </c>
      <c r="H54" s="122">
        <v>1500</v>
      </c>
      <c r="I54" s="123">
        <v>47</v>
      </c>
      <c r="J54" s="123">
        <v>6</v>
      </c>
      <c r="K54" s="160">
        <v>2</v>
      </c>
      <c r="L54" s="155">
        <f t="shared" si="2"/>
        <v>564</v>
      </c>
      <c r="M54" s="156">
        <f t="shared" si="3"/>
        <v>846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x14ac:dyDescent="0.4">
      <c r="A55" s="116">
        <v>47</v>
      </c>
      <c r="B55" s="116">
        <v>4</v>
      </c>
      <c r="C55" s="117" t="s">
        <v>194</v>
      </c>
      <c r="D55" s="118" t="s">
        <v>790</v>
      </c>
      <c r="E55" s="119" t="s">
        <v>317</v>
      </c>
      <c r="F55" s="120" t="s">
        <v>828</v>
      </c>
      <c r="G55" s="121" t="s">
        <v>416</v>
      </c>
      <c r="H55" s="122">
        <v>1500</v>
      </c>
      <c r="I55" s="123">
        <v>47</v>
      </c>
      <c r="J55" s="123">
        <v>2</v>
      </c>
      <c r="K55" s="160">
        <v>1</v>
      </c>
      <c r="L55" s="155">
        <f t="shared" si="2"/>
        <v>94</v>
      </c>
      <c r="M55" s="156">
        <f t="shared" si="3"/>
        <v>141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x14ac:dyDescent="0.4">
      <c r="A56" s="116">
        <v>48</v>
      </c>
      <c r="B56" s="116">
        <v>5</v>
      </c>
      <c r="C56" s="117" t="s">
        <v>194</v>
      </c>
      <c r="D56" s="118" t="s">
        <v>791</v>
      </c>
      <c r="E56" s="119" t="s">
        <v>311</v>
      </c>
      <c r="F56" s="120" t="s">
        <v>172</v>
      </c>
      <c r="G56" s="121" t="s">
        <v>301</v>
      </c>
      <c r="H56" s="122">
        <v>600</v>
      </c>
      <c r="I56" s="123">
        <v>47</v>
      </c>
      <c r="J56" s="123">
        <v>2</v>
      </c>
      <c r="K56" s="160">
        <v>1</v>
      </c>
      <c r="L56" s="155">
        <f t="shared" si="2"/>
        <v>94</v>
      </c>
      <c r="M56" s="156">
        <f t="shared" si="3"/>
        <v>56.4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x14ac:dyDescent="0.4">
      <c r="A57" s="116">
        <v>49</v>
      </c>
      <c r="B57" s="116">
        <v>5</v>
      </c>
      <c r="C57" s="117" t="s">
        <v>194</v>
      </c>
      <c r="D57" s="118" t="s">
        <v>791</v>
      </c>
      <c r="E57" s="119" t="s">
        <v>311</v>
      </c>
      <c r="F57" s="120" t="s">
        <v>172</v>
      </c>
      <c r="G57" s="121" t="s">
        <v>304</v>
      </c>
      <c r="H57" s="122">
        <v>600</v>
      </c>
      <c r="I57" s="123">
        <v>28</v>
      </c>
      <c r="J57" s="123">
        <v>1</v>
      </c>
      <c r="K57" s="160">
        <v>1</v>
      </c>
      <c r="L57" s="155">
        <f t="shared" si="2"/>
        <v>28</v>
      </c>
      <c r="M57" s="156">
        <f t="shared" si="3"/>
        <v>16.8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x14ac:dyDescent="0.4">
      <c r="A58" s="116">
        <v>50</v>
      </c>
      <c r="B58" s="116">
        <v>6</v>
      </c>
      <c r="C58" s="117" t="s">
        <v>194</v>
      </c>
      <c r="D58" s="118" t="s">
        <v>792</v>
      </c>
      <c r="E58" s="119" t="s">
        <v>311</v>
      </c>
      <c r="F58" s="120" t="s">
        <v>172</v>
      </c>
      <c r="G58" s="121" t="s">
        <v>301</v>
      </c>
      <c r="H58" s="122">
        <v>600</v>
      </c>
      <c r="I58" s="123">
        <v>47</v>
      </c>
      <c r="J58" s="123">
        <v>2</v>
      </c>
      <c r="K58" s="160">
        <v>1</v>
      </c>
      <c r="L58" s="155">
        <f t="shared" si="2"/>
        <v>94</v>
      </c>
      <c r="M58" s="156">
        <f t="shared" si="3"/>
        <v>56.4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x14ac:dyDescent="0.4">
      <c r="A59" s="116">
        <v>51</v>
      </c>
      <c r="B59" s="116">
        <v>6</v>
      </c>
      <c r="C59" s="117" t="s">
        <v>194</v>
      </c>
      <c r="D59" s="118" t="s">
        <v>792</v>
      </c>
      <c r="E59" s="119" t="s">
        <v>311</v>
      </c>
      <c r="F59" s="120" t="s">
        <v>172</v>
      </c>
      <c r="G59" s="121" t="s">
        <v>304</v>
      </c>
      <c r="H59" s="122">
        <v>600</v>
      </c>
      <c r="I59" s="123">
        <v>28</v>
      </c>
      <c r="J59" s="123">
        <v>1</v>
      </c>
      <c r="K59" s="160">
        <v>1</v>
      </c>
      <c r="L59" s="155">
        <f t="shared" si="2"/>
        <v>28</v>
      </c>
      <c r="M59" s="156">
        <f t="shared" si="3"/>
        <v>16.8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x14ac:dyDescent="0.4">
      <c r="A60" s="116">
        <v>52</v>
      </c>
      <c r="B60" s="116">
        <v>7</v>
      </c>
      <c r="C60" s="117" t="s">
        <v>194</v>
      </c>
      <c r="D60" s="118" t="s">
        <v>793</v>
      </c>
      <c r="E60" s="119" t="s">
        <v>316</v>
      </c>
      <c r="F60" s="120" t="s">
        <v>238</v>
      </c>
      <c r="G60" s="121" t="s">
        <v>301</v>
      </c>
      <c r="H60" s="122">
        <v>1500</v>
      </c>
      <c r="I60" s="123">
        <v>47</v>
      </c>
      <c r="J60" s="123">
        <v>6</v>
      </c>
      <c r="K60" s="160">
        <v>2</v>
      </c>
      <c r="L60" s="155">
        <f t="shared" si="2"/>
        <v>564</v>
      </c>
      <c r="M60" s="156">
        <f t="shared" si="3"/>
        <v>846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x14ac:dyDescent="0.4">
      <c r="A61" s="116">
        <v>53</v>
      </c>
      <c r="B61" s="116">
        <v>7</v>
      </c>
      <c r="C61" s="117" t="s">
        <v>194</v>
      </c>
      <c r="D61" s="118" t="s">
        <v>793</v>
      </c>
      <c r="E61" s="119" t="s">
        <v>317</v>
      </c>
      <c r="F61" s="120" t="s">
        <v>828</v>
      </c>
      <c r="G61" s="121" t="s">
        <v>416</v>
      </c>
      <c r="H61" s="122">
        <v>1500</v>
      </c>
      <c r="I61" s="123">
        <v>47</v>
      </c>
      <c r="J61" s="123">
        <v>2</v>
      </c>
      <c r="K61" s="160">
        <v>1</v>
      </c>
      <c r="L61" s="155">
        <f t="shared" si="2"/>
        <v>94</v>
      </c>
      <c r="M61" s="156">
        <f t="shared" si="3"/>
        <v>141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x14ac:dyDescent="0.4">
      <c r="A62" s="116">
        <v>54</v>
      </c>
      <c r="B62" s="116">
        <v>8</v>
      </c>
      <c r="C62" s="117" t="s">
        <v>194</v>
      </c>
      <c r="D62" s="118" t="s">
        <v>794</v>
      </c>
      <c r="E62" s="119" t="s">
        <v>316</v>
      </c>
      <c r="F62" s="120" t="s">
        <v>238</v>
      </c>
      <c r="G62" s="121" t="s">
        <v>301</v>
      </c>
      <c r="H62" s="122">
        <v>1500</v>
      </c>
      <c r="I62" s="123">
        <v>47</v>
      </c>
      <c r="J62" s="123">
        <v>5</v>
      </c>
      <c r="K62" s="160">
        <v>2</v>
      </c>
      <c r="L62" s="155">
        <f t="shared" si="2"/>
        <v>470</v>
      </c>
      <c r="M62" s="156">
        <f t="shared" si="3"/>
        <v>705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x14ac:dyDescent="0.4">
      <c r="A63" s="116">
        <v>55</v>
      </c>
      <c r="B63" s="116">
        <v>8</v>
      </c>
      <c r="C63" s="117" t="s">
        <v>194</v>
      </c>
      <c r="D63" s="118" t="s">
        <v>794</v>
      </c>
      <c r="E63" s="119" t="s">
        <v>311</v>
      </c>
      <c r="F63" s="120" t="s">
        <v>172</v>
      </c>
      <c r="G63" s="121" t="s">
        <v>301</v>
      </c>
      <c r="H63" s="122">
        <v>1500</v>
      </c>
      <c r="I63" s="123">
        <v>47</v>
      </c>
      <c r="J63" s="123">
        <v>1</v>
      </c>
      <c r="K63" s="160">
        <v>1</v>
      </c>
      <c r="L63" s="155">
        <f t="shared" si="2"/>
        <v>47</v>
      </c>
      <c r="M63" s="156">
        <f t="shared" si="3"/>
        <v>70.5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x14ac:dyDescent="0.4">
      <c r="A64" s="116">
        <v>56</v>
      </c>
      <c r="B64" s="116">
        <v>8</v>
      </c>
      <c r="C64" s="117" t="s">
        <v>194</v>
      </c>
      <c r="D64" s="118" t="s">
        <v>794</v>
      </c>
      <c r="E64" s="119" t="s">
        <v>317</v>
      </c>
      <c r="F64" s="120" t="s">
        <v>828</v>
      </c>
      <c r="G64" s="121" t="s">
        <v>416</v>
      </c>
      <c r="H64" s="122">
        <v>1500</v>
      </c>
      <c r="I64" s="123">
        <v>47</v>
      </c>
      <c r="J64" s="123">
        <v>2</v>
      </c>
      <c r="K64" s="160">
        <v>1</v>
      </c>
      <c r="L64" s="155">
        <f t="shared" si="2"/>
        <v>94</v>
      </c>
      <c r="M64" s="156">
        <f t="shared" si="3"/>
        <v>141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x14ac:dyDescent="0.4">
      <c r="A65" s="116">
        <v>57</v>
      </c>
      <c r="B65" s="116">
        <v>9</v>
      </c>
      <c r="C65" s="117" t="s">
        <v>194</v>
      </c>
      <c r="D65" s="118" t="s">
        <v>795</v>
      </c>
      <c r="E65" s="119" t="s">
        <v>311</v>
      </c>
      <c r="F65" s="120" t="s">
        <v>172</v>
      </c>
      <c r="G65" s="121" t="s">
        <v>301</v>
      </c>
      <c r="H65" s="122">
        <v>735</v>
      </c>
      <c r="I65" s="123">
        <v>47</v>
      </c>
      <c r="J65" s="123">
        <v>1</v>
      </c>
      <c r="K65" s="160">
        <v>1</v>
      </c>
      <c r="L65" s="155">
        <f t="shared" si="2"/>
        <v>47</v>
      </c>
      <c r="M65" s="156">
        <f t="shared" si="3"/>
        <v>34.545000000000002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x14ac:dyDescent="0.4">
      <c r="A66" s="116">
        <v>58</v>
      </c>
      <c r="B66" s="116">
        <v>10</v>
      </c>
      <c r="C66" s="117" t="s">
        <v>194</v>
      </c>
      <c r="D66" s="118" t="s">
        <v>796</v>
      </c>
      <c r="E66" s="119" t="s">
        <v>315</v>
      </c>
      <c r="F66" s="120" t="s">
        <v>172</v>
      </c>
      <c r="G66" s="121" t="s">
        <v>304</v>
      </c>
      <c r="H66" s="122">
        <v>600</v>
      </c>
      <c r="I66" s="123">
        <v>28</v>
      </c>
      <c r="J66" s="123">
        <v>1</v>
      </c>
      <c r="K66" s="160">
        <v>2</v>
      </c>
      <c r="L66" s="155">
        <f t="shared" si="2"/>
        <v>56</v>
      </c>
      <c r="M66" s="156">
        <f t="shared" si="3"/>
        <v>33.6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x14ac:dyDescent="0.4">
      <c r="A67" s="116">
        <v>59</v>
      </c>
      <c r="B67" s="116">
        <v>11</v>
      </c>
      <c r="C67" s="117" t="s">
        <v>194</v>
      </c>
      <c r="D67" s="118" t="s">
        <v>686</v>
      </c>
      <c r="E67" s="119" t="s">
        <v>311</v>
      </c>
      <c r="F67" s="120" t="s">
        <v>172</v>
      </c>
      <c r="G67" s="121" t="s">
        <v>301</v>
      </c>
      <c r="H67" s="122">
        <v>735</v>
      </c>
      <c r="I67" s="123">
        <v>47</v>
      </c>
      <c r="J67" s="123">
        <v>2</v>
      </c>
      <c r="K67" s="160">
        <v>1</v>
      </c>
      <c r="L67" s="155">
        <f t="shared" si="2"/>
        <v>94</v>
      </c>
      <c r="M67" s="156">
        <f t="shared" si="3"/>
        <v>69.09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x14ac:dyDescent="0.4">
      <c r="A68" s="116">
        <v>60</v>
      </c>
      <c r="B68" s="116">
        <v>12</v>
      </c>
      <c r="C68" s="117" t="s">
        <v>194</v>
      </c>
      <c r="D68" s="118" t="s">
        <v>797</v>
      </c>
      <c r="E68" s="119" t="s">
        <v>315</v>
      </c>
      <c r="F68" s="120" t="s">
        <v>172</v>
      </c>
      <c r="G68" s="121" t="s">
        <v>301</v>
      </c>
      <c r="H68" s="122">
        <v>735</v>
      </c>
      <c r="I68" s="123">
        <v>47</v>
      </c>
      <c r="J68" s="123">
        <v>2</v>
      </c>
      <c r="K68" s="160">
        <v>2</v>
      </c>
      <c r="L68" s="155">
        <f t="shared" si="2"/>
        <v>188</v>
      </c>
      <c r="M68" s="156">
        <f t="shared" si="3"/>
        <v>138.18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x14ac:dyDescent="0.4">
      <c r="A69" s="116">
        <v>61</v>
      </c>
      <c r="B69" s="116">
        <v>13</v>
      </c>
      <c r="C69" s="117" t="s">
        <v>194</v>
      </c>
      <c r="D69" s="118" t="s">
        <v>729</v>
      </c>
      <c r="E69" s="119" t="s">
        <v>411</v>
      </c>
      <c r="F69" s="120" t="s">
        <v>829</v>
      </c>
      <c r="G69" s="121" t="s">
        <v>197</v>
      </c>
      <c r="H69" s="122">
        <v>12</v>
      </c>
      <c r="I69" s="123">
        <v>36</v>
      </c>
      <c r="J69" s="123">
        <v>1</v>
      </c>
      <c r="K69" s="160">
        <v>1</v>
      </c>
      <c r="L69" s="155">
        <f t="shared" si="2"/>
        <v>36</v>
      </c>
      <c r="M69" s="156">
        <f t="shared" si="3"/>
        <v>0.432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x14ac:dyDescent="0.4">
      <c r="A70" s="116">
        <v>62</v>
      </c>
      <c r="B70" s="116">
        <v>14</v>
      </c>
      <c r="C70" s="117" t="s">
        <v>194</v>
      </c>
      <c r="D70" s="118" t="s">
        <v>461</v>
      </c>
      <c r="E70" s="119" t="s">
        <v>821</v>
      </c>
      <c r="F70" s="120" t="s">
        <v>172</v>
      </c>
      <c r="G70" s="121" t="s">
        <v>304</v>
      </c>
      <c r="H70" s="122">
        <v>980</v>
      </c>
      <c r="I70" s="123">
        <v>28</v>
      </c>
      <c r="J70" s="123">
        <v>2</v>
      </c>
      <c r="K70" s="160">
        <v>1</v>
      </c>
      <c r="L70" s="155">
        <f t="shared" si="2"/>
        <v>56</v>
      </c>
      <c r="M70" s="156">
        <f t="shared" si="3"/>
        <v>54.88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x14ac:dyDescent="0.4">
      <c r="A71" s="116">
        <v>63</v>
      </c>
      <c r="B71" s="116">
        <v>1</v>
      </c>
      <c r="C71" s="117" t="s">
        <v>198</v>
      </c>
      <c r="D71" s="118" t="s">
        <v>644</v>
      </c>
      <c r="E71" s="119" t="s">
        <v>311</v>
      </c>
      <c r="F71" s="120" t="s">
        <v>172</v>
      </c>
      <c r="G71" s="121" t="s">
        <v>301</v>
      </c>
      <c r="H71" s="122">
        <v>2082.5</v>
      </c>
      <c r="I71" s="123">
        <v>47</v>
      </c>
      <c r="J71" s="123">
        <v>9</v>
      </c>
      <c r="K71" s="160">
        <v>1</v>
      </c>
      <c r="L71" s="155">
        <f t="shared" si="2"/>
        <v>423</v>
      </c>
      <c r="M71" s="156">
        <f t="shared" si="3"/>
        <v>880.89750000000004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x14ac:dyDescent="0.4">
      <c r="A72" s="116">
        <v>64</v>
      </c>
      <c r="B72" s="116">
        <v>1</v>
      </c>
      <c r="C72" s="117" t="s">
        <v>198</v>
      </c>
      <c r="D72" s="118" t="s">
        <v>644</v>
      </c>
      <c r="E72" s="119" t="s">
        <v>315</v>
      </c>
      <c r="F72" s="120" t="s">
        <v>172</v>
      </c>
      <c r="G72" s="121" t="s">
        <v>304</v>
      </c>
      <c r="H72" s="122">
        <v>2082.5</v>
      </c>
      <c r="I72" s="123">
        <v>28</v>
      </c>
      <c r="J72" s="123">
        <v>2</v>
      </c>
      <c r="K72" s="160">
        <v>2</v>
      </c>
      <c r="L72" s="155">
        <f t="shared" si="2"/>
        <v>112</v>
      </c>
      <c r="M72" s="156">
        <f t="shared" si="3"/>
        <v>233.24</v>
      </c>
      <c r="N72" s="155"/>
      <c r="O72" s="155"/>
      <c r="P72" s="155"/>
      <c r="Q72" s="155"/>
      <c r="R72" s="155"/>
      <c r="S72" s="156"/>
      <c r="T72" s="156">
        <f t="shared" si="0"/>
        <v>0</v>
      </c>
      <c r="U72" s="156">
        <f t="shared" si="1"/>
        <v>0</v>
      </c>
      <c r="V72" s="157"/>
      <c r="Y72" s="166"/>
      <c r="Z72" s="166"/>
      <c r="AA72" s="166"/>
      <c r="AB72" s="166"/>
      <c r="AC72" s="167"/>
    </row>
    <row r="73" spans="1:29" s="165" customFormat="1" x14ac:dyDescent="0.4">
      <c r="A73" s="116">
        <v>65</v>
      </c>
      <c r="B73" s="116">
        <v>1</v>
      </c>
      <c r="C73" s="117" t="s">
        <v>198</v>
      </c>
      <c r="D73" s="118" t="s">
        <v>644</v>
      </c>
      <c r="E73" s="119" t="s">
        <v>312</v>
      </c>
      <c r="F73" s="120" t="s">
        <v>196</v>
      </c>
      <c r="G73" s="121" t="s">
        <v>302</v>
      </c>
      <c r="H73" s="122">
        <v>8760</v>
      </c>
      <c r="I73" s="123">
        <v>13</v>
      </c>
      <c r="J73" s="123">
        <v>1</v>
      </c>
      <c r="K73" s="160">
        <v>1</v>
      </c>
      <c r="L73" s="155">
        <f t="shared" si="2"/>
        <v>13</v>
      </c>
      <c r="M73" s="156">
        <f t="shared" si="3"/>
        <v>113.88</v>
      </c>
      <c r="N73" s="155"/>
      <c r="O73" s="155"/>
      <c r="P73" s="155"/>
      <c r="Q73" s="155"/>
      <c r="R73" s="155"/>
      <c r="S73" s="156"/>
      <c r="T73" s="156">
        <f t="shared" ref="T73:T134" si="4">IFERROR(S73*R73,"－")</f>
        <v>0</v>
      </c>
      <c r="U73" s="156">
        <f t="shared" ref="U73:U134" si="5">IFERROR(T73*H73/1000,"－")</f>
        <v>0</v>
      </c>
      <c r="V73" s="157"/>
      <c r="Y73" s="166"/>
      <c r="Z73" s="166"/>
      <c r="AA73" s="166"/>
      <c r="AB73" s="166"/>
      <c r="AC73" s="167"/>
    </row>
    <row r="74" spans="1:29" s="165" customFormat="1" x14ac:dyDescent="0.4">
      <c r="A74" s="116">
        <v>66</v>
      </c>
      <c r="B74" s="116">
        <v>1</v>
      </c>
      <c r="C74" s="117" t="s">
        <v>198</v>
      </c>
      <c r="D74" s="118" t="s">
        <v>644</v>
      </c>
      <c r="E74" s="119" t="s">
        <v>312</v>
      </c>
      <c r="F74" s="120" t="s">
        <v>199</v>
      </c>
      <c r="G74" s="121" t="s">
        <v>302</v>
      </c>
      <c r="H74" s="122">
        <v>8760</v>
      </c>
      <c r="I74" s="123">
        <v>13</v>
      </c>
      <c r="J74" s="123">
        <v>2</v>
      </c>
      <c r="K74" s="160">
        <v>1</v>
      </c>
      <c r="L74" s="155">
        <f t="shared" ref="L74:L135" si="6">IFERROR(I74*J74*K74,"ー")</f>
        <v>26</v>
      </c>
      <c r="M74" s="156">
        <f t="shared" ref="M74:M135" si="7">IFERROR(L74*H74/1000,"ー")</f>
        <v>227.76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x14ac:dyDescent="0.4">
      <c r="A75" s="116">
        <v>67</v>
      </c>
      <c r="B75" s="116">
        <v>2</v>
      </c>
      <c r="C75" s="117" t="s">
        <v>198</v>
      </c>
      <c r="D75" s="118" t="s">
        <v>789</v>
      </c>
      <c r="E75" s="119" t="s">
        <v>316</v>
      </c>
      <c r="F75" s="120" t="s">
        <v>238</v>
      </c>
      <c r="G75" s="121" t="s">
        <v>301</v>
      </c>
      <c r="H75" s="122">
        <v>1500</v>
      </c>
      <c r="I75" s="123">
        <v>47</v>
      </c>
      <c r="J75" s="123">
        <v>6</v>
      </c>
      <c r="K75" s="160">
        <v>2</v>
      </c>
      <c r="L75" s="155">
        <f t="shared" si="6"/>
        <v>564</v>
      </c>
      <c r="M75" s="156">
        <f t="shared" si="7"/>
        <v>846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x14ac:dyDescent="0.4">
      <c r="A76" s="116">
        <v>68</v>
      </c>
      <c r="B76" s="116">
        <v>2</v>
      </c>
      <c r="C76" s="117" t="s">
        <v>198</v>
      </c>
      <c r="D76" s="118" t="s">
        <v>789</v>
      </c>
      <c r="E76" s="119" t="s">
        <v>317</v>
      </c>
      <c r="F76" s="120" t="s">
        <v>828</v>
      </c>
      <c r="G76" s="121" t="s">
        <v>416</v>
      </c>
      <c r="H76" s="122">
        <v>1500</v>
      </c>
      <c r="I76" s="123">
        <v>47</v>
      </c>
      <c r="J76" s="123">
        <v>2</v>
      </c>
      <c r="K76" s="160">
        <v>1</v>
      </c>
      <c r="L76" s="155">
        <f t="shared" si="6"/>
        <v>94</v>
      </c>
      <c r="M76" s="156">
        <f t="shared" si="7"/>
        <v>141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x14ac:dyDescent="0.4">
      <c r="A77" s="116">
        <v>69</v>
      </c>
      <c r="B77" s="116">
        <v>3</v>
      </c>
      <c r="C77" s="117" t="s">
        <v>198</v>
      </c>
      <c r="D77" s="118" t="s">
        <v>790</v>
      </c>
      <c r="E77" s="119" t="s">
        <v>316</v>
      </c>
      <c r="F77" s="120" t="s">
        <v>238</v>
      </c>
      <c r="G77" s="121" t="s">
        <v>301</v>
      </c>
      <c r="H77" s="122">
        <v>1500</v>
      </c>
      <c r="I77" s="123">
        <v>47</v>
      </c>
      <c r="J77" s="123">
        <v>6</v>
      </c>
      <c r="K77" s="160">
        <v>2</v>
      </c>
      <c r="L77" s="155">
        <f t="shared" si="6"/>
        <v>564</v>
      </c>
      <c r="M77" s="156">
        <f t="shared" si="7"/>
        <v>846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7"/>
      <c r="Y77" s="166"/>
      <c r="Z77" s="166"/>
      <c r="AA77" s="166"/>
      <c r="AB77" s="166"/>
      <c r="AC77" s="167"/>
    </row>
    <row r="78" spans="1:29" s="165" customFormat="1" x14ac:dyDescent="0.4">
      <c r="A78" s="116">
        <v>70</v>
      </c>
      <c r="B78" s="116">
        <v>3</v>
      </c>
      <c r="C78" s="117" t="s">
        <v>198</v>
      </c>
      <c r="D78" s="118" t="s">
        <v>790</v>
      </c>
      <c r="E78" s="119" t="s">
        <v>317</v>
      </c>
      <c r="F78" s="120" t="s">
        <v>828</v>
      </c>
      <c r="G78" s="121" t="s">
        <v>416</v>
      </c>
      <c r="H78" s="122">
        <v>1500</v>
      </c>
      <c r="I78" s="123">
        <v>47</v>
      </c>
      <c r="J78" s="123">
        <v>2</v>
      </c>
      <c r="K78" s="160">
        <v>1</v>
      </c>
      <c r="L78" s="155">
        <f t="shared" si="6"/>
        <v>94</v>
      </c>
      <c r="M78" s="156">
        <f t="shared" si="7"/>
        <v>141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8"/>
      <c r="Y78" s="166"/>
      <c r="Z78" s="166"/>
      <c r="AA78" s="166"/>
      <c r="AB78" s="166"/>
      <c r="AC78" s="168"/>
    </row>
    <row r="79" spans="1:29" s="165" customFormat="1" x14ac:dyDescent="0.4">
      <c r="A79" s="116">
        <v>71</v>
      </c>
      <c r="B79" s="116">
        <v>4</v>
      </c>
      <c r="C79" s="117" t="s">
        <v>198</v>
      </c>
      <c r="D79" s="118" t="s">
        <v>791</v>
      </c>
      <c r="E79" s="119" t="s">
        <v>311</v>
      </c>
      <c r="F79" s="120" t="s">
        <v>172</v>
      </c>
      <c r="G79" s="121" t="s">
        <v>301</v>
      </c>
      <c r="H79" s="122">
        <v>600</v>
      </c>
      <c r="I79" s="123">
        <v>47</v>
      </c>
      <c r="J79" s="123">
        <v>1</v>
      </c>
      <c r="K79" s="160">
        <v>1</v>
      </c>
      <c r="L79" s="155">
        <f t="shared" si="6"/>
        <v>47</v>
      </c>
      <c r="M79" s="156">
        <f t="shared" si="7"/>
        <v>28.2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x14ac:dyDescent="0.4">
      <c r="A80" s="116">
        <v>72</v>
      </c>
      <c r="B80" s="116">
        <v>5</v>
      </c>
      <c r="C80" s="117" t="s">
        <v>198</v>
      </c>
      <c r="D80" s="118" t="s">
        <v>792</v>
      </c>
      <c r="E80" s="119" t="s">
        <v>311</v>
      </c>
      <c r="F80" s="120" t="s">
        <v>172</v>
      </c>
      <c r="G80" s="121" t="s">
        <v>301</v>
      </c>
      <c r="H80" s="122">
        <v>600</v>
      </c>
      <c r="I80" s="123">
        <v>47</v>
      </c>
      <c r="J80" s="123">
        <v>1</v>
      </c>
      <c r="K80" s="160">
        <v>1</v>
      </c>
      <c r="L80" s="155">
        <f t="shared" si="6"/>
        <v>47</v>
      </c>
      <c r="M80" s="156">
        <f t="shared" si="7"/>
        <v>28.2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x14ac:dyDescent="0.4">
      <c r="A81" s="116">
        <v>73</v>
      </c>
      <c r="B81" s="116">
        <v>6</v>
      </c>
      <c r="C81" s="117" t="s">
        <v>198</v>
      </c>
      <c r="D81" s="118" t="s">
        <v>793</v>
      </c>
      <c r="E81" s="119" t="s">
        <v>316</v>
      </c>
      <c r="F81" s="120" t="s">
        <v>238</v>
      </c>
      <c r="G81" s="121" t="s">
        <v>301</v>
      </c>
      <c r="H81" s="122">
        <v>1500</v>
      </c>
      <c r="I81" s="123">
        <v>47</v>
      </c>
      <c r="J81" s="123">
        <v>6</v>
      </c>
      <c r="K81" s="160">
        <v>2</v>
      </c>
      <c r="L81" s="155">
        <f t="shared" si="6"/>
        <v>564</v>
      </c>
      <c r="M81" s="156">
        <f t="shared" si="7"/>
        <v>846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x14ac:dyDescent="0.4">
      <c r="A82" s="116">
        <v>74</v>
      </c>
      <c r="B82" s="116">
        <v>6</v>
      </c>
      <c r="C82" s="117" t="s">
        <v>198</v>
      </c>
      <c r="D82" s="118" t="s">
        <v>793</v>
      </c>
      <c r="E82" s="119" t="s">
        <v>317</v>
      </c>
      <c r="F82" s="120" t="s">
        <v>828</v>
      </c>
      <c r="G82" s="121" t="s">
        <v>416</v>
      </c>
      <c r="H82" s="122">
        <v>1500</v>
      </c>
      <c r="I82" s="123">
        <v>47</v>
      </c>
      <c r="J82" s="123">
        <v>2</v>
      </c>
      <c r="K82" s="160">
        <v>1</v>
      </c>
      <c r="L82" s="155">
        <f t="shared" si="6"/>
        <v>94</v>
      </c>
      <c r="M82" s="156">
        <f t="shared" si="7"/>
        <v>141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x14ac:dyDescent="0.4">
      <c r="A83" s="116">
        <v>75</v>
      </c>
      <c r="B83" s="116">
        <v>7</v>
      </c>
      <c r="C83" s="117" t="s">
        <v>198</v>
      </c>
      <c r="D83" s="118" t="s">
        <v>794</v>
      </c>
      <c r="E83" s="119" t="s">
        <v>316</v>
      </c>
      <c r="F83" s="120" t="s">
        <v>238</v>
      </c>
      <c r="G83" s="121" t="s">
        <v>301</v>
      </c>
      <c r="H83" s="122">
        <v>1500</v>
      </c>
      <c r="I83" s="123">
        <v>47</v>
      </c>
      <c r="J83" s="123">
        <v>6</v>
      </c>
      <c r="K83" s="160">
        <v>2</v>
      </c>
      <c r="L83" s="155">
        <f t="shared" si="6"/>
        <v>564</v>
      </c>
      <c r="M83" s="156">
        <f t="shared" si="7"/>
        <v>846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x14ac:dyDescent="0.4">
      <c r="A84" s="116">
        <v>76</v>
      </c>
      <c r="B84" s="116">
        <v>7</v>
      </c>
      <c r="C84" s="117" t="s">
        <v>198</v>
      </c>
      <c r="D84" s="118" t="s">
        <v>794</v>
      </c>
      <c r="E84" s="119" t="s">
        <v>317</v>
      </c>
      <c r="F84" s="120" t="s">
        <v>828</v>
      </c>
      <c r="G84" s="121" t="s">
        <v>416</v>
      </c>
      <c r="H84" s="122">
        <v>1500</v>
      </c>
      <c r="I84" s="123">
        <v>47</v>
      </c>
      <c r="J84" s="123">
        <v>2</v>
      </c>
      <c r="K84" s="160">
        <v>1</v>
      </c>
      <c r="L84" s="155">
        <f t="shared" si="6"/>
        <v>94</v>
      </c>
      <c r="M84" s="156">
        <f t="shared" si="7"/>
        <v>141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7"/>
      <c r="Y84" s="166"/>
      <c r="Z84" s="166"/>
      <c r="AA84" s="166"/>
      <c r="AB84" s="166"/>
      <c r="AC84" s="167"/>
    </row>
    <row r="85" spans="1:29" s="165" customFormat="1" x14ac:dyDescent="0.4">
      <c r="A85" s="116">
        <v>77</v>
      </c>
      <c r="B85" s="116">
        <v>8</v>
      </c>
      <c r="C85" s="117" t="s">
        <v>198</v>
      </c>
      <c r="D85" s="118" t="s">
        <v>798</v>
      </c>
      <c r="E85" s="119" t="s">
        <v>315</v>
      </c>
      <c r="F85" s="120" t="s">
        <v>172</v>
      </c>
      <c r="G85" s="121" t="s">
        <v>301</v>
      </c>
      <c r="H85" s="122">
        <v>2205</v>
      </c>
      <c r="I85" s="123">
        <v>47</v>
      </c>
      <c r="J85" s="123">
        <v>2</v>
      </c>
      <c r="K85" s="160">
        <v>2</v>
      </c>
      <c r="L85" s="155">
        <f t="shared" si="6"/>
        <v>188</v>
      </c>
      <c r="M85" s="156">
        <f t="shared" si="7"/>
        <v>414.54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8"/>
      <c r="Y85" s="166"/>
      <c r="Z85" s="166"/>
      <c r="AA85" s="166"/>
      <c r="AB85" s="166"/>
      <c r="AC85" s="168"/>
    </row>
    <row r="86" spans="1:29" s="165" customFormat="1" x14ac:dyDescent="0.4">
      <c r="A86" s="116">
        <v>78</v>
      </c>
      <c r="B86" s="116">
        <v>1</v>
      </c>
      <c r="C86" s="117" t="s">
        <v>241</v>
      </c>
      <c r="D86" s="118" t="s">
        <v>644</v>
      </c>
      <c r="E86" s="119" t="s">
        <v>311</v>
      </c>
      <c r="F86" s="120" t="s">
        <v>172</v>
      </c>
      <c r="G86" s="121" t="s">
        <v>301</v>
      </c>
      <c r="H86" s="122">
        <v>2082.5</v>
      </c>
      <c r="I86" s="123">
        <v>47</v>
      </c>
      <c r="J86" s="123">
        <v>9</v>
      </c>
      <c r="K86" s="160">
        <v>1</v>
      </c>
      <c r="L86" s="155">
        <f t="shared" si="6"/>
        <v>423</v>
      </c>
      <c r="M86" s="156">
        <f t="shared" si="7"/>
        <v>880.89750000000004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x14ac:dyDescent="0.4">
      <c r="A87" s="116">
        <v>79</v>
      </c>
      <c r="B87" s="116">
        <v>1</v>
      </c>
      <c r="C87" s="117" t="s">
        <v>241</v>
      </c>
      <c r="D87" s="118" t="s">
        <v>644</v>
      </c>
      <c r="E87" s="119" t="s">
        <v>315</v>
      </c>
      <c r="F87" s="120" t="s">
        <v>172</v>
      </c>
      <c r="G87" s="121" t="s">
        <v>304</v>
      </c>
      <c r="H87" s="122">
        <v>2082.5</v>
      </c>
      <c r="I87" s="123">
        <v>28</v>
      </c>
      <c r="J87" s="123">
        <v>2</v>
      </c>
      <c r="K87" s="160">
        <v>2</v>
      </c>
      <c r="L87" s="155">
        <f t="shared" si="6"/>
        <v>112</v>
      </c>
      <c r="M87" s="156">
        <f t="shared" si="7"/>
        <v>233.24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x14ac:dyDescent="0.4">
      <c r="A88" s="116">
        <v>80</v>
      </c>
      <c r="B88" s="116">
        <v>1</v>
      </c>
      <c r="C88" s="117" t="s">
        <v>241</v>
      </c>
      <c r="D88" s="118" t="s">
        <v>644</v>
      </c>
      <c r="E88" s="119" t="s">
        <v>312</v>
      </c>
      <c r="F88" s="120" t="s">
        <v>196</v>
      </c>
      <c r="G88" s="121" t="s">
        <v>302</v>
      </c>
      <c r="H88" s="122">
        <v>8760</v>
      </c>
      <c r="I88" s="123">
        <v>13</v>
      </c>
      <c r="J88" s="123">
        <v>1</v>
      </c>
      <c r="K88" s="160">
        <v>1</v>
      </c>
      <c r="L88" s="155">
        <f t="shared" si="6"/>
        <v>13</v>
      </c>
      <c r="M88" s="156">
        <f t="shared" si="7"/>
        <v>113.88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x14ac:dyDescent="0.4">
      <c r="A89" s="116">
        <v>81</v>
      </c>
      <c r="B89" s="116">
        <v>1</v>
      </c>
      <c r="C89" s="117" t="s">
        <v>241</v>
      </c>
      <c r="D89" s="118" t="s">
        <v>644</v>
      </c>
      <c r="E89" s="119" t="s">
        <v>312</v>
      </c>
      <c r="F89" s="120" t="s">
        <v>199</v>
      </c>
      <c r="G89" s="121" t="s">
        <v>302</v>
      </c>
      <c r="H89" s="122">
        <v>8760</v>
      </c>
      <c r="I89" s="123">
        <v>13</v>
      </c>
      <c r="J89" s="123">
        <v>2</v>
      </c>
      <c r="K89" s="160">
        <v>1</v>
      </c>
      <c r="L89" s="155">
        <f t="shared" si="6"/>
        <v>26</v>
      </c>
      <c r="M89" s="156">
        <f t="shared" si="7"/>
        <v>227.76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x14ac:dyDescent="0.4">
      <c r="A90" s="116">
        <v>82</v>
      </c>
      <c r="B90" s="116">
        <v>2</v>
      </c>
      <c r="C90" s="117" t="s">
        <v>241</v>
      </c>
      <c r="D90" s="118" t="s">
        <v>789</v>
      </c>
      <c r="E90" s="119" t="s">
        <v>316</v>
      </c>
      <c r="F90" s="120" t="s">
        <v>238</v>
      </c>
      <c r="G90" s="121" t="s">
        <v>301</v>
      </c>
      <c r="H90" s="122">
        <v>1500</v>
      </c>
      <c r="I90" s="123">
        <v>47</v>
      </c>
      <c r="J90" s="123">
        <v>6</v>
      </c>
      <c r="K90" s="160">
        <v>2</v>
      </c>
      <c r="L90" s="155">
        <f t="shared" si="6"/>
        <v>564</v>
      </c>
      <c r="M90" s="156">
        <f t="shared" si="7"/>
        <v>846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x14ac:dyDescent="0.4">
      <c r="A91" s="116">
        <v>83</v>
      </c>
      <c r="B91" s="116">
        <v>2</v>
      </c>
      <c r="C91" s="117" t="s">
        <v>241</v>
      </c>
      <c r="D91" s="118" t="s">
        <v>789</v>
      </c>
      <c r="E91" s="119" t="s">
        <v>317</v>
      </c>
      <c r="F91" s="120" t="s">
        <v>828</v>
      </c>
      <c r="G91" s="121" t="s">
        <v>416</v>
      </c>
      <c r="H91" s="122">
        <v>1500</v>
      </c>
      <c r="I91" s="123">
        <v>47</v>
      </c>
      <c r="J91" s="123">
        <v>2</v>
      </c>
      <c r="K91" s="160">
        <v>1</v>
      </c>
      <c r="L91" s="155">
        <f t="shared" si="6"/>
        <v>94</v>
      </c>
      <c r="M91" s="156">
        <f t="shared" si="7"/>
        <v>141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x14ac:dyDescent="0.4">
      <c r="A92" s="116">
        <v>84</v>
      </c>
      <c r="B92" s="116">
        <v>3</v>
      </c>
      <c r="C92" s="117" t="s">
        <v>241</v>
      </c>
      <c r="D92" s="118" t="s">
        <v>790</v>
      </c>
      <c r="E92" s="119" t="s">
        <v>316</v>
      </c>
      <c r="F92" s="120" t="s">
        <v>238</v>
      </c>
      <c r="G92" s="121" t="s">
        <v>301</v>
      </c>
      <c r="H92" s="122">
        <v>1500</v>
      </c>
      <c r="I92" s="123">
        <v>47</v>
      </c>
      <c r="J92" s="123">
        <v>6</v>
      </c>
      <c r="K92" s="160">
        <v>2</v>
      </c>
      <c r="L92" s="155">
        <f t="shared" si="6"/>
        <v>564</v>
      </c>
      <c r="M92" s="156">
        <f t="shared" si="7"/>
        <v>846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x14ac:dyDescent="0.4">
      <c r="A93" s="116">
        <v>85</v>
      </c>
      <c r="B93" s="116">
        <v>3</v>
      </c>
      <c r="C93" s="117" t="s">
        <v>241</v>
      </c>
      <c r="D93" s="118" t="s">
        <v>790</v>
      </c>
      <c r="E93" s="119" t="s">
        <v>317</v>
      </c>
      <c r="F93" s="120" t="s">
        <v>828</v>
      </c>
      <c r="G93" s="121" t="s">
        <v>416</v>
      </c>
      <c r="H93" s="122">
        <v>1500</v>
      </c>
      <c r="I93" s="123">
        <v>47</v>
      </c>
      <c r="J93" s="123">
        <v>2</v>
      </c>
      <c r="K93" s="160">
        <v>1</v>
      </c>
      <c r="L93" s="155">
        <f t="shared" si="6"/>
        <v>94</v>
      </c>
      <c r="M93" s="156">
        <f t="shared" si="7"/>
        <v>141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x14ac:dyDescent="0.4">
      <c r="A94" s="116">
        <v>86</v>
      </c>
      <c r="B94" s="116">
        <v>4</v>
      </c>
      <c r="C94" s="117" t="s">
        <v>241</v>
      </c>
      <c r="D94" s="118" t="s">
        <v>791</v>
      </c>
      <c r="E94" s="119" t="s">
        <v>311</v>
      </c>
      <c r="F94" s="120" t="s">
        <v>172</v>
      </c>
      <c r="G94" s="121" t="s">
        <v>301</v>
      </c>
      <c r="H94" s="122">
        <v>600</v>
      </c>
      <c r="I94" s="123">
        <v>47</v>
      </c>
      <c r="J94" s="123">
        <v>1</v>
      </c>
      <c r="K94" s="160">
        <v>1</v>
      </c>
      <c r="L94" s="155">
        <f t="shared" si="6"/>
        <v>47</v>
      </c>
      <c r="M94" s="156">
        <f t="shared" si="7"/>
        <v>28.2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x14ac:dyDescent="0.4">
      <c r="A95" s="116">
        <v>87</v>
      </c>
      <c r="B95" s="116">
        <v>5</v>
      </c>
      <c r="C95" s="117" t="s">
        <v>241</v>
      </c>
      <c r="D95" s="118" t="s">
        <v>792</v>
      </c>
      <c r="E95" s="119" t="s">
        <v>311</v>
      </c>
      <c r="F95" s="120" t="s">
        <v>172</v>
      </c>
      <c r="G95" s="121" t="s">
        <v>301</v>
      </c>
      <c r="H95" s="122">
        <v>600</v>
      </c>
      <c r="I95" s="123">
        <v>47</v>
      </c>
      <c r="J95" s="123">
        <v>1</v>
      </c>
      <c r="K95" s="160">
        <v>1</v>
      </c>
      <c r="L95" s="155">
        <f t="shared" si="6"/>
        <v>47</v>
      </c>
      <c r="M95" s="156">
        <f t="shared" si="7"/>
        <v>28.2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x14ac:dyDescent="0.4">
      <c r="A96" s="116">
        <v>88</v>
      </c>
      <c r="B96" s="116">
        <v>6</v>
      </c>
      <c r="C96" s="117" t="s">
        <v>241</v>
      </c>
      <c r="D96" s="118" t="s">
        <v>793</v>
      </c>
      <c r="E96" s="119" t="s">
        <v>316</v>
      </c>
      <c r="F96" s="120" t="s">
        <v>238</v>
      </c>
      <c r="G96" s="121" t="s">
        <v>301</v>
      </c>
      <c r="H96" s="122">
        <v>1500</v>
      </c>
      <c r="I96" s="123">
        <v>47</v>
      </c>
      <c r="J96" s="123">
        <v>6</v>
      </c>
      <c r="K96" s="160">
        <v>2</v>
      </c>
      <c r="L96" s="155">
        <f t="shared" si="6"/>
        <v>564</v>
      </c>
      <c r="M96" s="156">
        <f t="shared" si="7"/>
        <v>846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x14ac:dyDescent="0.4">
      <c r="A97" s="116">
        <v>89</v>
      </c>
      <c r="B97" s="116">
        <v>6</v>
      </c>
      <c r="C97" s="117" t="s">
        <v>241</v>
      </c>
      <c r="D97" s="118" t="s">
        <v>793</v>
      </c>
      <c r="E97" s="119" t="s">
        <v>317</v>
      </c>
      <c r="F97" s="120" t="s">
        <v>828</v>
      </c>
      <c r="G97" s="121" t="s">
        <v>416</v>
      </c>
      <c r="H97" s="122">
        <v>1500</v>
      </c>
      <c r="I97" s="123">
        <v>47</v>
      </c>
      <c r="J97" s="123">
        <v>2</v>
      </c>
      <c r="K97" s="160">
        <v>1</v>
      </c>
      <c r="L97" s="155">
        <f t="shared" si="6"/>
        <v>94</v>
      </c>
      <c r="M97" s="156">
        <f t="shared" si="7"/>
        <v>141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  <c r="Y97" s="166"/>
      <c r="Z97" s="166"/>
      <c r="AA97" s="166"/>
      <c r="AB97" s="166"/>
      <c r="AC97" s="167"/>
    </row>
    <row r="98" spans="1:29" s="165" customFormat="1" x14ac:dyDescent="0.4">
      <c r="A98" s="116">
        <v>90</v>
      </c>
      <c r="B98" s="116">
        <v>7</v>
      </c>
      <c r="C98" s="117" t="s">
        <v>241</v>
      </c>
      <c r="D98" s="118" t="s">
        <v>794</v>
      </c>
      <c r="E98" s="119" t="s">
        <v>316</v>
      </c>
      <c r="F98" s="120" t="s">
        <v>238</v>
      </c>
      <c r="G98" s="121" t="s">
        <v>301</v>
      </c>
      <c r="H98" s="122">
        <v>1500</v>
      </c>
      <c r="I98" s="123">
        <v>47</v>
      </c>
      <c r="J98" s="123">
        <v>6</v>
      </c>
      <c r="K98" s="160">
        <v>2</v>
      </c>
      <c r="L98" s="155">
        <f t="shared" si="6"/>
        <v>564</v>
      </c>
      <c r="M98" s="156">
        <f t="shared" si="7"/>
        <v>846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  <c r="Y98" s="166"/>
      <c r="Z98" s="166"/>
      <c r="AA98" s="166"/>
      <c r="AB98" s="166"/>
      <c r="AC98" s="167"/>
    </row>
    <row r="99" spans="1:29" s="165" customFormat="1" x14ac:dyDescent="0.4">
      <c r="A99" s="116">
        <v>91</v>
      </c>
      <c r="B99" s="116">
        <v>7</v>
      </c>
      <c r="C99" s="117" t="s">
        <v>241</v>
      </c>
      <c r="D99" s="118" t="s">
        <v>794</v>
      </c>
      <c r="E99" s="119" t="s">
        <v>317</v>
      </c>
      <c r="F99" s="120" t="s">
        <v>828</v>
      </c>
      <c r="G99" s="121" t="s">
        <v>416</v>
      </c>
      <c r="H99" s="122">
        <v>1500</v>
      </c>
      <c r="I99" s="123">
        <v>47</v>
      </c>
      <c r="J99" s="123">
        <v>2</v>
      </c>
      <c r="K99" s="160">
        <v>1</v>
      </c>
      <c r="L99" s="155">
        <f t="shared" si="6"/>
        <v>94</v>
      </c>
      <c r="M99" s="156">
        <f t="shared" si="7"/>
        <v>141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8"/>
      <c r="Y99" s="166"/>
      <c r="Z99" s="166"/>
      <c r="AA99" s="166"/>
      <c r="AB99" s="166"/>
      <c r="AC99" s="168"/>
    </row>
    <row r="100" spans="1:29" s="165" customFormat="1" x14ac:dyDescent="0.4">
      <c r="A100" s="116">
        <v>92</v>
      </c>
      <c r="B100" s="116">
        <v>8</v>
      </c>
      <c r="C100" s="117" t="s">
        <v>241</v>
      </c>
      <c r="D100" s="118" t="s">
        <v>798</v>
      </c>
      <c r="E100" s="119" t="s">
        <v>315</v>
      </c>
      <c r="F100" s="120" t="s">
        <v>172</v>
      </c>
      <c r="G100" s="121" t="s">
        <v>301</v>
      </c>
      <c r="H100" s="122">
        <v>2205</v>
      </c>
      <c r="I100" s="123">
        <v>47</v>
      </c>
      <c r="J100" s="123">
        <v>2</v>
      </c>
      <c r="K100" s="160">
        <v>2</v>
      </c>
      <c r="L100" s="155">
        <f t="shared" si="6"/>
        <v>188</v>
      </c>
      <c r="M100" s="156">
        <f t="shared" si="7"/>
        <v>414.54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  <c r="Y100" s="166"/>
      <c r="Z100" s="166"/>
      <c r="AA100" s="166"/>
      <c r="AB100" s="166"/>
      <c r="AC100" s="167"/>
    </row>
    <row r="101" spans="1:29" s="165" customFormat="1" x14ac:dyDescent="0.4">
      <c r="A101" s="116">
        <v>93</v>
      </c>
      <c r="B101" s="116">
        <v>1</v>
      </c>
      <c r="C101" s="117" t="s">
        <v>200</v>
      </c>
      <c r="D101" s="118" t="s">
        <v>461</v>
      </c>
      <c r="E101" s="119" t="s">
        <v>310</v>
      </c>
      <c r="F101" s="120" t="s">
        <v>227</v>
      </c>
      <c r="G101" s="121" t="s">
        <v>304</v>
      </c>
      <c r="H101" s="122">
        <v>980</v>
      </c>
      <c r="I101" s="123">
        <v>28</v>
      </c>
      <c r="J101" s="123">
        <v>1</v>
      </c>
      <c r="K101" s="160">
        <v>1</v>
      </c>
      <c r="L101" s="155">
        <f t="shared" si="6"/>
        <v>28</v>
      </c>
      <c r="M101" s="156">
        <f t="shared" si="7"/>
        <v>27.44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  <c r="Y101" s="166"/>
      <c r="Z101" s="166"/>
      <c r="AA101" s="166"/>
      <c r="AB101" s="166"/>
      <c r="AC101" s="167"/>
    </row>
    <row r="102" spans="1:29" s="165" customFormat="1" x14ac:dyDescent="0.4">
      <c r="A102" s="116">
        <v>94</v>
      </c>
      <c r="B102" s="116" t="s">
        <v>239</v>
      </c>
      <c r="C102" s="117" t="s">
        <v>243</v>
      </c>
      <c r="D102" s="118" t="s">
        <v>765</v>
      </c>
      <c r="E102" s="119" t="s">
        <v>311</v>
      </c>
      <c r="F102" s="120" t="s">
        <v>172</v>
      </c>
      <c r="G102" s="121" t="s">
        <v>304</v>
      </c>
      <c r="H102" s="122">
        <v>2205</v>
      </c>
      <c r="I102" s="123">
        <v>28</v>
      </c>
      <c r="J102" s="123">
        <v>1</v>
      </c>
      <c r="K102" s="160">
        <v>1</v>
      </c>
      <c r="L102" s="155">
        <f t="shared" si="6"/>
        <v>28</v>
      </c>
      <c r="M102" s="156">
        <f t="shared" si="7"/>
        <v>61.74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8"/>
      <c r="Y102" s="166"/>
      <c r="Z102" s="166"/>
      <c r="AA102" s="166"/>
      <c r="AB102" s="166"/>
      <c r="AC102" s="168"/>
    </row>
    <row r="103" spans="1:29" s="165" customFormat="1" x14ac:dyDescent="0.4">
      <c r="A103" s="116">
        <v>95</v>
      </c>
      <c r="B103" s="116" t="s">
        <v>239</v>
      </c>
      <c r="C103" s="117" t="s">
        <v>243</v>
      </c>
      <c r="D103" s="118" t="s">
        <v>765</v>
      </c>
      <c r="E103" s="119" t="s">
        <v>409</v>
      </c>
      <c r="F103" s="120" t="s">
        <v>172</v>
      </c>
      <c r="G103" s="121" t="s">
        <v>301</v>
      </c>
      <c r="H103" s="122">
        <v>2205</v>
      </c>
      <c r="I103" s="123">
        <v>47</v>
      </c>
      <c r="J103" s="123">
        <v>3</v>
      </c>
      <c r="K103" s="160">
        <v>1</v>
      </c>
      <c r="L103" s="155">
        <f t="shared" si="6"/>
        <v>141</v>
      </c>
      <c r="M103" s="156">
        <f t="shared" si="7"/>
        <v>310.90499999999997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x14ac:dyDescent="0.4">
      <c r="A104" s="116">
        <v>96</v>
      </c>
      <c r="B104" s="116">
        <v>1</v>
      </c>
      <c r="C104" s="117" t="s">
        <v>194</v>
      </c>
      <c r="D104" s="118" t="s">
        <v>798</v>
      </c>
      <c r="E104" s="119" t="s">
        <v>315</v>
      </c>
      <c r="F104" s="120" t="s">
        <v>172</v>
      </c>
      <c r="G104" s="121" t="s">
        <v>301</v>
      </c>
      <c r="H104" s="122">
        <v>2205</v>
      </c>
      <c r="I104" s="123">
        <v>47</v>
      </c>
      <c r="J104" s="123">
        <v>3</v>
      </c>
      <c r="K104" s="160">
        <v>2</v>
      </c>
      <c r="L104" s="155">
        <f t="shared" si="6"/>
        <v>282</v>
      </c>
      <c r="M104" s="156">
        <f t="shared" si="7"/>
        <v>621.80999999999995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  <c r="Y104" s="166"/>
      <c r="Z104" s="166"/>
      <c r="AA104" s="166"/>
      <c r="AB104" s="166"/>
      <c r="AC104" s="167"/>
    </row>
    <row r="105" spans="1:29" s="165" customFormat="1" x14ac:dyDescent="0.4">
      <c r="A105" s="116">
        <v>97</v>
      </c>
      <c r="B105" s="116">
        <v>2</v>
      </c>
      <c r="C105" s="117" t="s">
        <v>194</v>
      </c>
      <c r="D105" s="118" t="s">
        <v>799</v>
      </c>
      <c r="E105" s="119" t="s">
        <v>318</v>
      </c>
      <c r="F105" s="120" t="s">
        <v>830</v>
      </c>
      <c r="G105" s="121" t="s">
        <v>301</v>
      </c>
      <c r="H105" s="122">
        <v>980</v>
      </c>
      <c r="I105" s="123">
        <v>47</v>
      </c>
      <c r="J105" s="123">
        <v>11</v>
      </c>
      <c r="K105" s="160">
        <v>1</v>
      </c>
      <c r="L105" s="155">
        <f t="shared" si="6"/>
        <v>517</v>
      </c>
      <c r="M105" s="156">
        <f t="shared" si="7"/>
        <v>506.66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  <c r="Y105" s="166"/>
      <c r="Z105" s="166"/>
      <c r="AA105" s="166"/>
      <c r="AB105" s="166"/>
      <c r="AC105" s="167"/>
    </row>
    <row r="106" spans="1:29" s="165" customFormat="1" x14ac:dyDescent="0.4">
      <c r="A106" s="116">
        <v>98</v>
      </c>
      <c r="B106" s="116">
        <v>4</v>
      </c>
      <c r="C106" s="117" t="s">
        <v>194</v>
      </c>
      <c r="D106" s="118" t="s">
        <v>800</v>
      </c>
      <c r="E106" s="119" t="s">
        <v>435</v>
      </c>
      <c r="F106" s="120" t="s">
        <v>831</v>
      </c>
      <c r="G106" s="121" t="s">
        <v>816</v>
      </c>
      <c r="H106" s="122">
        <v>735</v>
      </c>
      <c r="I106" s="123">
        <v>90</v>
      </c>
      <c r="J106" s="123">
        <v>1</v>
      </c>
      <c r="K106" s="160">
        <v>1</v>
      </c>
      <c r="L106" s="155">
        <f t="shared" si="6"/>
        <v>90</v>
      </c>
      <c r="M106" s="156">
        <f t="shared" si="7"/>
        <v>66.150000000000006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x14ac:dyDescent="0.4">
      <c r="A107" s="116">
        <v>99</v>
      </c>
      <c r="B107" s="116">
        <v>5</v>
      </c>
      <c r="C107" s="117" t="s">
        <v>194</v>
      </c>
      <c r="D107" s="118" t="s">
        <v>769</v>
      </c>
      <c r="E107" s="119" t="s">
        <v>820</v>
      </c>
      <c r="F107" s="120" t="s">
        <v>172</v>
      </c>
      <c r="G107" s="121" t="s">
        <v>817</v>
      </c>
      <c r="H107" s="122">
        <v>600</v>
      </c>
      <c r="I107" s="123">
        <v>40</v>
      </c>
      <c r="J107" s="123">
        <v>1</v>
      </c>
      <c r="K107" s="160">
        <v>2</v>
      </c>
      <c r="L107" s="155">
        <f t="shared" si="6"/>
        <v>80</v>
      </c>
      <c r="M107" s="156">
        <f t="shared" si="7"/>
        <v>48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x14ac:dyDescent="0.4">
      <c r="A108" s="116">
        <v>100</v>
      </c>
      <c r="B108" s="116">
        <v>5</v>
      </c>
      <c r="C108" s="117" t="s">
        <v>194</v>
      </c>
      <c r="D108" s="118" t="s">
        <v>769</v>
      </c>
      <c r="E108" s="119" t="s">
        <v>411</v>
      </c>
      <c r="F108" s="120" t="s">
        <v>829</v>
      </c>
      <c r="G108" s="121" t="s">
        <v>197</v>
      </c>
      <c r="H108" s="122">
        <v>600</v>
      </c>
      <c r="I108" s="123">
        <v>36</v>
      </c>
      <c r="J108" s="123">
        <v>2</v>
      </c>
      <c r="K108" s="160">
        <v>1</v>
      </c>
      <c r="L108" s="155">
        <f t="shared" si="6"/>
        <v>72</v>
      </c>
      <c r="M108" s="156">
        <f t="shared" si="7"/>
        <v>43.2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x14ac:dyDescent="0.4">
      <c r="A109" s="116">
        <v>101</v>
      </c>
      <c r="B109" s="116">
        <v>6</v>
      </c>
      <c r="C109" s="117" t="s">
        <v>194</v>
      </c>
      <c r="D109" s="118" t="s">
        <v>801</v>
      </c>
      <c r="E109" s="119" t="s">
        <v>822</v>
      </c>
      <c r="F109" s="120" t="s">
        <v>172</v>
      </c>
      <c r="G109" s="121" t="s">
        <v>197</v>
      </c>
      <c r="H109" s="122">
        <v>12</v>
      </c>
      <c r="I109" s="123">
        <v>36</v>
      </c>
      <c r="J109" s="123">
        <v>1</v>
      </c>
      <c r="K109" s="160">
        <v>1</v>
      </c>
      <c r="L109" s="155">
        <f t="shared" si="6"/>
        <v>36</v>
      </c>
      <c r="M109" s="156">
        <f t="shared" si="7"/>
        <v>0.432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x14ac:dyDescent="0.4">
      <c r="A110" s="116">
        <v>102</v>
      </c>
      <c r="B110" s="116">
        <v>7</v>
      </c>
      <c r="C110" s="117" t="s">
        <v>194</v>
      </c>
      <c r="D110" s="118" t="s">
        <v>802</v>
      </c>
      <c r="E110" s="119" t="s">
        <v>411</v>
      </c>
      <c r="F110" s="120" t="s">
        <v>206</v>
      </c>
      <c r="G110" s="121" t="s">
        <v>197</v>
      </c>
      <c r="H110" s="122">
        <v>735</v>
      </c>
      <c r="I110" s="123">
        <v>36</v>
      </c>
      <c r="J110" s="123">
        <v>1</v>
      </c>
      <c r="K110" s="160">
        <v>1</v>
      </c>
      <c r="L110" s="155">
        <f t="shared" si="6"/>
        <v>36</v>
      </c>
      <c r="M110" s="156">
        <f t="shared" si="7"/>
        <v>26.46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x14ac:dyDescent="0.4">
      <c r="A111" s="116">
        <v>103</v>
      </c>
      <c r="B111" s="116">
        <v>8</v>
      </c>
      <c r="C111" s="117" t="s">
        <v>194</v>
      </c>
      <c r="D111" s="118" t="s">
        <v>803</v>
      </c>
      <c r="E111" s="119" t="s">
        <v>411</v>
      </c>
      <c r="F111" s="120" t="s">
        <v>206</v>
      </c>
      <c r="G111" s="121" t="s">
        <v>197</v>
      </c>
      <c r="H111" s="122">
        <v>12</v>
      </c>
      <c r="I111" s="123">
        <v>36</v>
      </c>
      <c r="J111" s="123">
        <v>1</v>
      </c>
      <c r="K111" s="160">
        <v>1</v>
      </c>
      <c r="L111" s="155">
        <f t="shared" si="6"/>
        <v>36</v>
      </c>
      <c r="M111" s="156">
        <f t="shared" si="7"/>
        <v>0.432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x14ac:dyDescent="0.4">
      <c r="A112" s="116">
        <v>104</v>
      </c>
      <c r="B112" s="116">
        <v>9</v>
      </c>
      <c r="C112" s="117" t="s">
        <v>194</v>
      </c>
      <c r="D112" s="118" t="s">
        <v>804</v>
      </c>
      <c r="E112" s="119" t="s">
        <v>411</v>
      </c>
      <c r="F112" s="120" t="s">
        <v>829</v>
      </c>
      <c r="G112" s="121" t="s">
        <v>197</v>
      </c>
      <c r="H112" s="122">
        <v>735</v>
      </c>
      <c r="I112" s="123">
        <v>36</v>
      </c>
      <c r="J112" s="123">
        <v>1</v>
      </c>
      <c r="K112" s="160">
        <v>1</v>
      </c>
      <c r="L112" s="155">
        <f t="shared" si="6"/>
        <v>36</v>
      </c>
      <c r="M112" s="156">
        <f t="shared" si="7"/>
        <v>26.46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x14ac:dyDescent="0.4">
      <c r="A113" s="116">
        <v>105</v>
      </c>
      <c r="B113" s="116">
        <v>10</v>
      </c>
      <c r="C113" s="117" t="s">
        <v>194</v>
      </c>
      <c r="D113" s="118" t="s">
        <v>461</v>
      </c>
      <c r="E113" s="119" t="s">
        <v>310</v>
      </c>
      <c r="F113" s="120" t="s">
        <v>227</v>
      </c>
      <c r="G113" s="121" t="s">
        <v>304</v>
      </c>
      <c r="H113" s="122">
        <v>980</v>
      </c>
      <c r="I113" s="123">
        <v>28</v>
      </c>
      <c r="J113" s="123">
        <v>2</v>
      </c>
      <c r="K113" s="160">
        <v>1</v>
      </c>
      <c r="L113" s="155">
        <f t="shared" si="6"/>
        <v>56</v>
      </c>
      <c r="M113" s="156">
        <f t="shared" si="7"/>
        <v>54.88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8"/>
      <c r="Y113" s="166"/>
      <c r="Z113" s="166"/>
      <c r="AA113" s="166"/>
      <c r="AB113" s="166"/>
      <c r="AC113" s="168"/>
    </row>
    <row r="114" spans="1:29" s="165" customFormat="1" x14ac:dyDescent="0.4">
      <c r="A114" s="116">
        <v>106</v>
      </c>
      <c r="B114" s="116">
        <v>1</v>
      </c>
      <c r="C114" s="117" t="s">
        <v>194</v>
      </c>
      <c r="D114" s="118" t="s">
        <v>805</v>
      </c>
      <c r="E114" s="119" t="s">
        <v>311</v>
      </c>
      <c r="F114" s="120" t="s">
        <v>172</v>
      </c>
      <c r="G114" s="121" t="s">
        <v>304</v>
      </c>
      <c r="H114" s="122">
        <v>2205</v>
      </c>
      <c r="I114" s="123">
        <v>28</v>
      </c>
      <c r="J114" s="123">
        <v>4</v>
      </c>
      <c r="K114" s="160">
        <v>1</v>
      </c>
      <c r="L114" s="155">
        <f t="shared" si="6"/>
        <v>112</v>
      </c>
      <c r="M114" s="156">
        <f t="shared" si="7"/>
        <v>246.96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  <c r="Y114" s="166"/>
      <c r="Z114" s="166"/>
      <c r="AA114" s="166"/>
      <c r="AB114" s="166"/>
      <c r="AC114" s="167"/>
    </row>
    <row r="115" spans="1:29" s="165" customFormat="1" x14ac:dyDescent="0.4">
      <c r="A115" s="116">
        <v>107</v>
      </c>
      <c r="B115" s="116">
        <v>2</v>
      </c>
      <c r="C115" s="117" t="s">
        <v>194</v>
      </c>
      <c r="D115" s="118" t="s">
        <v>644</v>
      </c>
      <c r="E115" s="119" t="s">
        <v>311</v>
      </c>
      <c r="F115" s="120" t="s">
        <v>172</v>
      </c>
      <c r="G115" s="121" t="s">
        <v>304</v>
      </c>
      <c r="H115" s="122">
        <v>2082.5</v>
      </c>
      <c r="I115" s="123">
        <v>28</v>
      </c>
      <c r="J115" s="123">
        <v>5</v>
      </c>
      <c r="K115" s="160">
        <v>1</v>
      </c>
      <c r="L115" s="155">
        <f t="shared" si="6"/>
        <v>140</v>
      </c>
      <c r="M115" s="156">
        <f t="shared" si="7"/>
        <v>291.55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x14ac:dyDescent="0.4">
      <c r="A116" s="116">
        <v>108</v>
      </c>
      <c r="B116" s="116">
        <v>2</v>
      </c>
      <c r="C116" s="117" t="s">
        <v>194</v>
      </c>
      <c r="D116" s="118" t="s">
        <v>644</v>
      </c>
      <c r="E116" s="119" t="s">
        <v>311</v>
      </c>
      <c r="F116" s="120" t="s">
        <v>172</v>
      </c>
      <c r="G116" s="121" t="s">
        <v>301</v>
      </c>
      <c r="H116" s="122">
        <v>2082.5</v>
      </c>
      <c r="I116" s="123">
        <v>47</v>
      </c>
      <c r="J116" s="123">
        <v>1</v>
      </c>
      <c r="K116" s="160">
        <v>1</v>
      </c>
      <c r="L116" s="155">
        <f t="shared" si="6"/>
        <v>47</v>
      </c>
      <c r="M116" s="156">
        <f t="shared" si="7"/>
        <v>97.877499999999998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x14ac:dyDescent="0.4">
      <c r="A117" s="116">
        <v>109</v>
      </c>
      <c r="B117" s="116">
        <v>2</v>
      </c>
      <c r="C117" s="117" t="s">
        <v>194</v>
      </c>
      <c r="D117" s="118" t="s">
        <v>644</v>
      </c>
      <c r="E117" s="119" t="s">
        <v>312</v>
      </c>
      <c r="F117" s="120" t="s">
        <v>172</v>
      </c>
      <c r="G117" s="121" t="s">
        <v>302</v>
      </c>
      <c r="H117" s="122">
        <v>8760</v>
      </c>
      <c r="I117" s="123">
        <v>13</v>
      </c>
      <c r="J117" s="123">
        <v>4</v>
      </c>
      <c r="K117" s="160">
        <v>1</v>
      </c>
      <c r="L117" s="155">
        <f t="shared" si="6"/>
        <v>52</v>
      </c>
      <c r="M117" s="156">
        <f t="shared" si="7"/>
        <v>455.52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x14ac:dyDescent="0.4">
      <c r="A118" s="116">
        <v>110</v>
      </c>
      <c r="B118" s="116">
        <v>3</v>
      </c>
      <c r="C118" s="117" t="s">
        <v>194</v>
      </c>
      <c r="D118" s="118" t="s">
        <v>806</v>
      </c>
      <c r="E118" s="119" t="s">
        <v>316</v>
      </c>
      <c r="F118" s="120" t="s">
        <v>827</v>
      </c>
      <c r="G118" s="121" t="s">
        <v>301</v>
      </c>
      <c r="H118" s="122">
        <v>1500</v>
      </c>
      <c r="I118" s="123">
        <v>47</v>
      </c>
      <c r="J118" s="123">
        <v>6</v>
      </c>
      <c r="K118" s="160">
        <v>2</v>
      </c>
      <c r="L118" s="155">
        <f t="shared" si="6"/>
        <v>564</v>
      </c>
      <c r="M118" s="156">
        <f t="shared" si="7"/>
        <v>846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x14ac:dyDescent="0.4">
      <c r="A119" s="116">
        <v>111</v>
      </c>
      <c r="B119" s="116">
        <v>3</v>
      </c>
      <c r="C119" s="117" t="s">
        <v>194</v>
      </c>
      <c r="D119" s="118" t="s">
        <v>806</v>
      </c>
      <c r="E119" s="119" t="s">
        <v>317</v>
      </c>
      <c r="F119" s="120" t="s">
        <v>828</v>
      </c>
      <c r="G119" s="121" t="s">
        <v>301</v>
      </c>
      <c r="H119" s="122">
        <v>1500</v>
      </c>
      <c r="I119" s="123">
        <v>47</v>
      </c>
      <c r="J119" s="123">
        <v>2</v>
      </c>
      <c r="K119" s="160">
        <v>1</v>
      </c>
      <c r="L119" s="155">
        <f t="shared" si="6"/>
        <v>94</v>
      </c>
      <c r="M119" s="156">
        <f t="shared" si="7"/>
        <v>141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8"/>
      <c r="Y119" s="166"/>
      <c r="Z119" s="166"/>
      <c r="AA119" s="166"/>
      <c r="AB119" s="166"/>
      <c r="AC119" s="168"/>
    </row>
    <row r="120" spans="1:29" s="165" customFormat="1" x14ac:dyDescent="0.4">
      <c r="A120" s="116">
        <v>112</v>
      </c>
      <c r="B120" s="116">
        <v>4</v>
      </c>
      <c r="C120" s="117" t="s">
        <v>194</v>
      </c>
      <c r="D120" s="118" t="s">
        <v>807</v>
      </c>
      <c r="E120" s="119" t="s">
        <v>316</v>
      </c>
      <c r="F120" s="120" t="s">
        <v>827</v>
      </c>
      <c r="G120" s="121" t="s">
        <v>301</v>
      </c>
      <c r="H120" s="122">
        <v>1500</v>
      </c>
      <c r="I120" s="123">
        <v>47</v>
      </c>
      <c r="J120" s="123">
        <v>6</v>
      </c>
      <c r="K120" s="160">
        <v>2</v>
      </c>
      <c r="L120" s="155">
        <f t="shared" si="6"/>
        <v>564</v>
      </c>
      <c r="M120" s="156">
        <f t="shared" si="7"/>
        <v>846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  <c r="Y120" s="166"/>
      <c r="Z120" s="166"/>
      <c r="AA120" s="166"/>
      <c r="AB120" s="166"/>
      <c r="AC120" s="167"/>
    </row>
    <row r="121" spans="1:29" s="165" customFormat="1" x14ac:dyDescent="0.4">
      <c r="A121" s="116">
        <v>113</v>
      </c>
      <c r="B121" s="116">
        <v>4</v>
      </c>
      <c r="C121" s="117" t="s">
        <v>194</v>
      </c>
      <c r="D121" s="118" t="s">
        <v>807</v>
      </c>
      <c r="E121" s="119" t="s">
        <v>317</v>
      </c>
      <c r="F121" s="120" t="s">
        <v>828</v>
      </c>
      <c r="G121" s="121" t="s">
        <v>301</v>
      </c>
      <c r="H121" s="122">
        <v>1500</v>
      </c>
      <c r="I121" s="123">
        <v>47</v>
      </c>
      <c r="J121" s="123">
        <v>2</v>
      </c>
      <c r="K121" s="160">
        <v>1</v>
      </c>
      <c r="L121" s="155">
        <f t="shared" si="6"/>
        <v>94</v>
      </c>
      <c r="M121" s="156">
        <f t="shared" si="7"/>
        <v>141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x14ac:dyDescent="0.4">
      <c r="A122" s="116">
        <v>114</v>
      </c>
      <c r="B122" s="116">
        <v>5</v>
      </c>
      <c r="C122" s="117" t="s">
        <v>194</v>
      </c>
      <c r="D122" s="118" t="s">
        <v>791</v>
      </c>
      <c r="E122" s="119" t="s">
        <v>605</v>
      </c>
      <c r="F122" s="120" t="s">
        <v>172</v>
      </c>
      <c r="G122" s="121" t="s">
        <v>416</v>
      </c>
      <c r="H122" s="122">
        <v>600</v>
      </c>
      <c r="I122" s="123">
        <v>47</v>
      </c>
      <c r="J122" s="123">
        <v>4</v>
      </c>
      <c r="K122" s="160">
        <v>1</v>
      </c>
      <c r="L122" s="155">
        <f t="shared" si="6"/>
        <v>188</v>
      </c>
      <c r="M122" s="156">
        <f t="shared" si="7"/>
        <v>112.8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x14ac:dyDescent="0.4">
      <c r="A123" s="116">
        <v>115</v>
      </c>
      <c r="B123" s="116">
        <v>5</v>
      </c>
      <c r="C123" s="117" t="s">
        <v>194</v>
      </c>
      <c r="D123" s="118" t="s">
        <v>791</v>
      </c>
      <c r="E123" s="119" t="s">
        <v>314</v>
      </c>
      <c r="F123" s="120" t="s">
        <v>172</v>
      </c>
      <c r="G123" s="121" t="s">
        <v>305</v>
      </c>
      <c r="H123" s="122">
        <v>600</v>
      </c>
      <c r="I123" s="123">
        <v>26</v>
      </c>
      <c r="J123" s="123">
        <v>3</v>
      </c>
      <c r="K123" s="160">
        <v>1</v>
      </c>
      <c r="L123" s="155">
        <f t="shared" si="6"/>
        <v>78</v>
      </c>
      <c r="M123" s="156">
        <f t="shared" si="7"/>
        <v>46.8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x14ac:dyDescent="0.4">
      <c r="A124" s="116">
        <v>116</v>
      </c>
      <c r="B124" s="116">
        <v>5</v>
      </c>
      <c r="C124" s="117" t="s">
        <v>194</v>
      </c>
      <c r="D124" s="118" t="s">
        <v>791</v>
      </c>
      <c r="E124" s="119" t="s">
        <v>314</v>
      </c>
      <c r="F124" s="120" t="s">
        <v>172</v>
      </c>
      <c r="G124" s="121" t="s">
        <v>818</v>
      </c>
      <c r="H124" s="122">
        <v>600</v>
      </c>
      <c r="I124" s="123">
        <v>34</v>
      </c>
      <c r="J124" s="123">
        <v>1</v>
      </c>
      <c r="K124" s="160">
        <v>1</v>
      </c>
      <c r="L124" s="155">
        <f t="shared" si="6"/>
        <v>34</v>
      </c>
      <c r="M124" s="156">
        <f t="shared" si="7"/>
        <v>20.399999999999999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x14ac:dyDescent="0.4">
      <c r="A125" s="116">
        <v>117</v>
      </c>
      <c r="B125" s="116">
        <v>5</v>
      </c>
      <c r="C125" s="117" t="s">
        <v>194</v>
      </c>
      <c r="D125" s="118" t="s">
        <v>791</v>
      </c>
      <c r="E125" s="119" t="s">
        <v>605</v>
      </c>
      <c r="F125" s="120" t="s">
        <v>421</v>
      </c>
      <c r="G125" s="121" t="s">
        <v>416</v>
      </c>
      <c r="H125" s="122">
        <v>600</v>
      </c>
      <c r="I125" s="123">
        <v>47</v>
      </c>
      <c r="J125" s="123">
        <v>1</v>
      </c>
      <c r="K125" s="160">
        <v>1</v>
      </c>
      <c r="L125" s="155">
        <f t="shared" si="6"/>
        <v>47</v>
      </c>
      <c r="M125" s="156">
        <f t="shared" si="7"/>
        <v>28.2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x14ac:dyDescent="0.4">
      <c r="A126" s="116">
        <v>118</v>
      </c>
      <c r="B126" s="116">
        <v>6</v>
      </c>
      <c r="C126" s="117" t="s">
        <v>194</v>
      </c>
      <c r="D126" s="118" t="s">
        <v>792</v>
      </c>
      <c r="E126" s="119" t="s">
        <v>605</v>
      </c>
      <c r="F126" s="120" t="s">
        <v>172</v>
      </c>
      <c r="G126" s="121" t="s">
        <v>416</v>
      </c>
      <c r="H126" s="122">
        <v>600</v>
      </c>
      <c r="I126" s="123">
        <v>47</v>
      </c>
      <c r="J126" s="123">
        <v>4</v>
      </c>
      <c r="K126" s="160">
        <v>1</v>
      </c>
      <c r="L126" s="155">
        <f t="shared" si="6"/>
        <v>188</v>
      </c>
      <c r="M126" s="156">
        <f t="shared" si="7"/>
        <v>112.8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x14ac:dyDescent="0.4">
      <c r="A127" s="116">
        <v>119</v>
      </c>
      <c r="B127" s="116">
        <v>6</v>
      </c>
      <c r="C127" s="117" t="s">
        <v>194</v>
      </c>
      <c r="D127" s="118" t="s">
        <v>792</v>
      </c>
      <c r="E127" s="119" t="s">
        <v>314</v>
      </c>
      <c r="F127" s="120" t="s">
        <v>172</v>
      </c>
      <c r="G127" s="121" t="s">
        <v>305</v>
      </c>
      <c r="H127" s="122">
        <v>600</v>
      </c>
      <c r="I127" s="123">
        <v>26</v>
      </c>
      <c r="J127" s="123">
        <v>2</v>
      </c>
      <c r="K127" s="160">
        <v>1</v>
      </c>
      <c r="L127" s="155">
        <f t="shared" si="6"/>
        <v>52</v>
      </c>
      <c r="M127" s="156">
        <f t="shared" si="7"/>
        <v>31.2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x14ac:dyDescent="0.4">
      <c r="A128" s="116">
        <v>120</v>
      </c>
      <c r="B128" s="116">
        <v>6</v>
      </c>
      <c r="C128" s="117" t="s">
        <v>194</v>
      </c>
      <c r="D128" s="118" t="s">
        <v>792</v>
      </c>
      <c r="E128" s="119" t="s">
        <v>314</v>
      </c>
      <c r="F128" s="120" t="s">
        <v>172</v>
      </c>
      <c r="G128" s="121" t="s">
        <v>818</v>
      </c>
      <c r="H128" s="122">
        <v>600</v>
      </c>
      <c r="I128" s="123">
        <v>34</v>
      </c>
      <c r="J128" s="123">
        <v>1</v>
      </c>
      <c r="K128" s="160">
        <v>1</v>
      </c>
      <c r="L128" s="155">
        <f t="shared" si="6"/>
        <v>34</v>
      </c>
      <c r="M128" s="156">
        <f t="shared" si="7"/>
        <v>20.399999999999999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x14ac:dyDescent="0.4">
      <c r="A129" s="116">
        <v>121</v>
      </c>
      <c r="B129" s="116">
        <v>6</v>
      </c>
      <c r="C129" s="117" t="s">
        <v>194</v>
      </c>
      <c r="D129" s="118" t="s">
        <v>792</v>
      </c>
      <c r="E129" s="119" t="s">
        <v>605</v>
      </c>
      <c r="F129" s="120" t="s">
        <v>421</v>
      </c>
      <c r="G129" s="121" t="s">
        <v>416</v>
      </c>
      <c r="H129" s="122">
        <v>600</v>
      </c>
      <c r="I129" s="123">
        <v>47</v>
      </c>
      <c r="J129" s="123">
        <v>1</v>
      </c>
      <c r="K129" s="160">
        <v>1</v>
      </c>
      <c r="L129" s="155">
        <f t="shared" si="6"/>
        <v>47</v>
      </c>
      <c r="M129" s="156">
        <f t="shared" si="7"/>
        <v>28.2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  <c r="Y129" s="166"/>
      <c r="Z129" s="166"/>
      <c r="AA129" s="166"/>
      <c r="AB129" s="166"/>
      <c r="AC129" s="167"/>
    </row>
    <row r="130" spans="1:29" s="165" customFormat="1" x14ac:dyDescent="0.4">
      <c r="A130" s="116">
        <v>122</v>
      </c>
      <c r="B130" s="116">
        <v>7</v>
      </c>
      <c r="C130" s="117" t="s">
        <v>194</v>
      </c>
      <c r="D130" s="118" t="s">
        <v>808</v>
      </c>
      <c r="E130" s="119" t="s">
        <v>316</v>
      </c>
      <c r="F130" s="120" t="s">
        <v>827</v>
      </c>
      <c r="G130" s="121" t="s">
        <v>301</v>
      </c>
      <c r="H130" s="122">
        <v>1500</v>
      </c>
      <c r="I130" s="123">
        <v>47</v>
      </c>
      <c r="J130" s="123">
        <v>6</v>
      </c>
      <c r="K130" s="160">
        <v>2</v>
      </c>
      <c r="L130" s="155">
        <f t="shared" si="6"/>
        <v>564</v>
      </c>
      <c r="M130" s="156">
        <f t="shared" si="7"/>
        <v>846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  <c r="Y130" s="166"/>
      <c r="Z130" s="166"/>
      <c r="AA130" s="166"/>
      <c r="AB130" s="166"/>
      <c r="AC130" s="167"/>
    </row>
    <row r="131" spans="1:29" s="165" customFormat="1" x14ac:dyDescent="0.4">
      <c r="A131" s="116">
        <v>123</v>
      </c>
      <c r="B131" s="116">
        <v>7</v>
      </c>
      <c r="C131" s="117" t="s">
        <v>194</v>
      </c>
      <c r="D131" s="118" t="s">
        <v>808</v>
      </c>
      <c r="E131" s="119" t="s">
        <v>317</v>
      </c>
      <c r="F131" s="120" t="s">
        <v>828</v>
      </c>
      <c r="G131" s="121" t="s">
        <v>301</v>
      </c>
      <c r="H131" s="122">
        <v>1500</v>
      </c>
      <c r="I131" s="123">
        <v>47</v>
      </c>
      <c r="J131" s="123">
        <v>2</v>
      </c>
      <c r="K131" s="160">
        <v>1</v>
      </c>
      <c r="L131" s="155">
        <f t="shared" si="6"/>
        <v>94</v>
      </c>
      <c r="M131" s="156">
        <f t="shared" si="7"/>
        <v>141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  <c r="Y131" s="166"/>
      <c r="Z131" s="166"/>
      <c r="AA131" s="166"/>
      <c r="AB131" s="166"/>
      <c r="AC131" s="167"/>
    </row>
    <row r="132" spans="1:29" s="165" customFormat="1" x14ac:dyDescent="0.4">
      <c r="A132" s="116">
        <v>124</v>
      </c>
      <c r="B132" s="116">
        <v>8</v>
      </c>
      <c r="C132" s="117" t="s">
        <v>194</v>
      </c>
      <c r="D132" s="118" t="s">
        <v>809</v>
      </c>
      <c r="E132" s="119" t="s">
        <v>316</v>
      </c>
      <c r="F132" s="120" t="s">
        <v>827</v>
      </c>
      <c r="G132" s="121" t="s">
        <v>301</v>
      </c>
      <c r="H132" s="122">
        <v>1500</v>
      </c>
      <c r="I132" s="123">
        <v>47</v>
      </c>
      <c r="J132" s="123">
        <v>6</v>
      </c>
      <c r="K132" s="160">
        <v>2</v>
      </c>
      <c r="L132" s="155">
        <f t="shared" si="6"/>
        <v>564</v>
      </c>
      <c r="M132" s="156">
        <f t="shared" si="7"/>
        <v>846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  <c r="Y132" s="166"/>
      <c r="Z132" s="166"/>
      <c r="AA132" s="166"/>
      <c r="AB132" s="166"/>
      <c r="AC132" s="167"/>
    </row>
    <row r="133" spans="1:29" s="165" customFormat="1" x14ac:dyDescent="0.4">
      <c r="A133" s="116">
        <v>125</v>
      </c>
      <c r="B133" s="116">
        <v>8</v>
      </c>
      <c r="C133" s="117" t="s">
        <v>194</v>
      </c>
      <c r="D133" s="118" t="s">
        <v>809</v>
      </c>
      <c r="E133" s="119" t="s">
        <v>317</v>
      </c>
      <c r="F133" s="120" t="s">
        <v>828</v>
      </c>
      <c r="G133" s="121" t="s">
        <v>301</v>
      </c>
      <c r="H133" s="122">
        <v>1500</v>
      </c>
      <c r="I133" s="123">
        <v>47</v>
      </c>
      <c r="J133" s="123">
        <v>2</v>
      </c>
      <c r="K133" s="160">
        <v>1</v>
      </c>
      <c r="L133" s="155">
        <f t="shared" si="6"/>
        <v>94</v>
      </c>
      <c r="M133" s="156">
        <f t="shared" si="7"/>
        <v>141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  <c r="Y133" s="166"/>
      <c r="Z133" s="166"/>
      <c r="AA133" s="166"/>
      <c r="AB133" s="166"/>
      <c r="AC133" s="167"/>
    </row>
    <row r="134" spans="1:29" s="165" customFormat="1" x14ac:dyDescent="0.4">
      <c r="A134" s="116">
        <v>126</v>
      </c>
      <c r="B134" s="116">
        <v>9</v>
      </c>
      <c r="C134" s="117" t="s">
        <v>194</v>
      </c>
      <c r="D134" s="118" t="s">
        <v>729</v>
      </c>
      <c r="E134" s="119" t="s">
        <v>411</v>
      </c>
      <c r="F134" s="120" t="s">
        <v>172</v>
      </c>
      <c r="G134" s="121" t="s">
        <v>197</v>
      </c>
      <c r="H134" s="122">
        <v>12</v>
      </c>
      <c r="I134" s="123">
        <v>36</v>
      </c>
      <c r="J134" s="123">
        <v>1</v>
      </c>
      <c r="K134" s="160">
        <v>1</v>
      </c>
      <c r="L134" s="155">
        <f t="shared" si="6"/>
        <v>36</v>
      </c>
      <c r="M134" s="156">
        <f t="shared" si="7"/>
        <v>0.432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  <c r="Y134" s="166"/>
      <c r="Z134" s="166"/>
      <c r="AA134" s="166"/>
      <c r="AB134" s="166"/>
      <c r="AC134" s="167"/>
    </row>
    <row r="135" spans="1:29" s="165" customFormat="1" x14ac:dyDescent="0.4">
      <c r="A135" s="116">
        <v>127</v>
      </c>
      <c r="B135" s="116">
        <v>1</v>
      </c>
      <c r="C135" s="117" t="s">
        <v>198</v>
      </c>
      <c r="D135" s="118" t="s">
        <v>644</v>
      </c>
      <c r="E135" s="119" t="s">
        <v>311</v>
      </c>
      <c r="F135" s="120" t="s">
        <v>172</v>
      </c>
      <c r="G135" s="121" t="s">
        <v>304</v>
      </c>
      <c r="H135" s="122">
        <v>2082.5</v>
      </c>
      <c r="I135" s="123">
        <v>28</v>
      </c>
      <c r="J135" s="123">
        <v>4</v>
      </c>
      <c r="K135" s="160">
        <v>1</v>
      </c>
      <c r="L135" s="155">
        <f t="shared" si="6"/>
        <v>112</v>
      </c>
      <c r="M135" s="156">
        <f t="shared" si="7"/>
        <v>233.24</v>
      </c>
      <c r="N135" s="155"/>
      <c r="O135" s="155"/>
      <c r="P135" s="155"/>
      <c r="Q135" s="155"/>
      <c r="R135" s="155"/>
      <c r="S135" s="156"/>
      <c r="T135" s="156">
        <f t="shared" ref="T135:T198" si="8">IFERROR(S135*R135,"－")</f>
        <v>0</v>
      </c>
      <c r="U135" s="156">
        <f t="shared" ref="U135:U198" si="9">IFERROR(T135*H135/1000,"－")</f>
        <v>0</v>
      </c>
      <c r="V135" s="157"/>
      <c r="Y135" s="166"/>
      <c r="Z135" s="166"/>
      <c r="AA135" s="166"/>
      <c r="AB135" s="166"/>
      <c r="AC135" s="167"/>
    </row>
    <row r="136" spans="1:29" s="165" customFormat="1" x14ac:dyDescent="0.4">
      <c r="A136" s="116">
        <v>128</v>
      </c>
      <c r="B136" s="116">
        <v>1</v>
      </c>
      <c r="C136" s="117" t="s">
        <v>198</v>
      </c>
      <c r="D136" s="118" t="s">
        <v>644</v>
      </c>
      <c r="E136" s="119" t="s">
        <v>311</v>
      </c>
      <c r="F136" s="120" t="s">
        <v>172</v>
      </c>
      <c r="G136" s="121" t="s">
        <v>301</v>
      </c>
      <c r="H136" s="122">
        <v>2082.5</v>
      </c>
      <c r="I136" s="123">
        <v>47</v>
      </c>
      <c r="J136" s="123">
        <v>1</v>
      </c>
      <c r="K136" s="160">
        <v>1</v>
      </c>
      <c r="L136" s="155">
        <f t="shared" ref="L136:L199" si="10">IFERROR(I136*J136*K136,"ー")</f>
        <v>47</v>
      </c>
      <c r="M136" s="156">
        <f t="shared" ref="M136:M199" si="11">IFERROR(L136*H136/1000,"ー")</f>
        <v>97.877499999999998</v>
      </c>
      <c r="N136" s="155"/>
      <c r="O136" s="155"/>
      <c r="P136" s="155"/>
      <c r="Q136" s="155"/>
      <c r="R136" s="155"/>
      <c r="S136" s="156"/>
      <c r="T136" s="156">
        <f t="shared" si="8"/>
        <v>0</v>
      </c>
      <c r="U136" s="156">
        <f t="shared" si="9"/>
        <v>0</v>
      </c>
      <c r="V136" s="157"/>
      <c r="Y136" s="166"/>
      <c r="Z136" s="166"/>
      <c r="AA136" s="166"/>
      <c r="AB136" s="166"/>
      <c r="AC136" s="167"/>
    </row>
    <row r="137" spans="1:29" s="165" customFormat="1" x14ac:dyDescent="0.4">
      <c r="A137" s="116">
        <v>129</v>
      </c>
      <c r="B137" s="116">
        <v>1</v>
      </c>
      <c r="C137" s="117" t="s">
        <v>198</v>
      </c>
      <c r="D137" s="118" t="s">
        <v>644</v>
      </c>
      <c r="E137" s="119" t="s">
        <v>312</v>
      </c>
      <c r="F137" s="120" t="s">
        <v>172</v>
      </c>
      <c r="G137" s="121" t="s">
        <v>302</v>
      </c>
      <c r="H137" s="122">
        <v>8760</v>
      </c>
      <c r="I137" s="123">
        <v>13</v>
      </c>
      <c r="J137" s="123">
        <v>4</v>
      </c>
      <c r="K137" s="160">
        <v>1</v>
      </c>
      <c r="L137" s="155">
        <f t="shared" si="10"/>
        <v>52</v>
      </c>
      <c r="M137" s="156">
        <f t="shared" si="11"/>
        <v>455.52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x14ac:dyDescent="0.4">
      <c r="A138" s="116">
        <v>130</v>
      </c>
      <c r="B138" s="116">
        <v>2</v>
      </c>
      <c r="C138" s="117" t="s">
        <v>198</v>
      </c>
      <c r="D138" s="118" t="s">
        <v>806</v>
      </c>
      <c r="E138" s="119" t="s">
        <v>316</v>
      </c>
      <c r="F138" s="120" t="s">
        <v>827</v>
      </c>
      <c r="G138" s="121" t="s">
        <v>301</v>
      </c>
      <c r="H138" s="122">
        <v>1500</v>
      </c>
      <c r="I138" s="123">
        <v>47</v>
      </c>
      <c r="J138" s="123">
        <v>6</v>
      </c>
      <c r="K138" s="160">
        <v>2</v>
      </c>
      <c r="L138" s="155">
        <f t="shared" si="10"/>
        <v>564</v>
      </c>
      <c r="M138" s="156">
        <f t="shared" si="11"/>
        <v>846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x14ac:dyDescent="0.4">
      <c r="A139" s="116">
        <v>131</v>
      </c>
      <c r="B139" s="116">
        <v>2</v>
      </c>
      <c r="C139" s="117" t="s">
        <v>198</v>
      </c>
      <c r="D139" s="118" t="s">
        <v>806</v>
      </c>
      <c r="E139" s="119" t="s">
        <v>317</v>
      </c>
      <c r="F139" s="120" t="s">
        <v>828</v>
      </c>
      <c r="G139" s="121" t="s">
        <v>301</v>
      </c>
      <c r="H139" s="122">
        <v>1500</v>
      </c>
      <c r="I139" s="123">
        <v>47</v>
      </c>
      <c r="J139" s="123">
        <v>2</v>
      </c>
      <c r="K139" s="160">
        <v>1</v>
      </c>
      <c r="L139" s="155">
        <f t="shared" si="10"/>
        <v>94</v>
      </c>
      <c r="M139" s="156">
        <f t="shared" si="11"/>
        <v>141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x14ac:dyDescent="0.4">
      <c r="A140" s="116">
        <v>132</v>
      </c>
      <c r="B140" s="116">
        <v>3</v>
      </c>
      <c r="C140" s="117" t="s">
        <v>198</v>
      </c>
      <c r="D140" s="118" t="s">
        <v>807</v>
      </c>
      <c r="E140" s="119" t="s">
        <v>316</v>
      </c>
      <c r="F140" s="120" t="s">
        <v>827</v>
      </c>
      <c r="G140" s="121" t="s">
        <v>301</v>
      </c>
      <c r="H140" s="122">
        <v>1500</v>
      </c>
      <c r="I140" s="123">
        <v>47</v>
      </c>
      <c r="J140" s="123">
        <v>6</v>
      </c>
      <c r="K140" s="160">
        <v>2</v>
      </c>
      <c r="L140" s="155">
        <f t="shared" si="10"/>
        <v>564</v>
      </c>
      <c r="M140" s="156">
        <f t="shared" si="11"/>
        <v>846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x14ac:dyDescent="0.4">
      <c r="A141" s="116">
        <v>133</v>
      </c>
      <c r="B141" s="116">
        <v>3</v>
      </c>
      <c r="C141" s="117" t="s">
        <v>198</v>
      </c>
      <c r="D141" s="118" t="s">
        <v>807</v>
      </c>
      <c r="E141" s="119" t="s">
        <v>317</v>
      </c>
      <c r="F141" s="120" t="s">
        <v>828</v>
      </c>
      <c r="G141" s="121" t="s">
        <v>301</v>
      </c>
      <c r="H141" s="122">
        <v>1500</v>
      </c>
      <c r="I141" s="123">
        <v>47</v>
      </c>
      <c r="J141" s="123">
        <v>2</v>
      </c>
      <c r="K141" s="160">
        <v>1</v>
      </c>
      <c r="L141" s="155">
        <f t="shared" si="10"/>
        <v>94</v>
      </c>
      <c r="M141" s="156">
        <f t="shared" si="11"/>
        <v>141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x14ac:dyDescent="0.4">
      <c r="A142" s="116">
        <v>134</v>
      </c>
      <c r="B142" s="116">
        <v>4</v>
      </c>
      <c r="C142" s="117" t="s">
        <v>198</v>
      </c>
      <c r="D142" s="118" t="s">
        <v>791</v>
      </c>
      <c r="E142" s="119" t="s">
        <v>605</v>
      </c>
      <c r="F142" s="120" t="s">
        <v>172</v>
      </c>
      <c r="G142" s="121" t="s">
        <v>416</v>
      </c>
      <c r="H142" s="122">
        <v>600</v>
      </c>
      <c r="I142" s="123">
        <v>47</v>
      </c>
      <c r="J142" s="123">
        <v>4</v>
      </c>
      <c r="K142" s="160">
        <v>1</v>
      </c>
      <c r="L142" s="155">
        <f t="shared" si="10"/>
        <v>188</v>
      </c>
      <c r="M142" s="156">
        <f t="shared" si="11"/>
        <v>112.8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x14ac:dyDescent="0.4">
      <c r="A143" s="116">
        <v>135</v>
      </c>
      <c r="B143" s="116">
        <v>4</v>
      </c>
      <c r="C143" s="117" t="s">
        <v>198</v>
      </c>
      <c r="D143" s="118" t="s">
        <v>791</v>
      </c>
      <c r="E143" s="119" t="s">
        <v>314</v>
      </c>
      <c r="F143" s="120" t="s">
        <v>172</v>
      </c>
      <c r="G143" s="121" t="s">
        <v>305</v>
      </c>
      <c r="H143" s="122">
        <v>600</v>
      </c>
      <c r="I143" s="123">
        <v>26</v>
      </c>
      <c r="J143" s="123">
        <v>3</v>
      </c>
      <c r="K143" s="160">
        <v>1</v>
      </c>
      <c r="L143" s="155">
        <f t="shared" si="10"/>
        <v>78</v>
      </c>
      <c r="M143" s="156">
        <f t="shared" si="11"/>
        <v>46.8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x14ac:dyDescent="0.4">
      <c r="A144" s="116">
        <v>136</v>
      </c>
      <c r="B144" s="116">
        <v>4</v>
      </c>
      <c r="C144" s="117" t="s">
        <v>198</v>
      </c>
      <c r="D144" s="118" t="s">
        <v>791</v>
      </c>
      <c r="E144" s="119" t="s">
        <v>314</v>
      </c>
      <c r="F144" s="120" t="s">
        <v>172</v>
      </c>
      <c r="G144" s="121" t="s">
        <v>818</v>
      </c>
      <c r="H144" s="122">
        <v>600</v>
      </c>
      <c r="I144" s="123">
        <v>34</v>
      </c>
      <c r="J144" s="123">
        <v>1</v>
      </c>
      <c r="K144" s="160">
        <v>1</v>
      </c>
      <c r="L144" s="155">
        <f t="shared" si="10"/>
        <v>34</v>
      </c>
      <c r="M144" s="156">
        <f t="shared" si="11"/>
        <v>20.399999999999999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x14ac:dyDescent="0.4">
      <c r="A145" s="116">
        <v>137</v>
      </c>
      <c r="B145" s="116">
        <v>4</v>
      </c>
      <c r="C145" s="117" t="s">
        <v>198</v>
      </c>
      <c r="D145" s="118" t="s">
        <v>791</v>
      </c>
      <c r="E145" s="119" t="s">
        <v>605</v>
      </c>
      <c r="F145" s="120" t="s">
        <v>421</v>
      </c>
      <c r="G145" s="121" t="s">
        <v>416</v>
      </c>
      <c r="H145" s="122">
        <v>600</v>
      </c>
      <c r="I145" s="123">
        <v>47</v>
      </c>
      <c r="J145" s="123">
        <v>1</v>
      </c>
      <c r="K145" s="160">
        <v>1</v>
      </c>
      <c r="L145" s="155">
        <f t="shared" si="10"/>
        <v>47</v>
      </c>
      <c r="M145" s="156">
        <f t="shared" si="11"/>
        <v>28.2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x14ac:dyDescent="0.4">
      <c r="A146" s="116">
        <v>138</v>
      </c>
      <c r="B146" s="116">
        <v>5</v>
      </c>
      <c r="C146" s="117" t="s">
        <v>198</v>
      </c>
      <c r="D146" s="118" t="s">
        <v>792</v>
      </c>
      <c r="E146" s="119" t="s">
        <v>605</v>
      </c>
      <c r="F146" s="120" t="s">
        <v>172</v>
      </c>
      <c r="G146" s="121" t="s">
        <v>416</v>
      </c>
      <c r="H146" s="122">
        <v>600</v>
      </c>
      <c r="I146" s="123">
        <v>47</v>
      </c>
      <c r="J146" s="123">
        <v>4</v>
      </c>
      <c r="K146" s="160">
        <v>1</v>
      </c>
      <c r="L146" s="155">
        <f t="shared" si="10"/>
        <v>188</v>
      </c>
      <c r="M146" s="156">
        <f t="shared" si="11"/>
        <v>112.8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x14ac:dyDescent="0.4">
      <c r="A147" s="116">
        <v>139</v>
      </c>
      <c r="B147" s="116">
        <v>5</v>
      </c>
      <c r="C147" s="117" t="s">
        <v>198</v>
      </c>
      <c r="D147" s="118" t="s">
        <v>792</v>
      </c>
      <c r="E147" s="119" t="s">
        <v>314</v>
      </c>
      <c r="F147" s="120" t="s">
        <v>172</v>
      </c>
      <c r="G147" s="121" t="s">
        <v>305</v>
      </c>
      <c r="H147" s="122">
        <v>600</v>
      </c>
      <c r="I147" s="123">
        <v>26</v>
      </c>
      <c r="J147" s="123">
        <v>2</v>
      </c>
      <c r="K147" s="160">
        <v>1</v>
      </c>
      <c r="L147" s="155">
        <f t="shared" si="10"/>
        <v>52</v>
      </c>
      <c r="M147" s="156">
        <f t="shared" si="11"/>
        <v>31.2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x14ac:dyDescent="0.4">
      <c r="A148" s="116">
        <v>140</v>
      </c>
      <c r="B148" s="116">
        <v>5</v>
      </c>
      <c r="C148" s="117" t="s">
        <v>198</v>
      </c>
      <c r="D148" s="118" t="s">
        <v>792</v>
      </c>
      <c r="E148" s="119" t="s">
        <v>314</v>
      </c>
      <c r="F148" s="120" t="s">
        <v>172</v>
      </c>
      <c r="G148" s="121" t="s">
        <v>818</v>
      </c>
      <c r="H148" s="122">
        <v>600</v>
      </c>
      <c r="I148" s="123">
        <v>34</v>
      </c>
      <c r="J148" s="123">
        <v>1</v>
      </c>
      <c r="K148" s="160">
        <v>1</v>
      </c>
      <c r="L148" s="155">
        <f t="shared" si="10"/>
        <v>34</v>
      </c>
      <c r="M148" s="156">
        <f t="shared" si="11"/>
        <v>20.399999999999999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x14ac:dyDescent="0.4">
      <c r="A149" s="116">
        <v>141</v>
      </c>
      <c r="B149" s="116">
        <v>5</v>
      </c>
      <c r="C149" s="117" t="s">
        <v>198</v>
      </c>
      <c r="D149" s="118" t="s">
        <v>792</v>
      </c>
      <c r="E149" s="119" t="s">
        <v>605</v>
      </c>
      <c r="F149" s="120" t="s">
        <v>421</v>
      </c>
      <c r="G149" s="121" t="s">
        <v>416</v>
      </c>
      <c r="H149" s="122">
        <v>600</v>
      </c>
      <c r="I149" s="123">
        <v>47</v>
      </c>
      <c r="J149" s="123">
        <v>1</v>
      </c>
      <c r="K149" s="160">
        <v>1</v>
      </c>
      <c r="L149" s="155">
        <f t="shared" si="10"/>
        <v>47</v>
      </c>
      <c r="M149" s="156">
        <f t="shared" si="11"/>
        <v>28.2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x14ac:dyDescent="0.4">
      <c r="A150" s="116">
        <v>142</v>
      </c>
      <c r="B150" s="116">
        <v>6</v>
      </c>
      <c r="C150" s="117" t="s">
        <v>198</v>
      </c>
      <c r="D150" s="118" t="s">
        <v>808</v>
      </c>
      <c r="E150" s="119" t="s">
        <v>316</v>
      </c>
      <c r="F150" s="120" t="s">
        <v>827</v>
      </c>
      <c r="G150" s="121" t="s">
        <v>301</v>
      </c>
      <c r="H150" s="122">
        <v>1500</v>
      </c>
      <c r="I150" s="123">
        <v>47</v>
      </c>
      <c r="J150" s="123">
        <v>6</v>
      </c>
      <c r="K150" s="160">
        <v>2</v>
      </c>
      <c r="L150" s="155">
        <f t="shared" si="10"/>
        <v>564</v>
      </c>
      <c r="M150" s="156">
        <f t="shared" si="11"/>
        <v>846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x14ac:dyDescent="0.4">
      <c r="A151" s="116">
        <v>143</v>
      </c>
      <c r="B151" s="116">
        <v>6</v>
      </c>
      <c r="C151" s="117" t="s">
        <v>198</v>
      </c>
      <c r="D151" s="118" t="s">
        <v>808</v>
      </c>
      <c r="E151" s="119" t="s">
        <v>317</v>
      </c>
      <c r="F151" s="120" t="s">
        <v>828</v>
      </c>
      <c r="G151" s="121" t="s">
        <v>301</v>
      </c>
      <c r="H151" s="122">
        <v>1500</v>
      </c>
      <c r="I151" s="123">
        <v>47</v>
      </c>
      <c r="J151" s="123">
        <v>2</v>
      </c>
      <c r="K151" s="160">
        <v>1</v>
      </c>
      <c r="L151" s="155">
        <f t="shared" si="10"/>
        <v>94</v>
      </c>
      <c r="M151" s="156">
        <f t="shared" si="11"/>
        <v>141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x14ac:dyDescent="0.4">
      <c r="A152" s="116">
        <v>144</v>
      </c>
      <c r="B152" s="116">
        <v>7</v>
      </c>
      <c r="C152" s="117" t="s">
        <v>198</v>
      </c>
      <c r="D152" s="118" t="s">
        <v>809</v>
      </c>
      <c r="E152" s="119" t="s">
        <v>316</v>
      </c>
      <c r="F152" s="120" t="s">
        <v>827</v>
      </c>
      <c r="G152" s="121" t="s">
        <v>301</v>
      </c>
      <c r="H152" s="122">
        <v>1500</v>
      </c>
      <c r="I152" s="123">
        <v>47</v>
      </c>
      <c r="J152" s="123">
        <v>6</v>
      </c>
      <c r="K152" s="160">
        <v>2</v>
      </c>
      <c r="L152" s="155">
        <f t="shared" si="10"/>
        <v>564</v>
      </c>
      <c r="M152" s="156">
        <f t="shared" si="11"/>
        <v>846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x14ac:dyDescent="0.4">
      <c r="A153" s="116">
        <v>145</v>
      </c>
      <c r="B153" s="116">
        <v>7</v>
      </c>
      <c r="C153" s="117" t="s">
        <v>198</v>
      </c>
      <c r="D153" s="118" t="s">
        <v>809</v>
      </c>
      <c r="E153" s="119" t="s">
        <v>317</v>
      </c>
      <c r="F153" s="120" t="s">
        <v>828</v>
      </c>
      <c r="G153" s="121" t="s">
        <v>301</v>
      </c>
      <c r="H153" s="122">
        <v>1500</v>
      </c>
      <c r="I153" s="123">
        <v>47</v>
      </c>
      <c r="J153" s="123">
        <v>2</v>
      </c>
      <c r="K153" s="160">
        <v>1</v>
      </c>
      <c r="L153" s="155">
        <f t="shared" si="10"/>
        <v>94</v>
      </c>
      <c r="M153" s="156">
        <f t="shared" si="11"/>
        <v>141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x14ac:dyDescent="0.4">
      <c r="A154" s="116">
        <v>146</v>
      </c>
      <c r="B154" s="116">
        <v>1</v>
      </c>
      <c r="C154" s="117" t="s">
        <v>241</v>
      </c>
      <c r="D154" s="118" t="s">
        <v>644</v>
      </c>
      <c r="E154" s="119" t="s">
        <v>311</v>
      </c>
      <c r="F154" s="120" t="s">
        <v>172</v>
      </c>
      <c r="G154" s="121" t="s">
        <v>304</v>
      </c>
      <c r="H154" s="122">
        <v>2082.5</v>
      </c>
      <c r="I154" s="123">
        <v>28</v>
      </c>
      <c r="J154" s="123">
        <v>4</v>
      </c>
      <c r="K154" s="160">
        <v>1</v>
      </c>
      <c r="L154" s="155">
        <f t="shared" si="10"/>
        <v>112</v>
      </c>
      <c r="M154" s="156">
        <f t="shared" si="11"/>
        <v>233.24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x14ac:dyDescent="0.4">
      <c r="A155" s="116">
        <v>147</v>
      </c>
      <c r="B155" s="116">
        <v>1</v>
      </c>
      <c r="C155" s="117" t="s">
        <v>241</v>
      </c>
      <c r="D155" s="118" t="s">
        <v>644</v>
      </c>
      <c r="E155" s="119" t="s">
        <v>311</v>
      </c>
      <c r="F155" s="120" t="s">
        <v>172</v>
      </c>
      <c r="G155" s="121" t="s">
        <v>301</v>
      </c>
      <c r="H155" s="122">
        <v>2082.5</v>
      </c>
      <c r="I155" s="123">
        <v>47</v>
      </c>
      <c r="J155" s="123">
        <v>1</v>
      </c>
      <c r="K155" s="160">
        <v>1</v>
      </c>
      <c r="L155" s="155">
        <f t="shared" si="10"/>
        <v>47</v>
      </c>
      <c r="M155" s="156">
        <f t="shared" si="11"/>
        <v>97.877499999999998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x14ac:dyDescent="0.4">
      <c r="A156" s="116">
        <v>148</v>
      </c>
      <c r="B156" s="116">
        <v>1</v>
      </c>
      <c r="C156" s="117" t="s">
        <v>241</v>
      </c>
      <c r="D156" s="118" t="s">
        <v>644</v>
      </c>
      <c r="E156" s="119" t="s">
        <v>312</v>
      </c>
      <c r="F156" s="120" t="s">
        <v>172</v>
      </c>
      <c r="G156" s="121" t="s">
        <v>302</v>
      </c>
      <c r="H156" s="122">
        <v>8760</v>
      </c>
      <c r="I156" s="123">
        <v>13</v>
      </c>
      <c r="J156" s="123">
        <v>4</v>
      </c>
      <c r="K156" s="160">
        <v>1</v>
      </c>
      <c r="L156" s="155">
        <f t="shared" si="10"/>
        <v>52</v>
      </c>
      <c r="M156" s="156">
        <f t="shared" si="11"/>
        <v>455.52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x14ac:dyDescent="0.4">
      <c r="A157" s="116">
        <v>149</v>
      </c>
      <c r="B157" s="116">
        <v>2</v>
      </c>
      <c r="C157" s="117" t="s">
        <v>241</v>
      </c>
      <c r="D157" s="118" t="s">
        <v>806</v>
      </c>
      <c r="E157" s="119" t="s">
        <v>316</v>
      </c>
      <c r="F157" s="120" t="s">
        <v>827</v>
      </c>
      <c r="G157" s="121" t="s">
        <v>301</v>
      </c>
      <c r="H157" s="122">
        <v>1500</v>
      </c>
      <c r="I157" s="123">
        <v>47</v>
      </c>
      <c r="J157" s="123">
        <v>6</v>
      </c>
      <c r="K157" s="160">
        <v>2</v>
      </c>
      <c r="L157" s="155">
        <f t="shared" si="10"/>
        <v>564</v>
      </c>
      <c r="M157" s="156">
        <f t="shared" si="11"/>
        <v>846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x14ac:dyDescent="0.4">
      <c r="A158" s="116">
        <v>150</v>
      </c>
      <c r="B158" s="116">
        <v>2</v>
      </c>
      <c r="C158" s="117" t="s">
        <v>241</v>
      </c>
      <c r="D158" s="118" t="s">
        <v>806</v>
      </c>
      <c r="E158" s="119" t="s">
        <v>317</v>
      </c>
      <c r="F158" s="120" t="s">
        <v>828</v>
      </c>
      <c r="G158" s="121" t="s">
        <v>301</v>
      </c>
      <c r="H158" s="122">
        <v>1500</v>
      </c>
      <c r="I158" s="123">
        <v>47</v>
      </c>
      <c r="J158" s="123">
        <v>2</v>
      </c>
      <c r="K158" s="160">
        <v>1</v>
      </c>
      <c r="L158" s="155">
        <f t="shared" si="10"/>
        <v>94</v>
      </c>
      <c r="M158" s="156">
        <f t="shared" si="11"/>
        <v>141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x14ac:dyDescent="0.4">
      <c r="A159" s="116">
        <v>151</v>
      </c>
      <c r="B159" s="116">
        <v>3</v>
      </c>
      <c r="C159" s="117" t="s">
        <v>241</v>
      </c>
      <c r="D159" s="118" t="s">
        <v>807</v>
      </c>
      <c r="E159" s="119" t="s">
        <v>316</v>
      </c>
      <c r="F159" s="120" t="s">
        <v>827</v>
      </c>
      <c r="G159" s="121" t="s">
        <v>301</v>
      </c>
      <c r="H159" s="122">
        <v>1500</v>
      </c>
      <c r="I159" s="123">
        <v>47</v>
      </c>
      <c r="J159" s="123">
        <v>6</v>
      </c>
      <c r="K159" s="160">
        <v>2</v>
      </c>
      <c r="L159" s="155">
        <f t="shared" si="10"/>
        <v>564</v>
      </c>
      <c r="M159" s="156">
        <f t="shared" si="11"/>
        <v>846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x14ac:dyDescent="0.4">
      <c r="A160" s="116">
        <v>152</v>
      </c>
      <c r="B160" s="116">
        <v>3</v>
      </c>
      <c r="C160" s="117" t="s">
        <v>241</v>
      </c>
      <c r="D160" s="118" t="s">
        <v>807</v>
      </c>
      <c r="E160" s="119" t="s">
        <v>317</v>
      </c>
      <c r="F160" s="120" t="s">
        <v>828</v>
      </c>
      <c r="G160" s="121" t="s">
        <v>301</v>
      </c>
      <c r="H160" s="122">
        <v>1500</v>
      </c>
      <c r="I160" s="123">
        <v>47</v>
      </c>
      <c r="J160" s="123">
        <v>2</v>
      </c>
      <c r="K160" s="160">
        <v>1</v>
      </c>
      <c r="L160" s="155">
        <f t="shared" si="10"/>
        <v>94</v>
      </c>
      <c r="M160" s="156">
        <f t="shared" si="11"/>
        <v>141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x14ac:dyDescent="0.4">
      <c r="A161" s="116">
        <v>153</v>
      </c>
      <c r="B161" s="116">
        <v>4</v>
      </c>
      <c r="C161" s="117" t="s">
        <v>241</v>
      </c>
      <c r="D161" s="118" t="s">
        <v>791</v>
      </c>
      <c r="E161" s="119" t="s">
        <v>314</v>
      </c>
      <c r="F161" s="120" t="s">
        <v>172</v>
      </c>
      <c r="G161" s="121" t="s">
        <v>305</v>
      </c>
      <c r="H161" s="122">
        <v>600</v>
      </c>
      <c r="I161" s="123">
        <v>26</v>
      </c>
      <c r="J161" s="123">
        <v>3</v>
      </c>
      <c r="K161" s="160">
        <v>1</v>
      </c>
      <c r="L161" s="155">
        <f t="shared" si="10"/>
        <v>78</v>
      </c>
      <c r="M161" s="156">
        <f t="shared" si="11"/>
        <v>46.8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x14ac:dyDescent="0.4">
      <c r="A162" s="116">
        <v>154</v>
      </c>
      <c r="B162" s="116">
        <v>4</v>
      </c>
      <c r="C162" s="117" t="s">
        <v>241</v>
      </c>
      <c r="D162" s="118" t="s">
        <v>791</v>
      </c>
      <c r="E162" s="119" t="s">
        <v>314</v>
      </c>
      <c r="F162" s="120" t="s">
        <v>172</v>
      </c>
      <c r="G162" s="121" t="s">
        <v>818</v>
      </c>
      <c r="H162" s="122">
        <v>600</v>
      </c>
      <c r="I162" s="123">
        <v>34</v>
      </c>
      <c r="J162" s="123">
        <v>1</v>
      </c>
      <c r="K162" s="160">
        <v>1</v>
      </c>
      <c r="L162" s="155">
        <f t="shared" si="10"/>
        <v>34</v>
      </c>
      <c r="M162" s="156">
        <f t="shared" si="11"/>
        <v>20.399999999999999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x14ac:dyDescent="0.4">
      <c r="A163" s="116">
        <v>155</v>
      </c>
      <c r="B163" s="116">
        <v>4</v>
      </c>
      <c r="C163" s="117" t="s">
        <v>241</v>
      </c>
      <c r="D163" s="118" t="s">
        <v>791</v>
      </c>
      <c r="E163" s="119" t="s">
        <v>311</v>
      </c>
      <c r="F163" s="120" t="s">
        <v>172</v>
      </c>
      <c r="G163" s="121" t="s">
        <v>416</v>
      </c>
      <c r="H163" s="122">
        <v>600</v>
      </c>
      <c r="I163" s="123">
        <v>47</v>
      </c>
      <c r="J163" s="123">
        <v>5</v>
      </c>
      <c r="K163" s="160">
        <v>1</v>
      </c>
      <c r="L163" s="155">
        <f t="shared" si="10"/>
        <v>235</v>
      </c>
      <c r="M163" s="156">
        <f t="shared" si="11"/>
        <v>141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x14ac:dyDescent="0.4">
      <c r="A164" s="116">
        <v>156</v>
      </c>
      <c r="B164" s="116">
        <v>5</v>
      </c>
      <c r="C164" s="117" t="s">
        <v>241</v>
      </c>
      <c r="D164" s="118" t="s">
        <v>792</v>
      </c>
      <c r="E164" s="119" t="s">
        <v>314</v>
      </c>
      <c r="F164" s="120" t="s">
        <v>172</v>
      </c>
      <c r="G164" s="121" t="s">
        <v>305</v>
      </c>
      <c r="H164" s="122">
        <v>600</v>
      </c>
      <c r="I164" s="123">
        <v>26</v>
      </c>
      <c r="J164" s="123">
        <v>2</v>
      </c>
      <c r="K164" s="160">
        <v>1</v>
      </c>
      <c r="L164" s="155">
        <f t="shared" si="10"/>
        <v>52</v>
      </c>
      <c r="M164" s="156">
        <f t="shared" si="11"/>
        <v>31.2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x14ac:dyDescent="0.4">
      <c r="A165" s="116">
        <v>157</v>
      </c>
      <c r="B165" s="116">
        <v>5</v>
      </c>
      <c r="C165" s="117" t="s">
        <v>241</v>
      </c>
      <c r="D165" s="118" t="s">
        <v>792</v>
      </c>
      <c r="E165" s="119" t="s">
        <v>314</v>
      </c>
      <c r="F165" s="120" t="s">
        <v>172</v>
      </c>
      <c r="G165" s="121" t="s">
        <v>818</v>
      </c>
      <c r="H165" s="122">
        <v>600</v>
      </c>
      <c r="I165" s="123">
        <v>34</v>
      </c>
      <c r="J165" s="123">
        <v>1</v>
      </c>
      <c r="K165" s="160">
        <v>1</v>
      </c>
      <c r="L165" s="155">
        <f t="shared" si="10"/>
        <v>34</v>
      </c>
      <c r="M165" s="156">
        <f t="shared" si="11"/>
        <v>20.399999999999999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x14ac:dyDescent="0.4">
      <c r="A166" s="116">
        <v>158</v>
      </c>
      <c r="B166" s="116">
        <v>5</v>
      </c>
      <c r="C166" s="117" t="s">
        <v>241</v>
      </c>
      <c r="D166" s="118" t="s">
        <v>792</v>
      </c>
      <c r="E166" s="119" t="s">
        <v>311</v>
      </c>
      <c r="F166" s="120" t="s">
        <v>172</v>
      </c>
      <c r="G166" s="121" t="s">
        <v>416</v>
      </c>
      <c r="H166" s="122">
        <v>600</v>
      </c>
      <c r="I166" s="123">
        <v>47</v>
      </c>
      <c r="J166" s="123">
        <v>5</v>
      </c>
      <c r="K166" s="160">
        <v>1</v>
      </c>
      <c r="L166" s="155">
        <f t="shared" si="10"/>
        <v>235</v>
      </c>
      <c r="M166" s="156">
        <f t="shared" si="11"/>
        <v>141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x14ac:dyDescent="0.4">
      <c r="A167" s="116">
        <v>159</v>
      </c>
      <c r="B167" s="116">
        <v>6</v>
      </c>
      <c r="C167" s="117" t="s">
        <v>241</v>
      </c>
      <c r="D167" s="118" t="s">
        <v>808</v>
      </c>
      <c r="E167" s="119" t="s">
        <v>316</v>
      </c>
      <c r="F167" s="120" t="s">
        <v>827</v>
      </c>
      <c r="G167" s="121" t="s">
        <v>301</v>
      </c>
      <c r="H167" s="122">
        <v>1500</v>
      </c>
      <c r="I167" s="123">
        <v>47</v>
      </c>
      <c r="J167" s="123">
        <v>6</v>
      </c>
      <c r="K167" s="160">
        <v>2</v>
      </c>
      <c r="L167" s="155">
        <f t="shared" si="10"/>
        <v>564</v>
      </c>
      <c r="M167" s="156">
        <f t="shared" si="11"/>
        <v>846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x14ac:dyDescent="0.4">
      <c r="A168" s="116">
        <v>160</v>
      </c>
      <c r="B168" s="116">
        <v>6</v>
      </c>
      <c r="C168" s="117" t="s">
        <v>241</v>
      </c>
      <c r="D168" s="118" t="s">
        <v>808</v>
      </c>
      <c r="E168" s="119" t="s">
        <v>317</v>
      </c>
      <c r="F168" s="120" t="s">
        <v>828</v>
      </c>
      <c r="G168" s="121" t="s">
        <v>301</v>
      </c>
      <c r="H168" s="122">
        <v>1500</v>
      </c>
      <c r="I168" s="123">
        <v>47</v>
      </c>
      <c r="J168" s="123">
        <v>2</v>
      </c>
      <c r="K168" s="160">
        <v>1</v>
      </c>
      <c r="L168" s="155">
        <f t="shared" si="10"/>
        <v>94</v>
      </c>
      <c r="M168" s="156">
        <f t="shared" si="11"/>
        <v>141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x14ac:dyDescent="0.4">
      <c r="A169" s="116">
        <v>161</v>
      </c>
      <c r="B169" s="116">
        <v>7</v>
      </c>
      <c r="C169" s="117" t="s">
        <v>241</v>
      </c>
      <c r="D169" s="118" t="s">
        <v>809</v>
      </c>
      <c r="E169" s="119" t="s">
        <v>316</v>
      </c>
      <c r="F169" s="120" t="s">
        <v>827</v>
      </c>
      <c r="G169" s="121" t="s">
        <v>301</v>
      </c>
      <c r="H169" s="122">
        <v>1500</v>
      </c>
      <c r="I169" s="123">
        <v>47</v>
      </c>
      <c r="J169" s="123">
        <v>6</v>
      </c>
      <c r="K169" s="160">
        <v>2</v>
      </c>
      <c r="L169" s="155">
        <f t="shared" si="10"/>
        <v>564</v>
      </c>
      <c r="M169" s="156">
        <f t="shared" si="11"/>
        <v>846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x14ac:dyDescent="0.4">
      <c r="A170" s="116">
        <v>162</v>
      </c>
      <c r="B170" s="116">
        <v>7</v>
      </c>
      <c r="C170" s="117" t="s">
        <v>241</v>
      </c>
      <c r="D170" s="118" t="s">
        <v>809</v>
      </c>
      <c r="E170" s="119" t="s">
        <v>317</v>
      </c>
      <c r="F170" s="120" t="s">
        <v>828</v>
      </c>
      <c r="G170" s="121" t="s">
        <v>301</v>
      </c>
      <c r="H170" s="122">
        <v>1500</v>
      </c>
      <c r="I170" s="123">
        <v>47</v>
      </c>
      <c r="J170" s="123">
        <v>2</v>
      </c>
      <c r="K170" s="160">
        <v>1</v>
      </c>
      <c r="L170" s="155">
        <f t="shared" si="10"/>
        <v>94</v>
      </c>
      <c r="M170" s="156">
        <f t="shared" si="11"/>
        <v>141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x14ac:dyDescent="0.4">
      <c r="A171" s="116">
        <v>163</v>
      </c>
      <c r="B171" s="116">
        <v>1</v>
      </c>
      <c r="C171" s="117" t="s">
        <v>200</v>
      </c>
      <c r="D171" s="118" t="s">
        <v>461</v>
      </c>
      <c r="E171" s="119" t="s">
        <v>411</v>
      </c>
      <c r="F171" s="120" t="s">
        <v>172</v>
      </c>
      <c r="G171" s="121" t="s">
        <v>197</v>
      </c>
      <c r="H171" s="122">
        <v>980</v>
      </c>
      <c r="I171" s="123">
        <v>36</v>
      </c>
      <c r="J171" s="123">
        <v>1</v>
      </c>
      <c r="K171" s="160">
        <v>1</v>
      </c>
      <c r="L171" s="155">
        <f t="shared" si="10"/>
        <v>36</v>
      </c>
      <c r="M171" s="156">
        <f t="shared" si="11"/>
        <v>35.28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x14ac:dyDescent="0.4">
      <c r="A172" s="116">
        <v>164</v>
      </c>
      <c r="B172" s="116" t="s">
        <v>239</v>
      </c>
      <c r="C172" s="117" t="s">
        <v>243</v>
      </c>
      <c r="D172" s="118" t="s">
        <v>765</v>
      </c>
      <c r="E172" s="119" t="s">
        <v>311</v>
      </c>
      <c r="F172" s="120" t="s">
        <v>172</v>
      </c>
      <c r="G172" s="121" t="s">
        <v>304</v>
      </c>
      <c r="H172" s="122">
        <v>2205</v>
      </c>
      <c r="I172" s="123">
        <v>28</v>
      </c>
      <c r="J172" s="123">
        <v>1</v>
      </c>
      <c r="K172" s="160">
        <v>1</v>
      </c>
      <c r="L172" s="155">
        <f t="shared" si="10"/>
        <v>28</v>
      </c>
      <c r="M172" s="156">
        <f t="shared" si="11"/>
        <v>61.74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x14ac:dyDescent="0.4">
      <c r="A173" s="116">
        <v>165</v>
      </c>
      <c r="B173" s="116" t="s">
        <v>239</v>
      </c>
      <c r="C173" s="117" t="s">
        <v>243</v>
      </c>
      <c r="D173" s="118" t="s">
        <v>765</v>
      </c>
      <c r="E173" s="119" t="s">
        <v>311</v>
      </c>
      <c r="F173" s="120" t="s">
        <v>172</v>
      </c>
      <c r="G173" s="121" t="s">
        <v>301</v>
      </c>
      <c r="H173" s="122">
        <v>2205</v>
      </c>
      <c r="I173" s="123">
        <v>47</v>
      </c>
      <c r="J173" s="123">
        <v>3</v>
      </c>
      <c r="K173" s="160">
        <v>1</v>
      </c>
      <c r="L173" s="155">
        <f t="shared" si="10"/>
        <v>141</v>
      </c>
      <c r="M173" s="156">
        <f t="shared" si="11"/>
        <v>310.90499999999997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x14ac:dyDescent="0.4">
      <c r="A174" s="116">
        <v>166</v>
      </c>
      <c r="B174" s="116">
        <v>1</v>
      </c>
      <c r="C174" s="117" t="s">
        <v>194</v>
      </c>
      <c r="D174" s="118" t="s">
        <v>644</v>
      </c>
      <c r="E174" s="119" t="s">
        <v>311</v>
      </c>
      <c r="F174" s="120" t="s">
        <v>172</v>
      </c>
      <c r="G174" s="121" t="s">
        <v>304</v>
      </c>
      <c r="H174" s="122">
        <v>2082.5</v>
      </c>
      <c r="I174" s="123">
        <v>28</v>
      </c>
      <c r="J174" s="123">
        <v>5</v>
      </c>
      <c r="K174" s="160">
        <v>1</v>
      </c>
      <c r="L174" s="155">
        <f t="shared" si="10"/>
        <v>140</v>
      </c>
      <c r="M174" s="156">
        <f t="shared" si="11"/>
        <v>291.55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x14ac:dyDescent="0.4">
      <c r="A175" s="116">
        <v>167</v>
      </c>
      <c r="B175" s="116">
        <v>1</v>
      </c>
      <c r="C175" s="117" t="s">
        <v>194</v>
      </c>
      <c r="D175" s="118" t="s">
        <v>644</v>
      </c>
      <c r="E175" s="119" t="s">
        <v>312</v>
      </c>
      <c r="F175" s="120" t="s">
        <v>196</v>
      </c>
      <c r="G175" s="121" t="s">
        <v>302</v>
      </c>
      <c r="H175" s="122">
        <v>8760</v>
      </c>
      <c r="I175" s="123">
        <v>13</v>
      </c>
      <c r="J175" s="123">
        <v>3</v>
      </c>
      <c r="K175" s="160">
        <v>1</v>
      </c>
      <c r="L175" s="155">
        <f t="shared" si="10"/>
        <v>39</v>
      </c>
      <c r="M175" s="156">
        <f t="shared" si="11"/>
        <v>341.64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x14ac:dyDescent="0.4">
      <c r="A176" s="116">
        <v>168</v>
      </c>
      <c r="B176" s="116">
        <v>1</v>
      </c>
      <c r="C176" s="117" t="s">
        <v>194</v>
      </c>
      <c r="D176" s="118" t="s">
        <v>644</v>
      </c>
      <c r="E176" s="119" t="s">
        <v>324</v>
      </c>
      <c r="F176" s="120" t="s">
        <v>172</v>
      </c>
      <c r="G176" s="121" t="s">
        <v>307</v>
      </c>
      <c r="H176" s="122">
        <v>2082.5</v>
      </c>
      <c r="I176" s="123">
        <v>18</v>
      </c>
      <c r="J176" s="123">
        <v>2</v>
      </c>
      <c r="K176" s="160">
        <v>1</v>
      </c>
      <c r="L176" s="155">
        <f t="shared" si="10"/>
        <v>36</v>
      </c>
      <c r="M176" s="156">
        <f t="shared" si="11"/>
        <v>74.97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x14ac:dyDescent="0.4">
      <c r="A177" s="116">
        <v>169</v>
      </c>
      <c r="B177" s="116">
        <v>2</v>
      </c>
      <c r="C177" s="117" t="s">
        <v>194</v>
      </c>
      <c r="D177" s="118" t="s">
        <v>791</v>
      </c>
      <c r="E177" s="119" t="s">
        <v>311</v>
      </c>
      <c r="F177" s="120" t="s">
        <v>172</v>
      </c>
      <c r="G177" s="121" t="s">
        <v>301</v>
      </c>
      <c r="H177" s="122">
        <v>600</v>
      </c>
      <c r="I177" s="123">
        <v>47</v>
      </c>
      <c r="J177" s="123">
        <v>1</v>
      </c>
      <c r="K177" s="160">
        <v>1</v>
      </c>
      <c r="L177" s="155">
        <f t="shared" si="10"/>
        <v>47</v>
      </c>
      <c r="M177" s="156">
        <f t="shared" si="11"/>
        <v>28.2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x14ac:dyDescent="0.4">
      <c r="A178" s="116">
        <v>170</v>
      </c>
      <c r="B178" s="116">
        <v>2</v>
      </c>
      <c r="C178" s="117" t="s">
        <v>194</v>
      </c>
      <c r="D178" s="118" t="s">
        <v>791</v>
      </c>
      <c r="E178" s="119" t="s">
        <v>324</v>
      </c>
      <c r="F178" s="120" t="s">
        <v>172</v>
      </c>
      <c r="G178" s="121" t="s">
        <v>307</v>
      </c>
      <c r="H178" s="122">
        <v>600</v>
      </c>
      <c r="I178" s="123">
        <v>18</v>
      </c>
      <c r="J178" s="123">
        <v>1</v>
      </c>
      <c r="K178" s="160">
        <v>1</v>
      </c>
      <c r="L178" s="155">
        <f t="shared" si="10"/>
        <v>18</v>
      </c>
      <c r="M178" s="156">
        <f t="shared" si="11"/>
        <v>10.8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x14ac:dyDescent="0.4">
      <c r="A179" s="116">
        <v>171</v>
      </c>
      <c r="B179" s="116">
        <v>3</v>
      </c>
      <c r="C179" s="117" t="s">
        <v>194</v>
      </c>
      <c r="D179" s="118" t="s">
        <v>792</v>
      </c>
      <c r="E179" s="119" t="s">
        <v>311</v>
      </c>
      <c r="F179" s="120" t="s">
        <v>172</v>
      </c>
      <c r="G179" s="121" t="s">
        <v>301</v>
      </c>
      <c r="H179" s="122">
        <v>600</v>
      </c>
      <c r="I179" s="123">
        <v>47</v>
      </c>
      <c r="J179" s="123">
        <v>1</v>
      </c>
      <c r="K179" s="160">
        <v>1</v>
      </c>
      <c r="L179" s="155">
        <f t="shared" si="10"/>
        <v>47</v>
      </c>
      <c r="M179" s="156">
        <f t="shared" si="11"/>
        <v>28.2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x14ac:dyDescent="0.4">
      <c r="A180" s="116">
        <v>172</v>
      </c>
      <c r="B180" s="116">
        <v>3</v>
      </c>
      <c r="C180" s="117" t="s">
        <v>194</v>
      </c>
      <c r="D180" s="118" t="s">
        <v>792</v>
      </c>
      <c r="E180" s="119" t="s">
        <v>324</v>
      </c>
      <c r="F180" s="120" t="s">
        <v>172</v>
      </c>
      <c r="G180" s="121" t="s">
        <v>307</v>
      </c>
      <c r="H180" s="122">
        <v>600</v>
      </c>
      <c r="I180" s="123">
        <v>18</v>
      </c>
      <c r="J180" s="123">
        <v>1</v>
      </c>
      <c r="K180" s="160">
        <v>1</v>
      </c>
      <c r="L180" s="155">
        <f t="shared" si="10"/>
        <v>18</v>
      </c>
      <c r="M180" s="156">
        <f t="shared" si="11"/>
        <v>10.8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x14ac:dyDescent="0.4">
      <c r="A181" s="116">
        <v>173</v>
      </c>
      <c r="B181" s="116">
        <v>4</v>
      </c>
      <c r="C181" s="117" t="s">
        <v>194</v>
      </c>
      <c r="D181" s="118" t="s">
        <v>633</v>
      </c>
      <c r="E181" s="119" t="s">
        <v>311</v>
      </c>
      <c r="F181" s="120" t="s">
        <v>172</v>
      </c>
      <c r="G181" s="121" t="s">
        <v>301</v>
      </c>
      <c r="H181" s="122">
        <v>200</v>
      </c>
      <c r="I181" s="123">
        <v>47</v>
      </c>
      <c r="J181" s="123">
        <v>2</v>
      </c>
      <c r="K181" s="160">
        <v>1</v>
      </c>
      <c r="L181" s="155">
        <f t="shared" si="10"/>
        <v>94</v>
      </c>
      <c r="M181" s="156">
        <f t="shared" si="11"/>
        <v>18.8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x14ac:dyDescent="0.4">
      <c r="A182" s="116">
        <v>174</v>
      </c>
      <c r="B182" s="116">
        <v>5</v>
      </c>
      <c r="C182" s="117" t="s">
        <v>194</v>
      </c>
      <c r="D182" s="118" t="s">
        <v>761</v>
      </c>
      <c r="E182" s="119" t="s">
        <v>316</v>
      </c>
      <c r="F182" s="120" t="s">
        <v>172</v>
      </c>
      <c r="G182" s="121" t="s">
        <v>301</v>
      </c>
      <c r="H182" s="122">
        <v>1500</v>
      </c>
      <c r="I182" s="123">
        <v>47</v>
      </c>
      <c r="J182" s="123">
        <v>4</v>
      </c>
      <c r="K182" s="160">
        <v>2</v>
      </c>
      <c r="L182" s="155">
        <f t="shared" si="10"/>
        <v>376</v>
      </c>
      <c r="M182" s="156">
        <f t="shared" si="11"/>
        <v>564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x14ac:dyDescent="0.4">
      <c r="A183" s="116">
        <v>175</v>
      </c>
      <c r="B183" s="116">
        <v>5</v>
      </c>
      <c r="C183" s="117" t="s">
        <v>194</v>
      </c>
      <c r="D183" s="118" t="s">
        <v>761</v>
      </c>
      <c r="E183" s="119" t="s">
        <v>317</v>
      </c>
      <c r="F183" s="120" t="s">
        <v>828</v>
      </c>
      <c r="G183" s="121" t="s">
        <v>301</v>
      </c>
      <c r="H183" s="122">
        <v>1500</v>
      </c>
      <c r="I183" s="123">
        <v>47</v>
      </c>
      <c r="J183" s="123">
        <v>2</v>
      </c>
      <c r="K183" s="160">
        <v>1</v>
      </c>
      <c r="L183" s="155">
        <f t="shared" si="10"/>
        <v>94</v>
      </c>
      <c r="M183" s="156">
        <f t="shared" si="11"/>
        <v>141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x14ac:dyDescent="0.4">
      <c r="A184" s="116">
        <v>176</v>
      </c>
      <c r="B184" s="116">
        <v>6</v>
      </c>
      <c r="C184" s="117" t="s">
        <v>194</v>
      </c>
      <c r="D184" s="118" t="s">
        <v>762</v>
      </c>
      <c r="E184" s="119" t="s">
        <v>316</v>
      </c>
      <c r="F184" s="120" t="s">
        <v>172</v>
      </c>
      <c r="G184" s="121" t="s">
        <v>301</v>
      </c>
      <c r="H184" s="122">
        <v>1500</v>
      </c>
      <c r="I184" s="123">
        <v>47</v>
      </c>
      <c r="J184" s="123">
        <v>4</v>
      </c>
      <c r="K184" s="160">
        <v>2</v>
      </c>
      <c r="L184" s="155">
        <f t="shared" si="10"/>
        <v>376</v>
      </c>
      <c r="M184" s="156">
        <f t="shared" si="11"/>
        <v>564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x14ac:dyDescent="0.4">
      <c r="A185" s="116">
        <v>177</v>
      </c>
      <c r="B185" s="116">
        <v>6</v>
      </c>
      <c r="C185" s="117" t="s">
        <v>194</v>
      </c>
      <c r="D185" s="118" t="s">
        <v>762</v>
      </c>
      <c r="E185" s="119" t="s">
        <v>317</v>
      </c>
      <c r="F185" s="120" t="s">
        <v>828</v>
      </c>
      <c r="G185" s="121" t="s">
        <v>301</v>
      </c>
      <c r="H185" s="122">
        <v>1500</v>
      </c>
      <c r="I185" s="123">
        <v>47</v>
      </c>
      <c r="J185" s="123">
        <v>2</v>
      </c>
      <c r="K185" s="160">
        <v>1</v>
      </c>
      <c r="L185" s="155">
        <f t="shared" si="10"/>
        <v>94</v>
      </c>
      <c r="M185" s="156">
        <f t="shared" si="11"/>
        <v>141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x14ac:dyDescent="0.4">
      <c r="A186" s="116">
        <v>178</v>
      </c>
      <c r="B186" s="116">
        <v>7</v>
      </c>
      <c r="C186" s="117" t="s">
        <v>194</v>
      </c>
      <c r="D186" s="118" t="s">
        <v>461</v>
      </c>
      <c r="E186" s="119" t="s">
        <v>310</v>
      </c>
      <c r="F186" s="120" t="s">
        <v>206</v>
      </c>
      <c r="G186" s="121" t="s">
        <v>304</v>
      </c>
      <c r="H186" s="122">
        <v>980</v>
      </c>
      <c r="I186" s="123">
        <v>28</v>
      </c>
      <c r="J186" s="123">
        <v>1</v>
      </c>
      <c r="K186" s="160">
        <v>1</v>
      </c>
      <c r="L186" s="155">
        <f t="shared" si="10"/>
        <v>28</v>
      </c>
      <c r="M186" s="156">
        <f t="shared" si="11"/>
        <v>27.44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x14ac:dyDescent="0.4">
      <c r="A187" s="116">
        <v>179</v>
      </c>
      <c r="B187" s="116">
        <v>1</v>
      </c>
      <c r="C187" s="117" t="s">
        <v>198</v>
      </c>
      <c r="D187" s="118" t="s">
        <v>644</v>
      </c>
      <c r="E187" s="119" t="s">
        <v>311</v>
      </c>
      <c r="F187" s="120" t="s">
        <v>172</v>
      </c>
      <c r="G187" s="121" t="s">
        <v>304</v>
      </c>
      <c r="H187" s="122">
        <v>2082.5</v>
      </c>
      <c r="I187" s="123">
        <v>28</v>
      </c>
      <c r="J187" s="123">
        <v>5</v>
      </c>
      <c r="K187" s="160">
        <v>1</v>
      </c>
      <c r="L187" s="155">
        <f t="shared" si="10"/>
        <v>140</v>
      </c>
      <c r="M187" s="156">
        <f t="shared" si="11"/>
        <v>291.55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x14ac:dyDescent="0.4">
      <c r="A188" s="116">
        <v>180</v>
      </c>
      <c r="B188" s="116">
        <v>1</v>
      </c>
      <c r="C188" s="117" t="s">
        <v>198</v>
      </c>
      <c r="D188" s="118" t="s">
        <v>644</v>
      </c>
      <c r="E188" s="119" t="s">
        <v>312</v>
      </c>
      <c r="F188" s="120" t="s">
        <v>196</v>
      </c>
      <c r="G188" s="121" t="s">
        <v>302</v>
      </c>
      <c r="H188" s="122">
        <v>8760</v>
      </c>
      <c r="I188" s="123">
        <v>13</v>
      </c>
      <c r="J188" s="123">
        <v>3</v>
      </c>
      <c r="K188" s="160">
        <v>1</v>
      </c>
      <c r="L188" s="155">
        <f t="shared" si="10"/>
        <v>39</v>
      </c>
      <c r="M188" s="156">
        <f t="shared" si="11"/>
        <v>341.64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x14ac:dyDescent="0.4">
      <c r="A189" s="116">
        <v>181</v>
      </c>
      <c r="B189" s="116">
        <v>1</v>
      </c>
      <c r="C189" s="117" t="s">
        <v>198</v>
      </c>
      <c r="D189" s="118" t="s">
        <v>644</v>
      </c>
      <c r="E189" s="119" t="s">
        <v>324</v>
      </c>
      <c r="F189" s="120" t="s">
        <v>172</v>
      </c>
      <c r="G189" s="121" t="s">
        <v>307</v>
      </c>
      <c r="H189" s="122">
        <v>2082.5</v>
      </c>
      <c r="I189" s="123">
        <v>18</v>
      </c>
      <c r="J189" s="123">
        <v>2</v>
      </c>
      <c r="K189" s="160">
        <v>1</v>
      </c>
      <c r="L189" s="155">
        <f t="shared" si="10"/>
        <v>36</v>
      </c>
      <c r="M189" s="156">
        <f t="shared" si="11"/>
        <v>74.97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x14ac:dyDescent="0.4">
      <c r="A190" s="116">
        <v>182</v>
      </c>
      <c r="B190" s="116">
        <v>2</v>
      </c>
      <c r="C190" s="117" t="s">
        <v>198</v>
      </c>
      <c r="D190" s="118" t="s">
        <v>791</v>
      </c>
      <c r="E190" s="119" t="s">
        <v>311</v>
      </c>
      <c r="F190" s="120" t="s">
        <v>172</v>
      </c>
      <c r="G190" s="121" t="s">
        <v>301</v>
      </c>
      <c r="H190" s="122">
        <v>600</v>
      </c>
      <c r="I190" s="123">
        <v>47</v>
      </c>
      <c r="J190" s="123">
        <v>1</v>
      </c>
      <c r="K190" s="160">
        <v>1</v>
      </c>
      <c r="L190" s="155">
        <f t="shared" si="10"/>
        <v>47</v>
      </c>
      <c r="M190" s="156">
        <f t="shared" si="11"/>
        <v>28.2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x14ac:dyDescent="0.4">
      <c r="A191" s="116">
        <v>183</v>
      </c>
      <c r="B191" s="116">
        <v>2</v>
      </c>
      <c r="C191" s="117" t="s">
        <v>198</v>
      </c>
      <c r="D191" s="118" t="s">
        <v>791</v>
      </c>
      <c r="E191" s="119" t="s">
        <v>324</v>
      </c>
      <c r="F191" s="120" t="s">
        <v>172</v>
      </c>
      <c r="G191" s="121" t="s">
        <v>307</v>
      </c>
      <c r="H191" s="122">
        <v>600</v>
      </c>
      <c r="I191" s="123">
        <v>18</v>
      </c>
      <c r="J191" s="123">
        <v>1</v>
      </c>
      <c r="K191" s="160">
        <v>1</v>
      </c>
      <c r="L191" s="155">
        <f t="shared" si="10"/>
        <v>18</v>
      </c>
      <c r="M191" s="156">
        <f t="shared" si="11"/>
        <v>10.8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x14ac:dyDescent="0.4">
      <c r="A192" s="116">
        <v>184</v>
      </c>
      <c r="B192" s="116">
        <v>3</v>
      </c>
      <c r="C192" s="117" t="s">
        <v>198</v>
      </c>
      <c r="D192" s="118" t="s">
        <v>792</v>
      </c>
      <c r="E192" s="119" t="s">
        <v>311</v>
      </c>
      <c r="F192" s="120" t="s">
        <v>172</v>
      </c>
      <c r="G192" s="121" t="s">
        <v>301</v>
      </c>
      <c r="H192" s="122">
        <v>600</v>
      </c>
      <c r="I192" s="123">
        <v>47</v>
      </c>
      <c r="J192" s="123">
        <v>1</v>
      </c>
      <c r="K192" s="160">
        <v>1</v>
      </c>
      <c r="L192" s="155">
        <f t="shared" si="10"/>
        <v>47</v>
      </c>
      <c r="M192" s="156">
        <f t="shared" si="11"/>
        <v>28.2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  <c r="Y192" s="166"/>
      <c r="Z192" s="166"/>
      <c r="AA192" s="166"/>
      <c r="AB192" s="166"/>
      <c r="AC192" s="167"/>
    </row>
    <row r="193" spans="1:29" s="165" customFormat="1" x14ac:dyDescent="0.4">
      <c r="A193" s="116">
        <v>185</v>
      </c>
      <c r="B193" s="116">
        <v>3</v>
      </c>
      <c r="C193" s="117" t="s">
        <v>198</v>
      </c>
      <c r="D193" s="118" t="s">
        <v>792</v>
      </c>
      <c r="E193" s="119" t="s">
        <v>324</v>
      </c>
      <c r="F193" s="120" t="s">
        <v>172</v>
      </c>
      <c r="G193" s="121" t="s">
        <v>307</v>
      </c>
      <c r="H193" s="122">
        <v>600</v>
      </c>
      <c r="I193" s="123">
        <v>18</v>
      </c>
      <c r="J193" s="123">
        <v>1</v>
      </c>
      <c r="K193" s="160">
        <v>1</v>
      </c>
      <c r="L193" s="155">
        <f t="shared" si="10"/>
        <v>18</v>
      </c>
      <c r="M193" s="156">
        <f t="shared" si="11"/>
        <v>10.8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  <c r="Y193" s="166"/>
      <c r="Z193" s="166"/>
      <c r="AA193" s="166"/>
      <c r="AB193" s="166"/>
      <c r="AC193" s="167"/>
    </row>
    <row r="194" spans="1:29" s="165" customFormat="1" x14ac:dyDescent="0.4">
      <c r="A194" s="116">
        <v>186</v>
      </c>
      <c r="B194" s="116">
        <v>4</v>
      </c>
      <c r="C194" s="117" t="s">
        <v>198</v>
      </c>
      <c r="D194" s="118" t="s">
        <v>633</v>
      </c>
      <c r="E194" s="119" t="s">
        <v>311</v>
      </c>
      <c r="F194" s="120" t="s">
        <v>172</v>
      </c>
      <c r="G194" s="121" t="s">
        <v>301</v>
      </c>
      <c r="H194" s="122">
        <v>200</v>
      </c>
      <c r="I194" s="123">
        <v>47</v>
      </c>
      <c r="J194" s="123">
        <v>2</v>
      </c>
      <c r="K194" s="160">
        <v>1</v>
      </c>
      <c r="L194" s="155">
        <f t="shared" si="10"/>
        <v>94</v>
      </c>
      <c r="M194" s="156">
        <f t="shared" si="11"/>
        <v>18.8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  <c r="Y194" s="166"/>
      <c r="Z194" s="166"/>
      <c r="AA194" s="166"/>
      <c r="AB194" s="166"/>
      <c r="AC194" s="167"/>
    </row>
    <row r="195" spans="1:29" s="165" customFormat="1" x14ac:dyDescent="0.4">
      <c r="A195" s="116">
        <v>187</v>
      </c>
      <c r="B195" s="116">
        <v>5</v>
      </c>
      <c r="C195" s="117" t="s">
        <v>198</v>
      </c>
      <c r="D195" s="118" t="s">
        <v>761</v>
      </c>
      <c r="E195" s="119" t="s">
        <v>316</v>
      </c>
      <c r="F195" s="120" t="s">
        <v>172</v>
      </c>
      <c r="G195" s="121" t="s">
        <v>301</v>
      </c>
      <c r="H195" s="122">
        <v>1500</v>
      </c>
      <c r="I195" s="123">
        <v>47</v>
      </c>
      <c r="J195" s="123">
        <v>4</v>
      </c>
      <c r="K195" s="160">
        <v>2</v>
      </c>
      <c r="L195" s="155">
        <f t="shared" si="10"/>
        <v>376</v>
      </c>
      <c r="M195" s="156">
        <f t="shared" si="11"/>
        <v>564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  <c r="Y195" s="166"/>
      <c r="Z195" s="166"/>
      <c r="AA195" s="166"/>
      <c r="AB195" s="166"/>
      <c r="AC195" s="167"/>
    </row>
    <row r="196" spans="1:29" s="165" customFormat="1" x14ac:dyDescent="0.4">
      <c r="A196" s="116">
        <v>188</v>
      </c>
      <c r="B196" s="116">
        <v>5</v>
      </c>
      <c r="C196" s="117" t="s">
        <v>198</v>
      </c>
      <c r="D196" s="118" t="s">
        <v>761</v>
      </c>
      <c r="E196" s="119" t="s">
        <v>317</v>
      </c>
      <c r="F196" s="120" t="s">
        <v>828</v>
      </c>
      <c r="G196" s="121" t="s">
        <v>301</v>
      </c>
      <c r="H196" s="122">
        <v>1500</v>
      </c>
      <c r="I196" s="123">
        <v>47</v>
      </c>
      <c r="J196" s="123">
        <v>2</v>
      </c>
      <c r="K196" s="160">
        <v>1</v>
      </c>
      <c r="L196" s="155">
        <f t="shared" si="10"/>
        <v>94</v>
      </c>
      <c r="M196" s="156">
        <f t="shared" si="11"/>
        <v>141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  <c r="Y196" s="166"/>
      <c r="Z196" s="166"/>
      <c r="AA196" s="166"/>
      <c r="AB196" s="166"/>
      <c r="AC196" s="167"/>
    </row>
    <row r="197" spans="1:29" s="165" customFormat="1" x14ac:dyDescent="0.4">
      <c r="A197" s="116">
        <v>189</v>
      </c>
      <c r="B197" s="116">
        <v>6</v>
      </c>
      <c r="C197" s="117" t="s">
        <v>198</v>
      </c>
      <c r="D197" s="118" t="s">
        <v>762</v>
      </c>
      <c r="E197" s="119" t="s">
        <v>316</v>
      </c>
      <c r="F197" s="120" t="s">
        <v>172</v>
      </c>
      <c r="G197" s="121" t="s">
        <v>301</v>
      </c>
      <c r="H197" s="122">
        <v>1500</v>
      </c>
      <c r="I197" s="123">
        <v>47</v>
      </c>
      <c r="J197" s="123">
        <v>4</v>
      </c>
      <c r="K197" s="160">
        <v>2</v>
      </c>
      <c r="L197" s="155">
        <f t="shared" si="10"/>
        <v>376</v>
      </c>
      <c r="M197" s="156">
        <f t="shared" si="11"/>
        <v>564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8"/>
      <c r="Y197" s="166"/>
      <c r="Z197" s="166"/>
      <c r="AA197" s="166"/>
      <c r="AB197" s="166"/>
      <c r="AC197" s="168"/>
    </row>
    <row r="198" spans="1:29" s="165" customFormat="1" x14ac:dyDescent="0.4">
      <c r="A198" s="116">
        <v>190</v>
      </c>
      <c r="B198" s="116">
        <v>6</v>
      </c>
      <c r="C198" s="117" t="s">
        <v>198</v>
      </c>
      <c r="D198" s="118" t="s">
        <v>762</v>
      </c>
      <c r="E198" s="119" t="s">
        <v>317</v>
      </c>
      <c r="F198" s="120" t="s">
        <v>828</v>
      </c>
      <c r="G198" s="121" t="s">
        <v>301</v>
      </c>
      <c r="H198" s="122">
        <v>1500</v>
      </c>
      <c r="I198" s="123">
        <v>47</v>
      </c>
      <c r="J198" s="123">
        <v>2</v>
      </c>
      <c r="K198" s="160">
        <v>1</v>
      </c>
      <c r="L198" s="155">
        <f t="shared" si="10"/>
        <v>94</v>
      </c>
      <c r="M198" s="156">
        <f t="shared" si="11"/>
        <v>141</v>
      </c>
      <c r="N198" s="155"/>
      <c r="O198" s="155"/>
      <c r="P198" s="155"/>
      <c r="Q198" s="155"/>
      <c r="R198" s="155"/>
      <c r="S198" s="156"/>
      <c r="T198" s="156">
        <f t="shared" si="8"/>
        <v>0</v>
      </c>
      <c r="U198" s="156">
        <f t="shared" si="9"/>
        <v>0</v>
      </c>
      <c r="V198" s="157"/>
      <c r="Y198" s="166"/>
      <c r="Z198" s="166"/>
      <c r="AA198" s="166"/>
      <c r="AB198" s="166"/>
      <c r="AC198" s="167"/>
    </row>
    <row r="199" spans="1:29" s="165" customFormat="1" x14ac:dyDescent="0.4">
      <c r="A199" s="116">
        <v>191</v>
      </c>
      <c r="B199" s="116">
        <v>1</v>
      </c>
      <c r="C199" s="117" t="s">
        <v>241</v>
      </c>
      <c r="D199" s="118" t="s">
        <v>644</v>
      </c>
      <c r="E199" s="119" t="s">
        <v>311</v>
      </c>
      <c r="F199" s="120" t="s">
        <v>172</v>
      </c>
      <c r="G199" s="121" t="s">
        <v>304</v>
      </c>
      <c r="H199" s="122">
        <v>2082.5</v>
      </c>
      <c r="I199" s="123">
        <v>28</v>
      </c>
      <c r="J199" s="123">
        <v>5</v>
      </c>
      <c r="K199" s="160">
        <v>1</v>
      </c>
      <c r="L199" s="155">
        <f t="shared" si="10"/>
        <v>140</v>
      </c>
      <c r="M199" s="156">
        <f t="shared" si="11"/>
        <v>291.55</v>
      </c>
      <c r="N199" s="155"/>
      <c r="O199" s="155"/>
      <c r="P199" s="155"/>
      <c r="Q199" s="155"/>
      <c r="R199" s="155"/>
      <c r="S199" s="156"/>
      <c r="T199" s="156">
        <f t="shared" ref="T199:T262" si="12">IFERROR(S199*R199,"－")</f>
        <v>0</v>
      </c>
      <c r="U199" s="156">
        <f t="shared" ref="U199:U262" si="13">IFERROR(T199*H199/1000,"－")</f>
        <v>0</v>
      </c>
      <c r="V199" s="157"/>
      <c r="Y199" s="166"/>
      <c r="Z199" s="166"/>
      <c r="AA199" s="166"/>
      <c r="AB199" s="166"/>
      <c r="AC199" s="167"/>
    </row>
    <row r="200" spans="1:29" s="165" customFormat="1" x14ac:dyDescent="0.4">
      <c r="A200" s="116">
        <v>192</v>
      </c>
      <c r="B200" s="116">
        <v>1</v>
      </c>
      <c r="C200" s="117" t="s">
        <v>241</v>
      </c>
      <c r="D200" s="118" t="s">
        <v>644</v>
      </c>
      <c r="E200" s="119" t="s">
        <v>312</v>
      </c>
      <c r="F200" s="120" t="s">
        <v>196</v>
      </c>
      <c r="G200" s="121" t="s">
        <v>302</v>
      </c>
      <c r="H200" s="122">
        <v>8760</v>
      </c>
      <c r="I200" s="123">
        <v>13</v>
      </c>
      <c r="J200" s="123">
        <v>3</v>
      </c>
      <c r="K200" s="160">
        <v>1</v>
      </c>
      <c r="L200" s="155">
        <f t="shared" ref="L200:L225" si="14">IFERROR(I200*J200*K200,"ー")</f>
        <v>39</v>
      </c>
      <c r="M200" s="156">
        <f t="shared" ref="M200:M225" si="15">IFERROR(L200*H200/1000,"ー")</f>
        <v>341.64</v>
      </c>
      <c r="N200" s="155"/>
      <c r="O200" s="155"/>
      <c r="P200" s="155"/>
      <c r="Q200" s="155"/>
      <c r="R200" s="155"/>
      <c r="S200" s="156"/>
      <c r="T200" s="156">
        <f t="shared" si="12"/>
        <v>0</v>
      </c>
      <c r="U200" s="156">
        <f t="shared" si="13"/>
        <v>0</v>
      </c>
      <c r="V200" s="157"/>
      <c r="Y200" s="166"/>
      <c r="Z200" s="166"/>
      <c r="AA200" s="166"/>
      <c r="AB200" s="166"/>
      <c r="AC200" s="167"/>
    </row>
    <row r="201" spans="1:29" s="165" customFormat="1" x14ac:dyDescent="0.4">
      <c r="A201" s="116">
        <v>193</v>
      </c>
      <c r="B201" s="116">
        <v>1</v>
      </c>
      <c r="C201" s="117" t="s">
        <v>241</v>
      </c>
      <c r="D201" s="118" t="s">
        <v>644</v>
      </c>
      <c r="E201" s="119" t="s">
        <v>324</v>
      </c>
      <c r="F201" s="120" t="s">
        <v>172</v>
      </c>
      <c r="G201" s="121" t="s">
        <v>307</v>
      </c>
      <c r="H201" s="122">
        <v>2082.5</v>
      </c>
      <c r="I201" s="123">
        <v>18</v>
      </c>
      <c r="J201" s="123">
        <v>2</v>
      </c>
      <c r="K201" s="160">
        <v>1</v>
      </c>
      <c r="L201" s="155">
        <f t="shared" si="14"/>
        <v>36</v>
      </c>
      <c r="M201" s="156">
        <f t="shared" si="15"/>
        <v>74.97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  <c r="Y201" s="166"/>
      <c r="Z201" s="166"/>
      <c r="AA201" s="166"/>
      <c r="AB201" s="166"/>
      <c r="AC201" s="167"/>
    </row>
    <row r="202" spans="1:29" s="165" customFormat="1" x14ac:dyDescent="0.4">
      <c r="A202" s="116">
        <v>194</v>
      </c>
      <c r="B202" s="116">
        <v>2</v>
      </c>
      <c r="C202" s="117" t="s">
        <v>241</v>
      </c>
      <c r="D202" s="118" t="s">
        <v>791</v>
      </c>
      <c r="E202" s="119" t="s">
        <v>311</v>
      </c>
      <c r="F202" s="120" t="s">
        <v>172</v>
      </c>
      <c r="G202" s="121" t="s">
        <v>301</v>
      </c>
      <c r="H202" s="122">
        <v>600</v>
      </c>
      <c r="I202" s="123">
        <v>47</v>
      </c>
      <c r="J202" s="123">
        <v>1</v>
      </c>
      <c r="K202" s="160">
        <v>1</v>
      </c>
      <c r="L202" s="155">
        <f t="shared" si="14"/>
        <v>47</v>
      </c>
      <c r="M202" s="156">
        <f t="shared" si="15"/>
        <v>28.2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  <c r="Y202" s="166"/>
      <c r="Z202" s="166"/>
      <c r="AA202" s="166"/>
      <c r="AB202" s="166"/>
      <c r="AC202" s="167"/>
    </row>
    <row r="203" spans="1:29" s="165" customFormat="1" x14ac:dyDescent="0.4">
      <c r="A203" s="116">
        <v>195</v>
      </c>
      <c r="B203" s="116">
        <v>2</v>
      </c>
      <c r="C203" s="117" t="s">
        <v>241</v>
      </c>
      <c r="D203" s="118" t="s">
        <v>791</v>
      </c>
      <c r="E203" s="119" t="s">
        <v>324</v>
      </c>
      <c r="F203" s="120" t="s">
        <v>172</v>
      </c>
      <c r="G203" s="121" t="s">
        <v>307</v>
      </c>
      <c r="H203" s="122">
        <v>600</v>
      </c>
      <c r="I203" s="123">
        <v>18</v>
      </c>
      <c r="J203" s="123">
        <v>1</v>
      </c>
      <c r="K203" s="160">
        <v>1</v>
      </c>
      <c r="L203" s="155">
        <f t="shared" si="14"/>
        <v>18</v>
      </c>
      <c r="M203" s="156">
        <f t="shared" si="15"/>
        <v>10.8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  <c r="Y203" s="166"/>
      <c r="Z203" s="166"/>
      <c r="AA203" s="166"/>
      <c r="AB203" s="166"/>
      <c r="AC203" s="167"/>
    </row>
    <row r="204" spans="1:29" s="165" customFormat="1" x14ac:dyDescent="0.4">
      <c r="A204" s="116">
        <v>196</v>
      </c>
      <c r="B204" s="116">
        <v>3</v>
      </c>
      <c r="C204" s="117" t="s">
        <v>241</v>
      </c>
      <c r="D204" s="118" t="s">
        <v>792</v>
      </c>
      <c r="E204" s="119" t="s">
        <v>311</v>
      </c>
      <c r="F204" s="120" t="s">
        <v>172</v>
      </c>
      <c r="G204" s="121" t="s">
        <v>301</v>
      </c>
      <c r="H204" s="122">
        <v>600</v>
      </c>
      <c r="I204" s="123">
        <v>47</v>
      </c>
      <c r="J204" s="123">
        <v>1</v>
      </c>
      <c r="K204" s="160">
        <v>1</v>
      </c>
      <c r="L204" s="155">
        <f t="shared" si="14"/>
        <v>47</v>
      </c>
      <c r="M204" s="156">
        <f t="shared" si="15"/>
        <v>28.2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  <c r="Y204" s="166"/>
      <c r="Z204" s="166"/>
      <c r="AA204" s="166"/>
      <c r="AB204" s="166"/>
      <c r="AC204" s="167"/>
    </row>
    <row r="205" spans="1:29" s="165" customFormat="1" x14ac:dyDescent="0.4">
      <c r="A205" s="116">
        <v>197</v>
      </c>
      <c r="B205" s="116">
        <v>3</v>
      </c>
      <c r="C205" s="117" t="s">
        <v>241</v>
      </c>
      <c r="D205" s="118" t="s">
        <v>792</v>
      </c>
      <c r="E205" s="119" t="s">
        <v>324</v>
      </c>
      <c r="F205" s="120" t="s">
        <v>172</v>
      </c>
      <c r="G205" s="121" t="s">
        <v>307</v>
      </c>
      <c r="H205" s="122">
        <v>600</v>
      </c>
      <c r="I205" s="123">
        <v>18</v>
      </c>
      <c r="J205" s="123">
        <v>1</v>
      </c>
      <c r="K205" s="160">
        <v>1</v>
      </c>
      <c r="L205" s="155">
        <f t="shared" si="14"/>
        <v>18</v>
      </c>
      <c r="M205" s="156">
        <f t="shared" si="15"/>
        <v>10.8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  <c r="Y205" s="166"/>
      <c r="Z205" s="166"/>
      <c r="AA205" s="166"/>
      <c r="AB205" s="166"/>
      <c r="AC205" s="167"/>
    </row>
    <row r="206" spans="1:29" s="165" customFormat="1" x14ac:dyDescent="0.4">
      <c r="A206" s="116">
        <v>198</v>
      </c>
      <c r="B206" s="116">
        <v>4</v>
      </c>
      <c r="C206" s="117" t="s">
        <v>241</v>
      </c>
      <c r="D206" s="118" t="s">
        <v>633</v>
      </c>
      <c r="E206" s="119" t="s">
        <v>311</v>
      </c>
      <c r="F206" s="120" t="s">
        <v>172</v>
      </c>
      <c r="G206" s="121" t="s">
        <v>301</v>
      </c>
      <c r="H206" s="122">
        <v>200</v>
      </c>
      <c r="I206" s="123">
        <v>47</v>
      </c>
      <c r="J206" s="123">
        <v>2</v>
      </c>
      <c r="K206" s="160">
        <v>1</v>
      </c>
      <c r="L206" s="155">
        <f t="shared" si="14"/>
        <v>94</v>
      </c>
      <c r="M206" s="156">
        <f t="shared" si="15"/>
        <v>18.8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  <c r="Y206" s="166"/>
      <c r="Z206" s="166"/>
      <c r="AA206" s="166"/>
      <c r="AB206" s="166"/>
      <c r="AC206" s="167"/>
    </row>
    <row r="207" spans="1:29" s="165" customFormat="1" x14ac:dyDescent="0.4">
      <c r="A207" s="116">
        <v>199</v>
      </c>
      <c r="B207" s="116">
        <v>5</v>
      </c>
      <c r="C207" s="117" t="s">
        <v>241</v>
      </c>
      <c r="D207" s="118" t="s">
        <v>761</v>
      </c>
      <c r="E207" s="119" t="s">
        <v>316</v>
      </c>
      <c r="F207" s="120" t="s">
        <v>172</v>
      </c>
      <c r="G207" s="121" t="s">
        <v>301</v>
      </c>
      <c r="H207" s="122">
        <v>1500</v>
      </c>
      <c r="I207" s="123">
        <v>47</v>
      </c>
      <c r="J207" s="123">
        <v>4</v>
      </c>
      <c r="K207" s="160">
        <v>2</v>
      </c>
      <c r="L207" s="155">
        <f t="shared" si="14"/>
        <v>376</v>
      </c>
      <c r="M207" s="156">
        <f t="shared" si="15"/>
        <v>564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  <c r="Y207" s="166"/>
      <c r="Z207" s="166"/>
      <c r="AA207" s="166"/>
      <c r="AB207" s="166"/>
      <c r="AC207" s="167"/>
    </row>
    <row r="208" spans="1:29" s="165" customFormat="1" x14ac:dyDescent="0.4">
      <c r="A208" s="116">
        <v>200</v>
      </c>
      <c r="B208" s="116">
        <v>5</v>
      </c>
      <c r="C208" s="117" t="s">
        <v>241</v>
      </c>
      <c r="D208" s="118" t="s">
        <v>761</v>
      </c>
      <c r="E208" s="119" t="s">
        <v>317</v>
      </c>
      <c r="F208" s="120" t="s">
        <v>828</v>
      </c>
      <c r="G208" s="121" t="s">
        <v>301</v>
      </c>
      <c r="H208" s="122">
        <v>1500</v>
      </c>
      <c r="I208" s="123">
        <v>47</v>
      </c>
      <c r="J208" s="123">
        <v>2</v>
      </c>
      <c r="K208" s="160">
        <v>1</v>
      </c>
      <c r="L208" s="155">
        <f t="shared" si="14"/>
        <v>94</v>
      </c>
      <c r="M208" s="156">
        <f t="shared" si="15"/>
        <v>141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  <c r="Y208" s="166"/>
      <c r="Z208" s="166"/>
      <c r="AA208" s="166"/>
      <c r="AB208" s="166"/>
      <c r="AC208" s="167"/>
    </row>
    <row r="209" spans="1:29" s="165" customFormat="1" x14ac:dyDescent="0.4">
      <c r="A209" s="116">
        <v>201</v>
      </c>
      <c r="B209" s="116">
        <v>6</v>
      </c>
      <c r="C209" s="117" t="s">
        <v>241</v>
      </c>
      <c r="D209" s="118" t="s">
        <v>762</v>
      </c>
      <c r="E209" s="119" t="s">
        <v>316</v>
      </c>
      <c r="F209" s="120" t="s">
        <v>172</v>
      </c>
      <c r="G209" s="121" t="s">
        <v>301</v>
      </c>
      <c r="H209" s="122">
        <v>1500</v>
      </c>
      <c r="I209" s="123">
        <v>47</v>
      </c>
      <c r="J209" s="123">
        <v>4</v>
      </c>
      <c r="K209" s="160">
        <v>2</v>
      </c>
      <c r="L209" s="155">
        <f t="shared" si="14"/>
        <v>376</v>
      </c>
      <c r="M209" s="156">
        <f t="shared" si="15"/>
        <v>564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  <c r="Y209" s="166"/>
      <c r="Z209" s="166"/>
      <c r="AA209" s="166"/>
      <c r="AB209" s="166"/>
      <c r="AC209" s="167"/>
    </row>
    <row r="210" spans="1:29" s="165" customFormat="1" x14ac:dyDescent="0.4">
      <c r="A210" s="116">
        <v>202</v>
      </c>
      <c r="B210" s="116">
        <v>6</v>
      </c>
      <c r="C210" s="117" t="s">
        <v>241</v>
      </c>
      <c r="D210" s="118" t="s">
        <v>762</v>
      </c>
      <c r="E210" s="119" t="s">
        <v>317</v>
      </c>
      <c r="F210" s="120" t="s">
        <v>828</v>
      </c>
      <c r="G210" s="121" t="s">
        <v>301</v>
      </c>
      <c r="H210" s="122">
        <v>1500</v>
      </c>
      <c r="I210" s="123">
        <v>47</v>
      </c>
      <c r="J210" s="123">
        <v>2</v>
      </c>
      <c r="K210" s="160">
        <v>1</v>
      </c>
      <c r="L210" s="155">
        <f t="shared" si="14"/>
        <v>94</v>
      </c>
      <c r="M210" s="156">
        <f t="shared" si="15"/>
        <v>141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  <c r="Y210" s="166"/>
      <c r="Z210" s="166"/>
      <c r="AA210" s="166"/>
      <c r="AB210" s="166"/>
      <c r="AC210" s="167"/>
    </row>
    <row r="211" spans="1:29" s="165" customFormat="1" x14ac:dyDescent="0.4">
      <c r="A211" s="116">
        <v>203</v>
      </c>
      <c r="B211" s="116" t="s">
        <v>239</v>
      </c>
      <c r="C211" s="117" t="s">
        <v>243</v>
      </c>
      <c r="D211" s="118" t="s">
        <v>757</v>
      </c>
      <c r="E211" s="119" t="s">
        <v>311</v>
      </c>
      <c r="F211" s="120" t="s">
        <v>172</v>
      </c>
      <c r="G211" s="121" t="s">
        <v>301</v>
      </c>
      <c r="H211" s="122">
        <v>2205</v>
      </c>
      <c r="I211" s="123">
        <v>47</v>
      </c>
      <c r="J211" s="123">
        <v>5</v>
      </c>
      <c r="K211" s="160">
        <v>1</v>
      </c>
      <c r="L211" s="155">
        <f t="shared" si="14"/>
        <v>235</v>
      </c>
      <c r="M211" s="156">
        <f t="shared" si="15"/>
        <v>518.17499999999995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  <c r="Y211" s="166"/>
      <c r="Z211" s="166"/>
      <c r="AA211" s="166"/>
      <c r="AB211" s="166"/>
      <c r="AC211" s="167"/>
    </row>
    <row r="212" spans="1:29" s="165" customFormat="1" x14ac:dyDescent="0.4">
      <c r="A212" s="116">
        <v>204</v>
      </c>
      <c r="B212" s="116" t="s">
        <v>239</v>
      </c>
      <c r="C212" s="117" t="s">
        <v>243</v>
      </c>
      <c r="D212" s="118" t="s">
        <v>757</v>
      </c>
      <c r="E212" s="119" t="s">
        <v>311</v>
      </c>
      <c r="F212" s="120" t="s">
        <v>172</v>
      </c>
      <c r="G212" s="121" t="s">
        <v>304</v>
      </c>
      <c r="H212" s="122">
        <v>2205</v>
      </c>
      <c r="I212" s="123">
        <v>28</v>
      </c>
      <c r="J212" s="123">
        <v>2</v>
      </c>
      <c r="K212" s="160">
        <v>1</v>
      </c>
      <c r="L212" s="155">
        <f t="shared" si="14"/>
        <v>56</v>
      </c>
      <c r="M212" s="156">
        <f t="shared" si="15"/>
        <v>123.48</v>
      </c>
      <c r="N212" s="155"/>
      <c r="O212" s="155"/>
      <c r="P212" s="155"/>
      <c r="Q212" s="155"/>
      <c r="R212" s="155"/>
      <c r="S212" s="156"/>
      <c r="T212" s="156">
        <f t="shared" si="12"/>
        <v>0</v>
      </c>
      <c r="U212" s="156">
        <f t="shared" si="13"/>
        <v>0</v>
      </c>
      <c r="V212" s="157"/>
      <c r="Y212" s="166"/>
      <c r="Z212" s="166"/>
      <c r="AA212" s="166"/>
      <c r="AB212" s="166"/>
      <c r="AC212" s="167"/>
    </row>
    <row r="213" spans="1:29" s="165" customFormat="1" x14ac:dyDescent="0.4">
      <c r="A213" s="116">
        <v>205</v>
      </c>
      <c r="B213" s="116" t="s">
        <v>240</v>
      </c>
      <c r="C213" s="117" t="s">
        <v>243</v>
      </c>
      <c r="D213" s="118" t="s">
        <v>758</v>
      </c>
      <c r="E213" s="119" t="s">
        <v>323</v>
      </c>
      <c r="F213" s="120" t="s">
        <v>832</v>
      </c>
      <c r="G213" s="121" t="s">
        <v>309</v>
      </c>
      <c r="H213" s="122">
        <v>2205</v>
      </c>
      <c r="I213" s="123">
        <v>228</v>
      </c>
      <c r="J213" s="123">
        <v>2</v>
      </c>
      <c r="K213" s="160">
        <v>1</v>
      </c>
      <c r="L213" s="155">
        <f t="shared" si="14"/>
        <v>456</v>
      </c>
      <c r="M213" s="156">
        <f t="shared" si="15"/>
        <v>1005.48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  <c r="Y213" s="166"/>
      <c r="Z213" s="166"/>
      <c r="AA213" s="166"/>
      <c r="AB213" s="166"/>
      <c r="AC213" s="167"/>
    </row>
    <row r="214" spans="1:29" s="165" customFormat="1" x14ac:dyDescent="0.4">
      <c r="A214" s="116">
        <v>206</v>
      </c>
      <c r="B214" s="116">
        <v>1</v>
      </c>
      <c r="C214" s="117" t="s">
        <v>194</v>
      </c>
      <c r="D214" s="118" t="s">
        <v>366</v>
      </c>
      <c r="E214" s="119" t="s">
        <v>603</v>
      </c>
      <c r="F214" s="120" t="s">
        <v>172</v>
      </c>
      <c r="G214" s="121" t="s">
        <v>180</v>
      </c>
      <c r="H214" s="122">
        <v>735</v>
      </c>
      <c r="I214" s="123">
        <v>54</v>
      </c>
      <c r="J214" s="123">
        <v>1</v>
      </c>
      <c r="K214" s="160">
        <v>1</v>
      </c>
      <c r="L214" s="155">
        <f t="shared" si="14"/>
        <v>54</v>
      </c>
      <c r="M214" s="156">
        <f t="shared" si="15"/>
        <v>39.69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  <c r="Y214" s="166"/>
      <c r="Z214" s="166"/>
      <c r="AA214" s="166"/>
      <c r="AB214" s="166"/>
      <c r="AC214" s="167"/>
    </row>
    <row r="215" spans="1:29" s="165" customFormat="1" x14ac:dyDescent="0.4">
      <c r="A215" s="116">
        <v>207</v>
      </c>
      <c r="B215" s="116">
        <v>1</v>
      </c>
      <c r="C215" s="117" t="s">
        <v>194</v>
      </c>
      <c r="D215" s="118" t="s">
        <v>366</v>
      </c>
      <c r="E215" s="119" t="s">
        <v>310</v>
      </c>
      <c r="F215" s="120" t="s">
        <v>172</v>
      </c>
      <c r="G215" s="121" t="s">
        <v>302</v>
      </c>
      <c r="H215" s="122">
        <v>735</v>
      </c>
      <c r="I215" s="123">
        <v>13</v>
      </c>
      <c r="J215" s="123">
        <v>1</v>
      </c>
      <c r="K215" s="160">
        <v>1</v>
      </c>
      <c r="L215" s="155">
        <f t="shared" si="14"/>
        <v>13</v>
      </c>
      <c r="M215" s="156">
        <f t="shared" si="15"/>
        <v>9.5549999999999997</v>
      </c>
      <c r="N215" s="155"/>
      <c r="O215" s="155"/>
      <c r="P215" s="155"/>
      <c r="Q215" s="155"/>
      <c r="R215" s="155"/>
      <c r="S215" s="156"/>
      <c r="T215" s="156">
        <f t="shared" si="12"/>
        <v>0</v>
      </c>
      <c r="U215" s="156">
        <f t="shared" si="13"/>
        <v>0</v>
      </c>
      <c r="V215" s="157"/>
      <c r="Y215" s="166"/>
      <c r="Z215" s="166"/>
      <c r="AA215" s="166"/>
      <c r="AB215" s="166"/>
      <c r="AC215" s="167"/>
    </row>
    <row r="216" spans="1:29" s="165" customFormat="1" x14ac:dyDescent="0.4">
      <c r="A216" s="116">
        <v>208</v>
      </c>
      <c r="B216" s="116">
        <v>2</v>
      </c>
      <c r="C216" s="117" t="s">
        <v>194</v>
      </c>
      <c r="D216" s="118" t="s">
        <v>181</v>
      </c>
      <c r="E216" s="119" t="s">
        <v>411</v>
      </c>
      <c r="F216" s="120" t="s">
        <v>172</v>
      </c>
      <c r="G216" s="121" t="s">
        <v>197</v>
      </c>
      <c r="H216" s="122">
        <v>245</v>
      </c>
      <c r="I216" s="123">
        <v>36</v>
      </c>
      <c r="J216" s="123">
        <v>1</v>
      </c>
      <c r="K216" s="160">
        <v>1</v>
      </c>
      <c r="L216" s="155">
        <f t="shared" si="14"/>
        <v>36</v>
      </c>
      <c r="M216" s="156">
        <f t="shared" si="15"/>
        <v>8.82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  <c r="Y216" s="166"/>
      <c r="Z216" s="166"/>
      <c r="AA216" s="166"/>
      <c r="AB216" s="166"/>
      <c r="AC216" s="167"/>
    </row>
    <row r="217" spans="1:29" s="165" customFormat="1" x14ac:dyDescent="0.4">
      <c r="A217" s="116">
        <v>209</v>
      </c>
      <c r="B217" s="116">
        <v>3</v>
      </c>
      <c r="C217" s="117" t="s">
        <v>194</v>
      </c>
      <c r="D217" s="118" t="s">
        <v>810</v>
      </c>
      <c r="E217" s="119" t="s">
        <v>411</v>
      </c>
      <c r="F217" s="120" t="s">
        <v>172</v>
      </c>
      <c r="G217" s="121" t="s">
        <v>197</v>
      </c>
      <c r="H217" s="122">
        <v>735</v>
      </c>
      <c r="I217" s="123">
        <v>36</v>
      </c>
      <c r="J217" s="123">
        <v>1</v>
      </c>
      <c r="K217" s="160">
        <v>1</v>
      </c>
      <c r="L217" s="155">
        <f t="shared" si="14"/>
        <v>36</v>
      </c>
      <c r="M217" s="156">
        <f t="shared" si="15"/>
        <v>26.46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7"/>
      <c r="Y217" s="166"/>
      <c r="Z217" s="166"/>
      <c r="AA217" s="166"/>
      <c r="AB217" s="166"/>
      <c r="AC217" s="167"/>
    </row>
    <row r="218" spans="1:29" s="165" customFormat="1" x14ac:dyDescent="0.4">
      <c r="A218" s="116">
        <v>210</v>
      </c>
      <c r="B218" s="116">
        <v>4</v>
      </c>
      <c r="C218" s="117" t="s">
        <v>194</v>
      </c>
      <c r="D218" s="118" t="s">
        <v>811</v>
      </c>
      <c r="E218" s="119" t="s">
        <v>823</v>
      </c>
      <c r="F218" s="120" t="s">
        <v>227</v>
      </c>
      <c r="G218" s="121" t="s">
        <v>302</v>
      </c>
      <c r="H218" s="122">
        <v>735</v>
      </c>
      <c r="I218" s="123">
        <v>13</v>
      </c>
      <c r="J218" s="123">
        <v>1</v>
      </c>
      <c r="K218" s="160">
        <v>1</v>
      </c>
      <c r="L218" s="155">
        <f t="shared" si="14"/>
        <v>13</v>
      </c>
      <c r="M218" s="156">
        <f t="shared" si="15"/>
        <v>9.5549999999999997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7"/>
      <c r="Y218" s="166"/>
      <c r="Z218" s="166"/>
      <c r="AA218" s="166"/>
      <c r="AB218" s="166"/>
      <c r="AC218" s="167"/>
    </row>
    <row r="219" spans="1:29" s="165" customFormat="1" x14ac:dyDescent="0.4">
      <c r="A219" s="116">
        <v>211</v>
      </c>
      <c r="B219" s="116">
        <v>5</v>
      </c>
      <c r="C219" s="117" t="s">
        <v>194</v>
      </c>
      <c r="D219" s="118" t="s">
        <v>812</v>
      </c>
      <c r="E219" s="119" t="s">
        <v>824</v>
      </c>
      <c r="F219" s="120" t="s">
        <v>172</v>
      </c>
      <c r="G219" s="121" t="s">
        <v>819</v>
      </c>
      <c r="H219" s="122">
        <v>12</v>
      </c>
      <c r="I219" s="123">
        <v>49</v>
      </c>
      <c r="J219" s="123">
        <v>1</v>
      </c>
      <c r="K219" s="160">
        <v>1</v>
      </c>
      <c r="L219" s="155">
        <f t="shared" si="14"/>
        <v>49</v>
      </c>
      <c r="M219" s="156">
        <f t="shared" si="15"/>
        <v>0.58799999999999997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8"/>
      <c r="Y219" s="166"/>
      <c r="Z219" s="166"/>
      <c r="AA219" s="166"/>
      <c r="AB219" s="166"/>
      <c r="AC219" s="168"/>
    </row>
    <row r="220" spans="1:29" s="165" customFormat="1" x14ac:dyDescent="0.4">
      <c r="A220" s="116">
        <v>212</v>
      </c>
      <c r="B220" s="116">
        <v>5</v>
      </c>
      <c r="C220" s="117" t="s">
        <v>194</v>
      </c>
      <c r="D220" s="118" t="s">
        <v>812</v>
      </c>
      <c r="E220" s="119" t="s">
        <v>324</v>
      </c>
      <c r="F220" s="120" t="s">
        <v>172</v>
      </c>
      <c r="G220" s="121" t="s">
        <v>307</v>
      </c>
      <c r="H220" s="122">
        <v>12</v>
      </c>
      <c r="I220" s="123">
        <v>18</v>
      </c>
      <c r="J220" s="123">
        <v>1</v>
      </c>
      <c r="K220" s="160">
        <v>1</v>
      </c>
      <c r="L220" s="155">
        <f t="shared" si="14"/>
        <v>18</v>
      </c>
      <c r="M220" s="156">
        <f t="shared" si="15"/>
        <v>0.216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7"/>
      <c r="Y220" s="166"/>
      <c r="Z220" s="166"/>
      <c r="AA220" s="166"/>
      <c r="AB220" s="166"/>
      <c r="AC220" s="167"/>
    </row>
    <row r="221" spans="1:29" s="165" customFormat="1" x14ac:dyDescent="0.4">
      <c r="A221" s="116">
        <v>213</v>
      </c>
      <c r="B221" s="116">
        <v>6</v>
      </c>
      <c r="C221" s="117" t="s">
        <v>194</v>
      </c>
      <c r="D221" s="118" t="s">
        <v>813</v>
      </c>
      <c r="E221" s="119" t="s">
        <v>774</v>
      </c>
      <c r="F221" s="120" t="s">
        <v>172</v>
      </c>
      <c r="G221" s="121" t="s">
        <v>770</v>
      </c>
      <c r="H221" s="122">
        <v>735</v>
      </c>
      <c r="I221" s="123">
        <v>34</v>
      </c>
      <c r="J221" s="123">
        <v>1</v>
      </c>
      <c r="K221" s="160">
        <v>2</v>
      </c>
      <c r="L221" s="155">
        <f t="shared" si="14"/>
        <v>68</v>
      </c>
      <c r="M221" s="156">
        <f t="shared" si="15"/>
        <v>49.98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Y221" s="166"/>
      <c r="Z221" s="166"/>
      <c r="AA221" s="166"/>
      <c r="AB221" s="166"/>
      <c r="AC221" s="167"/>
    </row>
    <row r="222" spans="1:29" s="165" customFormat="1" x14ac:dyDescent="0.4">
      <c r="A222" s="116">
        <v>214</v>
      </c>
      <c r="B222" s="116">
        <v>7</v>
      </c>
      <c r="C222" s="117" t="s">
        <v>194</v>
      </c>
      <c r="D222" s="118" t="s">
        <v>814</v>
      </c>
      <c r="E222" s="119" t="s">
        <v>774</v>
      </c>
      <c r="F222" s="120" t="s">
        <v>172</v>
      </c>
      <c r="G222" s="121" t="s">
        <v>304</v>
      </c>
      <c r="H222" s="122">
        <v>735</v>
      </c>
      <c r="I222" s="123">
        <v>28</v>
      </c>
      <c r="J222" s="123">
        <v>1</v>
      </c>
      <c r="K222" s="160">
        <v>2</v>
      </c>
      <c r="L222" s="155">
        <f t="shared" si="14"/>
        <v>56</v>
      </c>
      <c r="M222" s="156">
        <f t="shared" si="15"/>
        <v>41.16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Y222" s="166"/>
      <c r="Z222" s="166"/>
      <c r="AA222" s="166"/>
      <c r="AB222" s="166"/>
      <c r="AC222" s="167"/>
    </row>
    <row r="223" spans="1:29" s="165" customFormat="1" x14ac:dyDescent="0.4">
      <c r="A223" s="116">
        <v>215</v>
      </c>
      <c r="B223" s="116"/>
      <c r="C223" s="293"/>
      <c r="D223" s="118" t="s">
        <v>1087</v>
      </c>
      <c r="E223" s="119" t="s">
        <v>1088</v>
      </c>
      <c r="F223" s="121" t="s">
        <v>990</v>
      </c>
      <c r="G223" s="121" t="s">
        <v>990</v>
      </c>
      <c r="H223" s="125" t="s">
        <v>990</v>
      </c>
      <c r="I223" s="123" t="s">
        <v>990</v>
      </c>
      <c r="J223" s="123">
        <v>71</v>
      </c>
      <c r="K223" s="160">
        <v>1</v>
      </c>
      <c r="L223" s="155" t="str">
        <f t="shared" si="14"/>
        <v>ー</v>
      </c>
      <c r="M223" s="156" t="str">
        <f t="shared" si="15"/>
        <v>ー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 t="str">
        <f t="shared" si="13"/>
        <v>－</v>
      </c>
      <c r="V223" s="157" t="s">
        <v>1089</v>
      </c>
      <c r="Y223" s="166"/>
      <c r="Z223" s="166"/>
      <c r="AA223" s="166"/>
      <c r="AB223" s="166"/>
      <c r="AC223" s="167"/>
    </row>
    <row r="224" spans="1:29" s="165" customFormat="1" hidden="1" x14ac:dyDescent="0.4">
      <c r="A224" s="116">
        <v>216</v>
      </c>
      <c r="B224" s="116"/>
      <c r="C224" s="291"/>
      <c r="D224" s="118"/>
      <c r="E224" s="119"/>
      <c r="F224" s="121"/>
      <c r="G224" s="121"/>
      <c r="H224" s="125"/>
      <c r="I224" s="123"/>
      <c r="J224" s="123"/>
      <c r="K224" s="160"/>
      <c r="L224" s="155"/>
      <c r="M224" s="156"/>
      <c r="N224" s="155"/>
      <c r="O224" s="155"/>
      <c r="P224" s="155"/>
      <c r="Q224" s="155"/>
      <c r="R224" s="155"/>
      <c r="S224" s="156"/>
      <c r="T224" s="156"/>
      <c r="U224" s="156"/>
      <c r="V224" s="157"/>
      <c r="Y224" s="166"/>
      <c r="Z224" s="166"/>
      <c r="AA224" s="166"/>
      <c r="AB224" s="166"/>
      <c r="AC224" s="167"/>
    </row>
    <row r="225" spans="1:29" s="16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60"/>
      <c r="L225" s="155">
        <f t="shared" si="14"/>
        <v>0</v>
      </c>
      <c r="M225" s="156">
        <f t="shared" si="15"/>
        <v>0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7"/>
      <c r="Y225" s="166"/>
      <c r="Z225" s="166"/>
      <c r="AA225" s="166"/>
      <c r="AB225" s="166"/>
      <c r="AC225" s="167"/>
    </row>
    <row r="226" spans="1:29" s="165" customFormat="1" hidden="1" x14ac:dyDescent="0.4">
      <c r="A226" s="116">
        <v>218</v>
      </c>
      <c r="B226" s="116"/>
      <c r="C226" s="117"/>
      <c r="D226" s="118"/>
      <c r="E226" s="119"/>
      <c r="F226" s="121"/>
      <c r="G226" s="121"/>
      <c r="H226" s="125"/>
      <c r="I226" s="123"/>
      <c r="J226" s="123"/>
      <c r="K226" s="160"/>
      <c r="L226" s="155">
        <f t="shared" ref="L226:L289" si="16">IFERROR(I226*J226*K226,"ー")</f>
        <v>0</v>
      </c>
      <c r="M226" s="156">
        <f t="shared" ref="M226:M289" si="17">IFERROR(L226*H226/1000,"ー")</f>
        <v>0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7"/>
      <c r="Y226" s="166"/>
      <c r="Z226" s="166"/>
      <c r="AA226" s="166"/>
      <c r="AB226" s="166"/>
      <c r="AC226" s="167"/>
    </row>
    <row r="227" spans="1:29" s="16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60"/>
      <c r="L227" s="155">
        <f t="shared" si="16"/>
        <v>0</v>
      </c>
      <c r="M227" s="156">
        <f t="shared" si="17"/>
        <v>0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7"/>
      <c r="Y227" s="166"/>
      <c r="Z227" s="166"/>
      <c r="AA227" s="166"/>
      <c r="AB227" s="166"/>
      <c r="AC227" s="167"/>
    </row>
    <row r="228" spans="1:29" s="165" customFormat="1" hidden="1" x14ac:dyDescent="0.4">
      <c r="A228" s="116">
        <v>220</v>
      </c>
      <c r="B228" s="116"/>
      <c r="C228" s="117"/>
      <c r="D228" s="118"/>
      <c r="E228" s="119"/>
      <c r="F228" s="121"/>
      <c r="G228" s="121"/>
      <c r="H228" s="125"/>
      <c r="I228" s="123"/>
      <c r="J228" s="123"/>
      <c r="K228" s="160"/>
      <c r="L228" s="155">
        <f t="shared" si="16"/>
        <v>0</v>
      </c>
      <c r="M228" s="156">
        <f t="shared" si="17"/>
        <v>0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7"/>
      <c r="Y228" s="166"/>
      <c r="Z228" s="166"/>
      <c r="AA228" s="166"/>
      <c r="AB228" s="166"/>
      <c r="AC228" s="167"/>
    </row>
    <row r="229" spans="1:29" s="16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60"/>
      <c r="L229" s="155">
        <f t="shared" si="16"/>
        <v>0</v>
      </c>
      <c r="M229" s="156">
        <f t="shared" si="17"/>
        <v>0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Y229" s="166"/>
      <c r="Z229" s="166"/>
      <c r="AA229" s="166"/>
      <c r="AB229" s="166"/>
      <c r="AC229" s="167"/>
    </row>
    <row r="230" spans="1:29" s="165" customFormat="1" hidden="1" x14ac:dyDescent="0.4">
      <c r="A230" s="116">
        <v>222</v>
      </c>
      <c r="B230" s="116"/>
      <c r="C230" s="117"/>
      <c r="D230" s="118"/>
      <c r="E230" s="119"/>
      <c r="F230" s="121"/>
      <c r="G230" s="121"/>
      <c r="H230" s="125"/>
      <c r="I230" s="123"/>
      <c r="J230" s="123"/>
      <c r="K230" s="160"/>
      <c r="L230" s="155">
        <f t="shared" si="16"/>
        <v>0</v>
      </c>
      <c r="M230" s="156">
        <f t="shared" si="17"/>
        <v>0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Y230" s="166"/>
      <c r="Z230" s="166"/>
      <c r="AA230" s="166"/>
      <c r="AB230" s="166"/>
      <c r="AC230" s="167"/>
    </row>
    <row r="231" spans="1:29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60"/>
      <c r="L231" s="155">
        <f t="shared" si="16"/>
        <v>0</v>
      </c>
      <c r="M231" s="156">
        <f t="shared" si="17"/>
        <v>0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  <c r="Y231" s="166"/>
      <c r="Z231" s="166"/>
      <c r="AA231" s="166"/>
      <c r="AB231" s="166"/>
      <c r="AC231" s="167"/>
    </row>
    <row r="232" spans="1:29" s="165" customFormat="1" hidden="1" x14ac:dyDescent="0.4">
      <c r="A232" s="116">
        <v>224</v>
      </c>
      <c r="B232" s="116"/>
      <c r="C232" s="117"/>
      <c r="D232" s="118"/>
      <c r="E232" s="119"/>
      <c r="F232" s="121"/>
      <c r="G232" s="121"/>
      <c r="H232" s="125"/>
      <c r="I232" s="123"/>
      <c r="J232" s="123"/>
      <c r="K232" s="160"/>
      <c r="L232" s="155">
        <f t="shared" si="16"/>
        <v>0</v>
      </c>
      <c r="M232" s="156">
        <f t="shared" si="17"/>
        <v>0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  <c r="Y232" s="166"/>
      <c r="Z232" s="166"/>
      <c r="AA232" s="166"/>
      <c r="AB232" s="166"/>
      <c r="AC232" s="167"/>
    </row>
    <row r="233" spans="1:29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60"/>
      <c r="L233" s="155">
        <f t="shared" si="16"/>
        <v>0</v>
      </c>
      <c r="M233" s="156">
        <f t="shared" si="17"/>
        <v>0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Y233" s="166"/>
      <c r="Z233" s="166"/>
      <c r="AA233" s="166"/>
      <c r="AB233" s="166"/>
      <c r="AC233" s="167"/>
    </row>
    <row r="234" spans="1:29" s="165" customFormat="1" hidden="1" x14ac:dyDescent="0.4">
      <c r="A234" s="116">
        <v>226</v>
      </c>
      <c r="B234" s="116"/>
      <c r="C234" s="117"/>
      <c r="D234" s="118"/>
      <c r="E234" s="119"/>
      <c r="F234" s="121"/>
      <c r="G234" s="121"/>
      <c r="H234" s="125"/>
      <c r="I234" s="123"/>
      <c r="J234" s="123"/>
      <c r="K234" s="160"/>
      <c r="L234" s="155">
        <f t="shared" si="16"/>
        <v>0</v>
      </c>
      <c r="M234" s="156">
        <f t="shared" si="17"/>
        <v>0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Y234" s="166"/>
      <c r="Z234" s="166"/>
      <c r="AA234" s="166"/>
      <c r="AB234" s="166"/>
      <c r="AC234" s="167"/>
    </row>
    <row r="235" spans="1:29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60"/>
      <c r="L235" s="155">
        <f t="shared" si="16"/>
        <v>0</v>
      </c>
      <c r="M235" s="156">
        <f t="shared" si="17"/>
        <v>0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Y235" s="166"/>
      <c r="Z235" s="166"/>
      <c r="AA235" s="166"/>
      <c r="AB235" s="166"/>
      <c r="AC235" s="167"/>
    </row>
    <row r="236" spans="1:29" s="165" customFormat="1" hidden="1" x14ac:dyDescent="0.4">
      <c r="A236" s="116">
        <v>228</v>
      </c>
      <c r="B236" s="116"/>
      <c r="C236" s="117"/>
      <c r="D236" s="118"/>
      <c r="E236" s="119"/>
      <c r="F236" s="121"/>
      <c r="G236" s="121"/>
      <c r="H236" s="125"/>
      <c r="I236" s="123"/>
      <c r="J236" s="123"/>
      <c r="K236" s="160"/>
      <c r="L236" s="155">
        <f t="shared" si="16"/>
        <v>0</v>
      </c>
      <c r="M236" s="156">
        <f t="shared" si="17"/>
        <v>0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Y236" s="166"/>
      <c r="Z236" s="166"/>
      <c r="AA236" s="166"/>
      <c r="AB236" s="166"/>
      <c r="AC236" s="167"/>
    </row>
    <row r="237" spans="1:29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60"/>
      <c r="L237" s="155">
        <f t="shared" si="16"/>
        <v>0</v>
      </c>
      <c r="M237" s="156">
        <f t="shared" si="17"/>
        <v>0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Y237" s="166"/>
      <c r="Z237" s="166"/>
      <c r="AA237" s="166"/>
      <c r="AB237" s="166"/>
      <c r="AC237" s="167"/>
    </row>
    <row r="238" spans="1:29" s="165" customFormat="1" hidden="1" x14ac:dyDescent="0.4">
      <c r="A238" s="116">
        <v>230</v>
      </c>
      <c r="B238" s="116"/>
      <c r="C238" s="117"/>
      <c r="D238" s="118"/>
      <c r="E238" s="119"/>
      <c r="F238" s="121"/>
      <c r="G238" s="121"/>
      <c r="H238" s="125"/>
      <c r="I238" s="123"/>
      <c r="J238" s="123"/>
      <c r="K238" s="160"/>
      <c r="L238" s="155">
        <f t="shared" si="16"/>
        <v>0</v>
      </c>
      <c r="M238" s="156">
        <f t="shared" si="17"/>
        <v>0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Y238" s="166"/>
      <c r="Z238" s="166"/>
      <c r="AA238" s="166"/>
      <c r="AB238" s="166"/>
      <c r="AC238" s="167"/>
    </row>
    <row r="239" spans="1:29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60"/>
      <c r="L239" s="155">
        <f t="shared" si="16"/>
        <v>0</v>
      </c>
      <c r="M239" s="156">
        <f t="shared" si="17"/>
        <v>0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Y239" s="166"/>
      <c r="Z239" s="166"/>
      <c r="AA239" s="166"/>
      <c r="AB239" s="166"/>
      <c r="AC239" s="167"/>
    </row>
    <row r="240" spans="1:29" s="165" customFormat="1" hidden="1" x14ac:dyDescent="0.4">
      <c r="A240" s="116">
        <v>232</v>
      </c>
      <c r="B240" s="116"/>
      <c r="C240" s="117"/>
      <c r="D240" s="118"/>
      <c r="E240" s="119"/>
      <c r="F240" s="121"/>
      <c r="G240" s="121"/>
      <c r="H240" s="125"/>
      <c r="I240" s="123"/>
      <c r="J240" s="123"/>
      <c r="K240" s="160"/>
      <c r="L240" s="155">
        <f t="shared" si="16"/>
        <v>0</v>
      </c>
      <c r="M240" s="156">
        <f t="shared" si="17"/>
        <v>0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Y240" s="166"/>
      <c r="Z240" s="166"/>
      <c r="AA240" s="166"/>
      <c r="AB240" s="166"/>
      <c r="AC240" s="167"/>
    </row>
    <row r="241" spans="1:29" s="16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60"/>
      <c r="L241" s="155">
        <f t="shared" si="16"/>
        <v>0</v>
      </c>
      <c r="M241" s="156">
        <f t="shared" si="17"/>
        <v>0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Y241" s="166"/>
      <c r="Z241" s="166"/>
      <c r="AA241" s="166"/>
      <c r="AB241" s="166"/>
      <c r="AC241" s="167"/>
    </row>
    <row r="242" spans="1:29" s="165" customFormat="1" hidden="1" x14ac:dyDescent="0.4">
      <c r="A242" s="116">
        <v>234</v>
      </c>
      <c r="B242" s="116"/>
      <c r="C242" s="117"/>
      <c r="D242" s="118"/>
      <c r="E242" s="119"/>
      <c r="F242" s="121"/>
      <c r="G242" s="121"/>
      <c r="H242" s="125"/>
      <c r="I242" s="123"/>
      <c r="J242" s="123"/>
      <c r="K242" s="160"/>
      <c r="L242" s="155">
        <f t="shared" si="16"/>
        <v>0</v>
      </c>
      <c r="M242" s="156">
        <f t="shared" si="17"/>
        <v>0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Y242" s="166"/>
      <c r="Z242" s="166"/>
      <c r="AA242" s="166"/>
      <c r="AB242" s="166"/>
      <c r="AC242" s="167"/>
    </row>
    <row r="243" spans="1:29" s="16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60"/>
      <c r="L243" s="155">
        <f t="shared" si="16"/>
        <v>0</v>
      </c>
      <c r="M243" s="156">
        <f t="shared" si="17"/>
        <v>0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Y243" s="166"/>
      <c r="Z243" s="166"/>
      <c r="AA243" s="166"/>
      <c r="AB243" s="166"/>
      <c r="AC243" s="167"/>
    </row>
    <row r="244" spans="1:29" s="165" customFormat="1" hidden="1" x14ac:dyDescent="0.4">
      <c r="A244" s="116">
        <v>236</v>
      </c>
      <c r="B244" s="116"/>
      <c r="C244" s="117"/>
      <c r="D244" s="118"/>
      <c r="E244" s="119"/>
      <c r="F244" s="121"/>
      <c r="G244" s="121"/>
      <c r="H244" s="125"/>
      <c r="I244" s="123"/>
      <c r="J244" s="123"/>
      <c r="K244" s="160"/>
      <c r="L244" s="155">
        <f t="shared" si="16"/>
        <v>0</v>
      </c>
      <c r="M244" s="156">
        <f t="shared" si="17"/>
        <v>0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Y244" s="166"/>
      <c r="Z244" s="166"/>
      <c r="AA244" s="166"/>
      <c r="AB244" s="166"/>
      <c r="AC244" s="167"/>
    </row>
    <row r="245" spans="1:29" s="16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60"/>
      <c r="L245" s="155">
        <f t="shared" si="16"/>
        <v>0</v>
      </c>
      <c r="M245" s="156">
        <f t="shared" si="17"/>
        <v>0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Y245" s="166"/>
      <c r="Z245" s="166"/>
      <c r="AA245" s="166"/>
      <c r="AB245" s="166"/>
      <c r="AC245" s="167"/>
    </row>
    <row r="246" spans="1:29" s="165" customFormat="1" hidden="1" x14ac:dyDescent="0.4">
      <c r="A246" s="116">
        <v>238</v>
      </c>
      <c r="B246" s="116"/>
      <c r="C246" s="117"/>
      <c r="D246" s="118"/>
      <c r="E246" s="119"/>
      <c r="F246" s="121"/>
      <c r="G246" s="121"/>
      <c r="H246" s="125"/>
      <c r="I246" s="123"/>
      <c r="J246" s="123"/>
      <c r="K246" s="160"/>
      <c r="L246" s="155">
        <f t="shared" si="16"/>
        <v>0</v>
      </c>
      <c r="M246" s="156">
        <f t="shared" si="17"/>
        <v>0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Y246" s="166"/>
      <c r="Z246" s="166"/>
      <c r="AA246" s="166"/>
      <c r="AB246" s="166"/>
      <c r="AC246" s="167"/>
    </row>
    <row r="247" spans="1:29" s="16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60"/>
      <c r="L247" s="155">
        <f t="shared" si="16"/>
        <v>0</v>
      </c>
      <c r="M247" s="156">
        <f t="shared" si="17"/>
        <v>0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Y247" s="166"/>
      <c r="Z247" s="166"/>
      <c r="AA247" s="166"/>
      <c r="AB247" s="166"/>
      <c r="AC247" s="167"/>
    </row>
    <row r="248" spans="1:29" s="165" customFormat="1" hidden="1" x14ac:dyDescent="0.4">
      <c r="A248" s="116">
        <v>240</v>
      </c>
      <c r="B248" s="116"/>
      <c r="C248" s="117"/>
      <c r="D248" s="118"/>
      <c r="E248" s="119"/>
      <c r="F248" s="121"/>
      <c r="G248" s="121"/>
      <c r="H248" s="125"/>
      <c r="I248" s="123"/>
      <c r="J248" s="123"/>
      <c r="K248" s="160"/>
      <c r="L248" s="155">
        <f t="shared" si="16"/>
        <v>0</v>
      </c>
      <c r="M248" s="156">
        <f t="shared" si="17"/>
        <v>0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Y248" s="166"/>
      <c r="Z248" s="166"/>
      <c r="AA248" s="166"/>
      <c r="AB248" s="166"/>
      <c r="AC248" s="167"/>
    </row>
    <row r="249" spans="1:29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60"/>
      <c r="L249" s="155">
        <f t="shared" si="16"/>
        <v>0</v>
      </c>
      <c r="M249" s="156">
        <f t="shared" si="17"/>
        <v>0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  <c r="Y249" s="166"/>
      <c r="Z249" s="166"/>
      <c r="AA249" s="166"/>
      <c r="AB249" s="166"/>
      <c r="AC249" s="167"/>
    </row>
    <row r="250" spans="1:29" s="165" customFormat="1" hidden="1" x14ac:dyDescent="0.4">
      <c r="A250" s="116">
        <v>242</v>
      </c>
      <c r="B250" s="116"/>
      <c r="C250" s="117"/>
      <c r="D250" s="118"/>
      <c r="E250" s="119"/>
      <c r="F250" s="121"/>
      <c r="G250" s="121"/>
      <c r="H250" s="125"/>
      <c r="I250" s="123"/>
      <c r="J250" s="123"/>
      <c r="K250" s="160"/>
      <c r="L250" s="155">
        <f t="shared" si="16"/>
        <v>0</v>
      </c>
      <c r="M250" s="156">
        <f t="shared" si="17"/>
        <v>0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Y250" s="166"/>
      <c r="Z250" s="166"/>
      <c r="AA250" s="166"/>
      <c r="AB250" s="166"/>
      <c r="AC250" s="167"/>
    </row>
    <row r="251" spans="1:29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60"/>
      <c r="L251" s="155">
        <f t="shared" si="16"/>
        <v>0</v>
      </c>
      <c r="M251" s="156">
        <f t="shared" si="17"/>
        <v>0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Y251" s="166"/>
      <c r="Z251" s="166"/>
      <c r="AA251" s="166"/>
      <c r="AB251" s="166"/>
      <c r="AC251" s="167"/>
    </row>
    <row r="252" spans="1:29" s="165" customFormat="1" hidden="1" x14ac:dyDescent="0.4">
      <c r="A252" s="116">
        <v>244</v>
      </c>
      <c r="B252" s="116"/>
      <c r="C252" s="117"/>
      <c r="D252" s="118"/>
      <c r="E252" s="119"/>
      <c r="F252" s="121"/>
      <c r="G252" s="121"/>
      <c r="H252" s="125"/>
      <c r="I252" s="123"/>
      <c r="J252" s="123"/>
      <c r="K252" s="160"/>
      <c r="L252" s="155">
        <f t="shared" si="16"/>
        <v>0</v>
      </c>
      <c r="M252" s="156">
        <f t="shared" si="17"/>
        <v>0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  <c r="Y252" s="166"/>
      <c r="Z252" s="166"/>
      <c r="AA252" s="166"/>
      <c r="AB252" s="166"/>
      <c r="AC252" s="167"/>
    </row>
    <row r="253" spans="1:29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60"/>
      <c r="L253" s="155">
        <f t="shared" si="16"/>
        <v>0</v>
      </c>
      <c r="M253" s="156">
        <f t="shared" si="17"/>
        <v>0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  <c r="Y253" s="166"/>
      <c r="Z253" s="166"/>
      <c r="AA253" s="166"/>
      <c r="AB253" s="166"/>
      <c r="AC253" s="167"/>
    </row>
    <row r="254" spans="1:29" s="165" customFormat="1" hidden="1" x14ac:dyDescent="0.4">
      <c r="A254" s="116">
        <v>246</v>
      </c>
      <c r="B254" s="116"/>
      <c r="C254" s="117"/>
      <c r="D254" s="118"/>
      <c r="E254" s="119"/>
      <c r="F254" s="121"/>
      <c r="G254" s="121"/>
      <c r="H254" s="125"/>
      <c r="I254" s="123"/>
      <c r="J254" s="123"/>
      <c r="K254" s="160"/>
      <c r="L254" s="155">
        <f t="shared" si="16"/>
        <v>0</v>
      </c>
      <c r="M254" s="156">
        <f t="shared" si="17"/>
        <v>0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6"/>
        <v>0</v>
      </c>
      <c r="M255" s="156">
        <f t="shared" si="17"/>
        <v>0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16"/>
      <c r="C256" s="117"/>
      <c r="D256" s="118"/>
      <c r="E256" s="119"/>
      <c r="F256" s="121"/>
      <c r="G256" s="121"/>
      <c r="H256" s="125"/>
      <c r="I256" s="123"/>
      <c r="J256" s="123"/>
      <c r="K256" s="160"/>
      <c r="L256" s="155">
        <f t="shared" si="16"/>
        <v>0</v>
      </c>
      <c r="M256" s="156">
        <f t="shared" si="17"/>
        <v>0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si="16"/>
        <v>0</v>
      </c>
      <c r="M257" s="156">
        <f t="shared" si="17"/>
        <v>0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1"/>
      <c r="G258" s="121"/>
      <c r="H258" s="125"/>
      <c r="I258" s="123"/>
      <c r="J258" s="123"/>
      <c r="K258" s="160"/>
      <c r="L258" s="155">
        <f t="shared" si="16"/>
        <v>0</v>
      </c>
      <c r="M258" s="156">
        <f t="shared" si="17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60"/>
      <c r="L259" s="155">
        <f t="shared" si="16"/>
        <v>0</v>
      </c>
      <c r="M259" s="156">
        <f t="shared" si="17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7"/>
      <c r="Y259" s="166"/>
      <c r="Z259" s="166"/>
      <c r="AA259" s="166"/>
      <c r="AB259" s="166"/>
      <c r="AC259" s="167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1"/>
      <c r="G260" s="121"/>
      <c r="H260" s="125"/>
      <c r="I260" s="123"/>
      <c r="J260" s="123"/>
      <c r="K260" s="160"/>
      <c r="L260" s="155">
        <f t="shared" si="16"/>
        <v>0</v>
      </c>
      <c r="M260" s="156">
        <f t="shared" si="17"/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7"/>
      <c r="Y260" s="166"/>
      <c r="Z260" s="166"/>
      <c r="AA260" s="166"/>
      <c r="AB260" s="166"/>
      <c r="AC260" s="167"/>
    </row>
    <row r="261" spans="1:29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60"/>
      <c r="L261" s="155">
        <f t="shared" si="16"/>
        <v>0</v>
      </c>
      <c r="M261" s="156">
        <f t="shared" si="17"/>
        <v>0</v>
      </c>
      <c r="N261" s="155"/>
      <c r="O261" s="155"/>
      <c r="P261" s="155"/>
      <c r="Q261" s="155"/>
      <c r="R261" s="155"/>
      <c r="S261" s="156"/>
      <c r="T261" s="156">
        <f t="shared" si="12"/>
        <v>0</v>
      </c>
      <c r="U261" s="156">
        <f t="shared" si="13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1"/>
      <c r="G262" s="121"/>
      <c r="H262" s="125"/>
      <c r="I262" s="123"/>
      <c r="J262" s="123"/>
      <c r="K262" s="160"/>
      <c r="L262" s="155">
        <f t="shared" si="16"/>
        <v>0</v>
      </c>
      <c r="M262" s="156">
        <f t="shared" si="17"/>
        <v>0</v>
      </c>
      <c r="N262" s="155"/>
      <c r="O262" s="155"/>
      <c r="P262" s="155"/>
      <c r="Q262" s="155"/>
      <c r="R262" s="155"/>
      <c r="S262" s="156"/>
      <c r="T262" s="156">
        <f t="shared" si="12"/>
        <v>0</v>
      </c>
      <c r="U262" s="156">
        <f t="shared" si="13"/>
        <v>0</v>
      </c>
      <c r="V262" s="157"/>
      <c r="Y262" s="166"/>
      <c r="Z262" s="166"/>
      <c r="AA262" s="166"/>
      <c r="AB262" s="166"/>
      <c r="AC262" s="167"/>
    </row>
    <row r="263" spans="1:29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60"/>
      <c r="L263" s="155">
        <f t="shared" si="16"/>
        <v>0</v>
      </c>
      <c r="M263" s="156">
        <f t="shared" si="17"/>
        <v>0</v>
      </c>
      <c r="N263" s="155"/>
      <c r="O263" s="155"/>
      <c r="P263" s="155"/>
      <c r="Q263" s="155"/>
      <c r="R263" s="155"/>
      <c r="S263" s="156"/>
      <c r="T263" s="156">
        <f t="shared" ref="T263:T326" si="18">IFERROR(S263*R263,"－")</f>
        <v>0</v>
      </c>
      <c r="U263" s="156">
        <f t="shared" ref="U263:U326" si="19">IFERROR(T263*H263/1000,"－")</f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1"/>
      <c r="G264" s="121"/>
      <c r="H264" s="125"/>
      <c r="I264" s="123"/>
      <c r="J264" s="123"/>
      <c r="K264" s="160"/>
      <c r="L264" s="155">
        <f t="shared" si="16"/>
        <v>0</v>
      </c>
      <c r="M264" s="156">
        <f t="shared" si="17"/>
        <v>0</v>
      </c>
      <c r="N264" s="155"/>
      <c r="O264" s="155"/>
      <c r="P264" s="155"/>
      <c r="Q264" s="155"/>
      <c r="R264" s="155"/>
      <c r="S264" s="156"/>
      <c r="T264" s="156">
        <f t="shared" si="18"/>
        <v>0</v>
      </c>
      <c r="U264" s="156">
        <f t="shared" si="19"/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60"/>
      <c r="L265" s="155">
        <f t="shared" si="16"/>
        <v>0</v>
      </c>
      <c r="M265" s="156">
        <f t="shared" si="17"/>
        <v>0</v>
      </c>
      <c r="N265" s="155"/>
      <c r="O265" s="155"/>
      <c r="P265" s="155"/>
      <c r="Q265" s="155"/>
      <c r="R265" s="155"/>
      <c r="S265" s="156"/>
      <c r="T265" s="156">
        <f t="shared" si="18"/>
        <v>0</v>
      </c>
      <c r="U265" s="156">
        <f t="shared" si="19"/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1"/>
      <c r="G266" s="121"/>
      <c r="H266" s="125"/>
      <c r="I266" s="123"/>
      <c r="J266" s="123"/>
      <c r="K266" s="160"/>
      <c r="L266" s="155">
        <f t="shared" si="16"/>
        <v>0</v>
      </c>
      <c r="M266" s="156">
        <f t="shared" si="17"/>
        <v>0</v>
      </c>
      <c r="N266" s="155"/>
      <c r="O266" s="155"/>
      <c r="P266" s="155"/>
      <c r="Q266" s="155"/>
      <c r="R266" s="155"/>
      <c r="S266" s="156"/>
      <c r="T266" s="156">
        <f t="shared" si="18"/>
        <v>0</v>
      </c>
      <c r="U266" s="156">
        <f t="shared" si="19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16"/>
        <v>0</v>
      </c>
      <c r="M267" s="156">
        <f t="shared" si="17"/>
        <v>0</v>
      </c>
      <c r="N267" s="155"/>
      <c r="O267" s="155"/>
      <c r="P267" s="155"/>
      <c r="Q267" s="155"/>
      <c r="R267" s="155"/>
      <c r="S267" s="156"/>
      <c r="T267" s="156">
        <f t="shared" si="18"/>
        <v>0</v>
      </c>
      <c r="U267" s="156">
        <f t="shared" si="19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1"/>
      <c r="G268" s="121"/>
      <c r="H268" s="125"/>
      <c r="I268" s="123"/>
      <c r="J268" s="123"/>
      <c r="K268" s="160"/>
      <c r="L268" s="155">
        <f t="shared" si="16"/>
        <v>0</v>
      </c>
      <c r="M268" s="156">
        <f t="shared" si="17"/>
        <v>0</v>
      </c>
      <c r="N268" s="155"/>
      <c r="O268" s="155"/>
      <c r="P268" s="155"/>
      <c r="Q268" s="155"/>
      <c r="R268" s="155"/>
      <c r="S268" s="156"/>
      <c r="T268" s="156">
        <f t="shared" si="18"/>
        <v>0</v>
      </c>
      <c r="U268" s="156">
        <f t="shared" si="19"/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60"/>
      <c r="L269" s="155">
        <f t="shared" si="16"/>
        <v>0</v>
      </c>
      <c r="M269" s="156">
        <f t="shared" si="17"/>
        <v>0</v>
      </c>
      <c r="N269" s="155"/>
      <c r="O269" s="155"/>
      <c r="P269" s="155"/>
      <c r="Q269" s="155"/>
      <c r="R269" s="155"/>
      <c r="S269" s="156"/>
      <c r="T269" s="156">
        <f t="shared" si="18"/>
        <v>0</v>
      </c>
      <c r="U269" s="156">
        <f t="shared" si="19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1"/>
      <c r="G270" s="121"/>
      <c r="H270" s="125"/>
      <c r="I270" s="123"/>
      <c r="J270" s="123"/>
      <c r="K270" s="160"/>
      <c r="L270" s="155">
        <f t="shared" si="16"/>
        <v>0</v>
      </c>
      <c r="M270" s="156">
        <f t="shared" si="17"/>
        <v>0</v>
      </c>
      <c r="N270" s="155"/>
      <c r="O270" s="155"/>
      <c r="P270" s="155"/>
      <c r="Q270" s="155"/>
      <c r="R270" s="155"/>
      <c r="S270" s="156"/>
      <c r="T270" s="156">
        <f t="shared" si="18"/>
        <v>0</v>
      </c>
      <c r="U270" s="156">
        <f t="shared" si="19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60"/>
      <c r="L271" s="155">
        <f t="shared" si="16"/>
        <v>0</v>
      </c>
      <c r="M271" s="156">
        <f t="shared" si="17"/>
        <v>0</v>
      </c>
      <c r="N271" s="155"/>
      <c r="O271" s="155"/>
      <c r="P271" s="155"/>
      <c r="Q271" s="155"/>
      <c r="R271" s="155"/>
      <c r="S271" s="156"/>
      <c r="T271" s="156">
        <f t="shared" si="18"/>
        <v>0</v>
      </c>
      <c r="U271" s="156">
        <f t="shared" si="19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1"/>
      <c r="G272" s="121"/>
      <c r="H272" s="125"/>
      <c r="I272" s="123"/>
      <c r="J272" s="123"/>
      <c r="K272" s="160"/>
      <c r="L272" s="155">
        <f t="shared" si="16"/>
        <v>0</v>
      </c>
      <c r="M272" s="156">
        <f t="shared" si="17"/>
        <v>0</v>
      </c>
      <c r="N272" s="155"/>
      <c r="O272" s="155"/>
      <c r="P272" s="155"/>
      <c r="Q272" s="155"/>
      <c r="R272" s="155"/>
      <c r="S272" s="156"/>
      <c r="T272" s="156">
        <f t="shared" si="18"/>
        <v>0</v>
      </c>
      <c r="U272" s="156">
        <f t="shared" si="19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60"/>
      <c r="L273" s="155">
        <f t="shared" si="16"/>
        <v>0</v>
      </c>
      <c r="M273" s="156">
        <f t="shared" si="17"/>
        <v>0</v>
      </c>
      <c r="N273" s="155"/>
      <c r="O273" s="155"/>
      <c r="P273" s="155"/>
      <c r="Q273" s="155"/>
      <c r="R273" s="155"/>
      <c r="S273" s="156"/>
      <c r="T273" s="156">
        <f t="shared" si="18"/>
        <v>0</v>
      </c>
      <c r="U273" s="156">
        <f t="shared" si="19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1"/>
      <c r="G274" s="121"/>
      <c r="H274" s="125"/>
      <c r="I274" s="123"/>
      <c r="J274" s="123"/>
      <c r="K274" s="160"/>
      <c r="L274" s="155">
        <f t="shared" si="16"/>
        <v>0</v>
      </c>
      <c r="M274" s="156">
        <f t="shared" si="17"/>
        <v>0</v>
      </c>
      <c r="N274" s="155"/>
      <c r="O274" s="155"/>
      <c r="P274" s="155"/>
      <c r="Q274" s="155"/>
      <c r="R274" s="155"/>
      <c r="S274" s="156"/>
      <c r="T274" s="156">
        <f t="shared" si="18"/>
        <v>0</v>
      </c>
      <c r="U274" s="156">
        <f t="shared" si="19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60"/>
      <c r="L275" s="155">
        <f t="shared" si="16"/>
        <v>0</v>
      </c>
      <c r="M275" s="156">
        <f t="shared" si="17"/>
        <v>0</v>
      </c>
      <c r="N275" s="155"/>
      <c r="O275" s="155"/>
      <c r="P275" s="155"/>
      <c r="Q275" s="155"/>
      <c r="R275" s="155"/>
      <c r="S275" s="156"/>
      <c r="T275" s="156">
        <f t="shared" si="18"/>
        <v>0</v>
      </c>
      <c r="U275" s="156">
        <f t="shared" si="19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1"/>
      <c r="G276" s="121"/>
      <c r="H276" s="125"/>
      <c r="I276" s="123"/>
      <c r="J276" s="123"/>
      <c r="K276" s="160"/>
      <c r="L276" s="155">
        <f t="shared" si="16"/>
        <v>0</v>
      </c>
      <c r="M276" s="156">
        <f t="shared" si="17"/>
        <v>0</v>
      </c>
      <c r="N276" s="155"/>
      <c r="O276" s="155"/>
      <c r="P276" s="155"/>
      <c r="Q276" s="155"/>
      <c r="R276" s="155"/>
      <c r="S276" s="156"/>
      <c r="T276" s="156">
        <f t="shared" si="18"/>
        <v>0</v>
      </c>
      <c r="U276" s="156">
        <f t="shared" si="19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60"/>
      <c r="L277" s="155">
        <f t="shared" si="16"/>
        <v>0</v>
      </c>
      <c r="M277" s="156">
        <f t="shared" si="17"/>
        <v>0</v>
      </c>
      <c r="N277" s="155"/>
      <c r="O277" s="155"/>
      <c r="P277" s="155"/>
      <c r="Q277" s="155"/>
      <c r="R277" s="155"/>
      <c r="S277" s="156"/>
      <c r="T277" s="156">
        <f t="shared" si="18"/>
        <v>0</v>
      </c>
      <c r="U277" s="156">
        <f t="shared" si="19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1"/>
      <c r="G278" s="121"/>
      <c r="H278" s="125"/>
      <c r="I278" s="123"/>
      <c r="J278" s="123"/>
      <c r="K278" s="160"/>
      <c r="L278" s="155">
        <f t="shared" si="16"/>
        <v>0</v>
      </c>
      <c r="M278" s="156">
        <f t="shared" si="17"/>
        <v>0</v>
      </c>
      <c r="N278" s="155"/>
      <c r="O278" s="155"/>
      <c r="P278" s="155"/>
      <c r="Q278" s="155"/>
      <c r="R278" s="155"/>
      <c r="S278" s="156"/>
      <c r="T278" s="156">
        <f t="shared" si="18"/>
        <v>0</v>
      </c>
      <c r="U278" s="156">
        <f t="shared" si="19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60"/>
      <c r="L279" s="155">
        <f t="shared" si="16"/>
        <v>0</v>
      </c>
      <c r="M279" s="156">
        <f t="shared" si="17"/>
        <v>0</v>
      </c>
      <c r="N279" s="155"/>
      <c r="O279" s="155"/>
      <c r="P279" s="155"/>
      <c r="Q279" s="155"/>
      <c r="R279" s="155"/>
      <c r="S279" s="156"/>
      <c r="T279" s="156">
        <f t="shared" si="18"/>
        <v>0</v>
      </c>
      <c r="U279" s="156">
        <f t="shared" si="19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1"/>
      <c r="G280" s="121"/>
      <c r="H280" s="125"/>
      <c r="I280" s="123"/>
      <c r="J280" s="123"/>
      <c r="K280" s="160"/>
      <c r="L280" s="155">
        <f t="shared" si="16"/>
        <v>0</v>
      </c>
      <c r="M280" s="156">
        <f t="shared" si="17"/>
        <v>0</v>
      </c>
      <c r="N280" s="155"/>
      <c r="O280" s="155"/>
      <c r="P280" s="155"/>
      <c r="Q280" s="155"/>
      <c r="R280" s="155"/>
      <c r="S280" s="156"/>
      <c r="T280" s="156">
        <f t="shared" si="18"/>
        <v>0</v>
      </c>
      <c r="U280" s="156">
        <f t="shared" si="19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60"/>
      <c r="L281" s="155">
        <f t="shared" si="16"/>
        <v>0</v>
      </c>
      <c r="M281" s="156">
        <f t="shared" si="17"/>
        <v>0</v>
      </c>
      <c r="N281" s="155"/>
      <c r="O281" s="155"/>
      <c r="P281" s="155"/>
      <c r="Q281" s="155"/>
      <c r="R281" s="155"/>
      <c r="S281" s="156"/>
      <c r="T281" s="156">
        <f t="shared" si="18"/>
        <v>0</v>
      </c>
      <c r="U281" s="156">
        <f t="shared" si="19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1"/>
      <c r="G282" s="121"/>
      <c r="H282" s="125"/>
      <c r="I282" s="123"/>
      <c r="J282" s="123"/>
      <c r="K282" s="160"/>
      <c r="L282" s="155">
        <f t="shared" si="16"/>
        <v>0</v>
      </c>
      <c r="M282" s="156">
        <f t="shared" si="17"/>
        <v>0</v>
      </c>
      <c r="N282" s="155"/>
      <c r="O282" s="155"/>
      <c r="P282" s="155"/>
      <c r="Q282" s="155"/>
      <c r="R282" s="155"/>
      <c r="S282" s="156"/>
      <c r="T282" s="156">
        <f t="shared" si="18"/>
        <v>0</v>
      </c>
      <c r="U282" s="156">
        <f t="shared" si="19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60"/>
      <c r="L283" s="155">
        <f t="shared" si="16"/>
        <v>0</v>
      </c>
      <c r="M283" s="156">
        <f t="shared" si="17"/>
        <v>0</v>
      </c>
      <c r="N283" s="155"/>
      <c r="O283" s="155"/>
      <c r="P283" s="155"/>
      <c r="Q283" s="155"/>
      <c r="R283" s="155"/>
      <c r="S283" s="156"/>
      <c r="T283" s="156">
        <f t="shared" si="18"/>
        <v>0</v>
      </c>
      <c r="U283" s="156">
        <f t="shared" si="19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1"/>
      <c r="G284" s="121"/>
      <c r="H284" s="125"/>
      <c r="I284" s="123"/>
      <c r="J284" s="123"/>
      <c r="K284" s="160"/>
      <c r="L284" s="155">
        <f t="shared" si="16"/>
        <v>0</v>
      </c>
      <c r="M284" s="156">
        <f t="shared" si="17"/>
        <v>0</v>
      </c>
      <c r="N284" s="155"/>
      <c r="O284" s="155"/>
      <c r="P284" s="155"/>
      <c r="Q284" s="155"/>
      <c r="R284" s="155"/>
      <c r="S284" s="156"/>
      <c r="T284" s="156">
        <f t="shared" si="18"/>
        <v>0</v>
      </c>
      <c r="U284" s="156">
        <f t="shared" si="19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16"/>
        <v>0</v>
      </c>
      <c r="M285" s="156">
        <f t="shared" si="17"/>
        <v>0</v>
      </c>
      <c r="N285" s="155"/>
      <c r="O285" s="155"/>
      <c r="P285" s="155"/>
      <c r="Q285" s="155"/>
      <c r="R285" s="155"/>
      <c r="S285" s="156"/>
      <c r="T285" s="156">
        <f t="shared" si="18"/>
        <v>0</v>
      </c>
      <c r="U285" s="156">
        <f t="shared" si="19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16"/>
      <c r="C286" s="117"/>
      <c r="D286" s="118"/>
      <c r="E286" s="119"/>
      <c r="F286" s="121"/>
      <c r="G286" s="121"/>
      <c r="H286" s="125"/>
      <c r="I286" s="123"/>
      <c r="J286" s="123"/>
      <c r="K286" s="160"/>
      <c r="L286" s="155">
        <f t="shared" si="16"/>
        <v>0</v>
      </c>
      <c r="M286" s="156">
        <f t="shared" si="17"/>
        <v>0</v>
      </c>
      <c r="N286" s="155"/>
      <c r="O286" s="155"/>
      <c r="P286" s="155"/>
      <c r="Q286" s="155"/>
      <c r="R286" s="155"/>
      <c r="S286" s="156"/>
      <c r="T286" s="156">
        <f t="shared" si="18"/>
        <v>0</v>
      </c>
      <c r="U286" s="156">
        <f t="shared" si="19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16"/>
        <v>0</v>
      </c>
      <c r="M287" s="156">
        <f t="shared" si="17"/>
        <v>0</v>
      </c>
      <c r="N287" s="155"/>
      <c r="O287" s="155"/>
      <c r="P287" s="155"/>
      <c r="Q287" s="155"/>
      <c r="R287" s="155"/>
      <c r="S287" s="156"/>
      <c r="T287" s="156">
        <f t="shared" si="18"/>
        <v>0</v>
      </c>
      <c r="U287" s="156">
        <f t="shared" si="19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16"/>
      <c r="C288" s="117"/>
      <c r="D288" s="118"/>
      <c r="E288" s="119"/>
      <c r="F288" s="121"/>
      <c r="G288" s="121"/>
      <c r="H288" s="125"/>
      <c r="I288" s="123"/>
      <c r="J288" s="123"/>
      <c r="K288" s="160"/>
      <c r="L288" s="155">
        <f t="shared" si="16"/>
        <v>0</v>
      </c>
      <c r="M288" s="156">
        <f t="shared" si="17"/>
        <v>0</v>
      </c>
      <c r="N288" s="155"/>
      <c r="O288" s="155"/>
      <c r="P288" s="155"/>
      <c r="Q288" s="155"/>
      <c r="R288" s="155"/>
      <c r="S288" s="156"/>
      <c r="T288" s="156">
        <f t="shared" si="18"/>
        <v>0</v>
      </c>
      <c r="U288" s="156">
        <f t="shared" si="19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16"/>
        <v>0</v>
      </c>
      <c r="M289" s="156">
        <f t="shared" si="17"/>
        <v>0</v>
      </c>
      <c r="N289" s="155"/>
      <c r="O289" s="155"/>
      <c r="P289" s="155"/>
      <c r="Q289" s="155"/>
      <c r="R289" s="155"/>
      <c r="S289" s="156"/>
      <c r="T289" s="156">
        <f t="shared" si="18"/>
        <v>0</v>
      </c>
      <c r="U289" s="156">
        <f t="shared" si="19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16"/>
      <c r="C290" s="117"/>
      <c r="D290" s="118"/>
      <c r="E290" s="119"/>
      <c r="F290" s="121"/>
      <c r="G290" s="121"/>
      <c r="H290" s="125"/>
      <c r="I290" s="123"/>
      <c r="J290" s="123"/>
      <c r="K290" s="160"/>
      <c r="L290" s="155">
        <f t="shared" ref="L290:L353" si="20">IFERROR(I290*J290*K290,"ー")</f>
        <v>0</v>
      </c>
      <c r="M290" s="156">
        <f t="shared" ref="M290:M353" si="21">IFERROR(L290*H290/1000,"ー")</f>
        <v>0</v>
      </c>
      <c r="N290" s="155"/>
      <c r="O290" s="155"/>
      <c r="P290" s="155"/>
      <c r="Q290" s="155"/>
      <c r="R290" s="155"/>
      <c r="S290" s="156"/>
      <c r="T290" s="156">
        <f t="shared" si="18"/>
        <v>0</v>
      </c>
      <c r="U290" s="156">
        <f t="shared" si="19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20"/>
        <v>0</v>
      </c>
      <c r="M291" s="156">
        <f t="shared" si="21"/>
        <v>0</v>
      </c>
      <c r="N291" s="155"/>
      <c r="O291" s="155"/>
      <c r="P291" s="155"/>
      <c r="Q291" s="155"/>
      <c r="R291" s="155"/>
      <c r="S291" s="156"/>
      <c r="T291" s="156">
        <f t="shared" si="18"/>
        <v>0</v>
      </c>
      <c r="U291" s="156">
        <f t="shared" si="19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16"/>
      <c r="C292" s="117"/>
      <c r="D292" s="118"/>
      <c r="E292" s="119"/>
      <c r="F292" s="121"/>
      <c r="G292" s="121"/>
      <c r="H292" s="125"/>
      <c r="I292" s="123"/>
      <c r="J292" s="123"/>
      <c r="K292" s="160"/>
      <c r="L292" s="155">
        <f t="shared" si="20"/>
        <v>0</v>
      </c>
      <c r="M292" s="156">
        <f t="shared" si="21"/>
        <v>0</v>
      </c>
      <c r="N292" s="155"/>
      <c r="O292" s="155"/>
      <c r="P292" s="155"/>
      <c r="Q292" s="155"/>
      <c r="R292" s="155"/>
      <c r="S292" s="156"/>
      <c r="T292" s="156">
        <f t="shared" si="18"/>
        <v>0</v>
      </c>
      <c r="U292" s="156">
        <f t="shared" si="19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20"/>
        <v>0</v>
      </c>
      <c r="M293" s="156">
        <f t="shared" si="21"/>
        <v>0</v>
      </c>
      <c r="N293" s="155"/>
      <c r="O293" s="155"/>
      <c r="P293" s="155"/>
      <c r="Q293" s="155"/>
      <c r="R293" s="155"/>
      <c r="S293" s="156"/>
      <c r="T293" s="156">
        <f t="shared" si="18"/>
        <v>0</v>
      </c>
      <c r="U293" s="156">
        <f t="shared" si="19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1"/>
      <c r="G294" s="121"/>
      <c r="H294" s="125"/>
      <c r="I294" s="123"/>
      <c r="J294" s="123"/>
      <c r="K294" s="160"/>
      <c r="L294" s="155">
        <f t="shared" si="20"/>
        <v>0</v>
      </c>
      <c r="M294" s="156">
        <f t="shared" si="21"/>
        <v>0</v>
      </c>
      <c r="N294" s="155"/>
      <c r="O294" s="155"/>
      <c r="P294" s="155"/>
      <c r="Q294" s="155"/>
      <c r="R294" s="155"/>
      <c r="S294" s="156"/>
      <c r="T294" s="156">
        <f t="shared" si="18"/>
        <v>0</v>
      </c>
      <c r="U294" s="156">
        <f t="shared" si="19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60"/>
      <c r="L295" s="155">
        <f t="shared" si="20"/>
        <v>0</v>
      </c>
      <c r="M295" s="156">
        <f t="shared" si="21"/>
        <v>0</v>
      </c>
      <c r="N295" s="155"/>
      <c r="O295" s="155"/>
      <c r="P295" s="155"/>
      <c r="Q295" s="155"/>
      <c r="R295" s="155"/>
      <c r="S295" s="156"/>
      <c r="T295" s="156">
        <f t="shared" si="18"/>
        <v>0</v>
      </c>
      <c r="U295" s="156">
        <f t="shared" si="19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1"/>
      <c r="G296" s="121"/>
      <c r="H296" s="125"/>
      <c r="I296" s="123"/>
      <c r="J296" s="123"/>
      <c r="K296" s="160"/>
      <c r="L296" s="155">
        <f t="shared" si="20"/>
        <v>0</v>
      </c>
      <c r="M296" s="156">
        <f t="shared" si="21"/>
        <v>0</v>
      </c>
      <c r="N296" s="155"/>
      <c r="O296" s="155"/>
      <c r="P296" s="155"/>
      <c r="Q296" s="155"/>
      <c r="R296" s="155"/>
      <c r="S296" s="156"/>
      <c r="T296" s="156">
        <f t="shared" si="18"/>
        <v>0</v>
      </c>
      <c r="U296" s="156">
        <f t="shared" si="19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60"/>
      <c r="L297" s="155">
        <f t="shared" si="20"/>
        <v>0</v>
      </c>
      <c r="M297" s="156">
        <f t="shared" si="21"/>
        <v>0</v>
      </c>
      <c r="N297" s="155"/>
      <c r="O297" s="155"/>
      <c r="P297" s="155"/>
      <c r="Q297" s="155"/>
      <c r="R297" s="155"/>
      <c r="S297" s="156"/>
      <c r="T297" s="156">
        <f t="shared" si="18"/>
        <v>0</v>
      </c>
      <c r="U297" s="156">
        <f t="shared" si="19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1"/>
      <c r="G298" s="121"/>
      <c r="H298" s="125"/>
      <c r="I298" s="123"/>
      <c r="J298" s="123"/>
      <c r="K298" s="160"/>
      <c r="L298" s="155">
        <f t="shared" si="20"/>
        <v>0</v>
      </c>
      <c r="M298" s="156">
        <f t="shared" si="21"/>
        <v>0</v>
      </c>
      <c r="N298" s="155"/>
      <c r="O298" s="155"/>
      <c r="P298" s="155"/>
      <c r="Q298" s="155"/>
      <c r="R298" s="155"/>
      <c r="S298" s="156"/>
      <c r="T298" s="156">
        <f t="shared" si="18"/>
        <v>0</v>
      </c>
      <c r="U298" s="156">
        <f t="shared" si="19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60"/>
      <c r="L299" s="155">
        <f t="shared" si="20"/>
        <v>0</v>
      </c>
      <c r="M299" s="156">
        <f t="shared" si="21"/>
        <v>0</v>
      </c>
      <c r="N299" s="155"/>
      <c r="O299" s="155"/>
      <c r="P299" s="155"/>
      <c r="Q299" s="155"/>
      <c r="R299" s="155"/>
      <c r="S299" s="156"/>
      <c r="T299" s="156">
        <f t="shared" si="18"/>
        <v>0</v>
      </c>
      <c r="U299" s="156">
        <f t="shared" si="19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1"/>
      <c r="G300" s="121"/>
      <c r="H300" s="125"/>
      <c r="I300" s="123"/>
      <c r="J300" s="123"/>
      <c r="K300" s="160"/>
      <c r="L300" s="155">
        <f t="shared" si="20"/>
        <v>0</v>
      </c>
      <c r="M300" s="156">
        <f t="shared" si="21"/>
        <v>0</v>
      </c>
      <c r="N300" s="155"/>
      <c r="O300" s="155"/>
      <c r="P300" s="155"/>
      <c r="Q300" s="155"/>
      <c r="R300" s="155"/>
      <c r="S300" s="156"/>
      <c r="T300" s="156">
        <f t="shared" si="18"/>
        <v>0</v>
      </c>
      <c r="U300" s="156">
        <f t="shared" si="19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60"/>
      <c r="L301" s="155">
        <f t="shared" si="20"/>
        <v>0</v>
      </c>
      <c r="M301" s="156">
        <f t="shared" si="21"/>
        <v>0</v>
      </c>
      <c r="N301" s="155"/>
      <c r="O301" s="155"/>
      <c r="P301" s="155"/>
      <c r="Q301" s="155"/>
      <c r="R301" s="155"/>
      <c r="S301" s="156"/>
      <c r="T301" s="156">
        <f t="shared" si="18"/>
        <v>0</v>
      </c>
      <c r="U301" s="156">
        <f t="shared" si="19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1"/>
      <c r="G302" s="121"/>
      <c r="H302" s="125"/>
      <c r="I302" s="123"/>
      <c r="J302" s="123"/>
      <c r="K302" s="160"/>
      <c r="L302" s="155">
        <f t="shared" si="20"/>
        <v>0</v>
      </c>
      <c r="M302" s="156">
        <f t="shared" si="21"/>
        <v>0</v>
      </c>
      <c r="N302" s="155"/>
      <c r="O302" s="155"/>
      <c r="P302" s="155"/>
      <c r="Q302" s="155"/>
      <c r="R302" s="155"/>
      <c r="S302" s="156"/>
      <c r="T302" s="156">
        <f t="shared" si="18"/>
        <v>0</v>
      </c>
      <c r="U302" s="156">
        <f t="shared" si="19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60"/>
      <c r="L303" s="155">
        <f t="shared" si="20"/>
        <v>0</v>
      </c>
      <c r="M303" s="156">
        <f t="shared" si="21"/>
        <v>0</v>
      </c>
      <c r="N303" s="155"/>
      <c r="O303" s="155"/>
      <c r="P303" s="155"/>
      <c r="Q303" s="155"/>
      <c r="R303" s="155"/>
      <c r="S303" s="156"/>
      <c r="T303" s="156">
        <f t="shared" si="18"/>
        <v>0</v>
      </c>
      <c r="U303" s="156">
        <f t="shared" si="19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1"/>
      <c r="G304" s="121"/>
      <c r="H304" s="125"/>
      <c r="I304" s="123"/>
      <c r="J304" s="123"/>
      <c r="K304" s="160"/>
      <c r="L304" s="155">
        <f t="shared" si="20"/>
        <v>0</v>
      </c>
      <c r="M304" s="156">
        <f t="shared" si="21"/>
        <v>0</v>
      </c>
      <c r="N304" s="155"/>
      <c r="O304" s="155"/>
      <c r="P304" s="155"/>
      <c r="Q304" s="155"/>
      <c r="R304" s="155"/>
      <c r="S304" s="156"/>
      <c r="T304" s="156">
        <f t="shared" si="18"/>
        <v>0</v>
      </c>
      <c r="U304" s="156">
        <f t="shared" si="19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60"/>
      <c r="L305" s="155">
        <f t="shared" si="20"/>
        <v>0</v>
      </c>
      <c r="M305" s="156">
        <f t="shared" si="21"/>
        <v>0</v>
      </c>
      <c r="N305" s="155"/>
      <c r="O305" s="155"/>
      <c r="P305" s="155"/>
      <c r="Q305" s="155"/>
      <c r="R305" s="155"/>
      <c r="S305" s="156"/>
      <c r="T305" s="156">
        <f t="shared" si="18"/>
        <v>0</v>
      </c>
      <c r="U305" s="156">
        <f t="shared" si="19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1"/>
      <c r="G306" s="121"/>
      <c r="H306" s="125"/>
      <c r="I306" s="123"/>
      <c r="J306" s="123"/>
      <c r="K306" s="160"/>
      <c r="L306" s="155">
        <f t="shared" si="20"/>
        <v>0</v>
      </c>
      <c r="M306" s="156">
        <f t="shared" si="21"/>
        <v>0</v>
      </c>
      <c r="N306" s="155"/>
      <c r="O306" s="155"/>
      <c r="P306" s="155"/>
      <c r="Q306" s="155"/>
      <c r="R306" s="155"/>
      <c r="S306" s="156"/>
      <c r="T306" s="156">
        <f t="shared" si="18"/>
        <v>0</v>
      </c>
      <c r="U306" s="156">
        <f t="shared" si="19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20"/>
        <v>0</v>
      </c>
      <c r="M307" s="156">
        <f t="shared" si="21"/>
        <v>0</v>
      </c>
      <c r="N307" s="155"/>
      <c r="O307" s="155"/>
      <c r="P307" s="155"/>
      <c r="Q307" s="155"/>
      <c r="R307" s="155"/>
      <c r="S307" s="156"/>
      <c r="T307" s="156">
        <f t="shared" si="18"/>
        <v>0</v>
      </c>
      <c r="U307" s="156">
        <f t="shared" si="19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16"/>
      <c r="C308" s="117"/>
      <c r="D308" s="118"/>
      <c r="E308" s="119"/>
      <c r="F308" s="121"/>
      <c r="G308" s="121"/>
      <c r="H308" s="125"/>
      <c r="I308" s="123"/>
      <c r="J308" s="123"/>
      <c r="K308" s="160"/>
      <c r="L308" s="155">
        <f t="shared" si="20"/>
        <v>0</v>
      </c>
      <c r="M308" s="156">
        <f t="shared" si="21"/>
        <v>0</v>
      </c>
      <c r="N308" s="155"/>
      <c r="O308" s="155"/>
      <c r="P308" s="155"/>
      <c r="Q308" s="155"/>
      <c r="R308" s="155"/>
      <c r="S308" s="156"/>
      <c r="T308" s="156">
        <f t="shared" si="18"/>
        <v>0</v>
      </c>
      <c r="U308" s="156">
        <f t="shared" si="19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20"/>
        <v>0</v>
      </c>
      <c r="M309" s="156">
        <f t="shared" si="21"/>
        <v>0</v>
      </c>
      <c r="N309" s="155"/>
      <c r="O309" s="155"/>
      <c r="P309" s="155"/>
      <c r="Q309" s="155"/>
      <c r="R309" s="155"/>
      <c r="S309" s="156"/>
      <c r="T309" s="156">
        <f t="shared" si="18"/>
        <v>0</v>
      </c>
      <c r="U309" s="156">
        <f t="shared" si="19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16"/>
      <c r="C310" s="117"/>
      <c r="D310" s="118"/>
      <c r="E310" s="119"/>
      <c r="F310" s="121"/>
      <c r="G310" s="121"/>
      <c r="H310" s="125"/>
      <c r="I310" s="123"/>
      <c r="J310" s="123"/>
      <c r="K310" s="160"/>
      <c r="L310" s="155">
        <f t="shared" si="20"/>
        <v>0</v>
      </c>
      <c r="M310" s="156">
        <f t="shared" si="21"/>
        <v>0</v>
      </c>
      <c r="N310" s="155"/>
      <c r="O310" s="155"/>
      <c r="P310" s="155"/>
      <c r="Q310" s="155"/>
      <c r="R310" s="155"/>
      <c r="S310" s="156"/>
      <c r="T310" s="156">
        <f t="shared" si="18"/>
        <v>0</v>
      </c>
      <c r="U310" s="156">
        <f t="shared" si="19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20"/>
        <v>0</v>
      </c>
      <c r="M311" s="156">
        <f t="shared" si="21"/>
        <v>0</v>
      </c>
      <c r="N311" s="155"/>
      <c r="O311" s="155"/>
      <c r="P311" s="155"/>
      <c r="Q311" s="155"/>
      <c r="R311" s="155"/>
      <c r="S311" s="156"/>
      <c r="T311" s="156">
        <f t="shared" si="18"/>
        <v>0</v>
      </c>
      <c r="U311" s="156">
        <f t="shared" si="19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1"/>
      <c r="G312" s="121"/>
      <c r="H312" s="125"/>
      <c r="I312" s="123"/>
      <c r="J312" s="123"/>
      <c r="K312" s="160"/>
      <c r="L312" s="155">
        <f t="shared" si="20"/>
        <v>0</v>
      </c>
      <c r="M312" s="156">
        <f t="shared" si="21"/>
        <v>0</v>
      </c>
      <c r="N312" s="155"/>
      <c r="O312" s="155"/>
      <c r="P312" s="155"/>
      <c r="Q312" s="155"/>
      <c r="R312" s="155"/>
      <c r="S312" s="156"/>
      <c r="T312" s="156">
        <f t="shared" si="18"/>
        <v>0</v>
      </c>
      <c r="U312" s="156">
        <f t="shared" si="19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60"/>
      <c r="L313" s="155">
        <f t="shared" si="20"/>
        <v>0</v>
      </c>
      <c r="M313" s="156">
        <f t="shared" si="21"/>
        <v>0</v>
      </c>
      <c r="N313" s="155"/>
      <c r="O313" s="155"/>
      <c r="P313" s="155"/>
      <c r="Q313" s="155"/>
      <c r="R313" s="155"/>
      <c r="S313" s="156"/>
      <c r="T313" s="156">
        <f t="shared" si="18"/>
        <v>0</v>
      </c>
      <c r="U313" s="156">
        <f t="shared" si="19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1"/>
      <c r="G314" s="121"/>
      <c r="H314" s="125"/>
      <c r="I314" s="123"/>
      <c r="J314" s="123"/>
      <c r="K314" s="160"/>
      <c r="L314" s="155">
        <f t="shared" si="20"/>
        <v>0</v>
      </c>
      <c r="M314" s="156">
        <f t="shared" si="21"/>
        <v>0</v>
      </c>
      <c r="N314" s="155"/>
      <c r="O314" s="155"/>
      <c r="P314" s="155"/>
      <c r="Q314" s="155"/>
      <c r="R314" s="155"/>
      <c r="S314" s="156"/>
      <c r="T314" s="156">
        <f t="shared" si="18"/>
        <v>0</v>
      </c>
      <c r="U314" s="156">
        <f t="shared" si="19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60"/>
      <c r="L315" s="155">
        <f t="shared" si="20"/>
        <v>0</v>
      </c>
      <c r="M315" s="156">
        <f t="shared" si="21"/>
        <v>0</v>
      </c>
      <c r="N315" s="155"/>
      <c r="O315" s="155"/>
      <c r="P315" s="155"/>
      <c r="Q315" s="155"/>
      <c r="R315" s="155"/>
      <c r="S315" s="156"/>
      <c r="T315" s="156">
        <f t="shared" si="18"/>
        <v>0</v>
      </c>
      <c r="U315" s="156">
        <f t="shared" si="19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1"/>
      <c r="G316" s="121"/>
      <c r="H316" s="125"/>
      <c r="I316" s="123"/>
      <c r="J316" s="123"/>
      <c r="K316" s="160"/>
      <c r="L316" s="155">
        <f t="shared" si="20"/>
        <v>0</v>
      </c>
      <c r="M316" s="156">
        <f t="shared" si="21"/>
        <v>0</v>
      </c>
      <c r="N316" s="155"/>
      <c r="O316" s="155"/>
      <c r="P316" s="155"/>
      <c r="Q316" s="155"/>
      <c r="R316" s="155"/>
      <c r="S316" s="156"/>
      <c r="T316" s="156">
        <f t="shared" si="18"/>
        <v>0</v>
      </c>
      <c r="U316" s="156">
        <f t="shared" si="19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60"/>
      <c r="L317" s="155">
        <f t="shared" si="20"/>
        <v>0</v>
      </c>
      <c r="M317" s="156">
        <f t="shared" si="21"/>
        <v>0</v>
      </c>
      <c r="N317" s="155"/>
      <c r="O317" s="155"/>
      <c r="P317" s="155"/>
      <c r="Q317" s="155"/>
      <c r="R317" s="155"/>
      <c r="S317" s="156"/>
      <c r="T317" s="156">
        <f t="shared" si="18"/>
        <v>0</v>
      </c>
      <c r="U317" s="156">
        <f t="shared" si="19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1"/>
      <c r="G318" s="121"/>
      <c r="H318" s="125"/>
      <c r="I318" s="123"/>
      <c r="J318" s="123"/>
      <c r="K318" s="160"/>
      <c r="L318" s="155">
        <f t="shared" si="20"/>
        <v>0</v>
      </c>
      <c r="M318" s="156">
        <f t="shared" si="21"/>
        <v>0</v>
      </c>
      <c r="N318" s="155"/>
      <c r="O318" s="155"/>
      <c r="P318" s="155"/>
      <c r="Q318" s="155"/>
      <c r="R318" s="155"/>
      <c r="S318" s="156"/>
      <c r="T318" s="156">
        <f t="shared" si="18"/>
        <v>0</v>
      </c>
      <c r="U318" s="156">
        <f t="shared" si="19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60"/>
      <c r="L319" s="155">
        <f t="shared" si="20"/>
        <v>0</v>
      </c>
      <c r="M319" s="156">
        <f t="shared" si="21"/>
        <v>0</v>
      </c>
      <c r="N319" s="155"/>
      <c r="O319" s="155"/>
      <c r="P319" s="155"/>
      <c r="Q319" s="155"/>
      <c r="R319" s="155"/>
      <c r="S319" s="156"/>
      <c r="T319" s="156">
        <f t="shared" si="18"/>
        <v>0</v>
      </c>
      <c r="U319" s="156">
        <f t="shared" si="19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1"/>
      <c r="G320" s="121"/>
      <c r="H320" s="125"/>
      <c r="I320" s="123"/>
      <c r="J320" s="123"/>
      <c r="K320" s="160"/>
      <c r="L320" s="155">
        <f t="shared" si="20"/>
        <v>0</v>
      </c>
      <c r="M320" s="156">
        <f t="shared" si="21"/>
        <v>0</v>
      </c>
      <c r="N320" s="155"/>
      <c r="O320" s="155"/>
      <c r="P320" s="155"/>
      <c r="Q320" s="155"/>
      <c r="R320" s="155"/>
      <c r="S320" s="156"/>
      <c r="T320" s="156">
        <f t="shared" si="18"/>
        <v>0</v>
      </c>
      <c r="U320" s="156">
        <f t="shared" si="19"/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60"/>
      <c r="L321" s="155">
        <f t="shared" si="20"/>
        <v>0</v>
      </c>
      <c r="M321" s="156">
        <f t="shared" si="21"/>
        <v>0</v>
      </c>
      <c r="N321" s="155"/>
      <c r="O321" s="155"/>
      <c r="P321" s="155"/>
      <c r="Q321" s="155"/>
      <c r="R321" s="155"/>
      <c r="S321" s="156"/>
      <c r="T321" s="156">
        <f t="shared" si="18"/>
        <v>0</v>
      </c>
      <c r="U321" s="156">
        <f t="shared" si="19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1"/>
      <c r="G322" s="121"/>
      <c r="H322" s="125"/>
      <c r="I322" s="123"/>
      <c r="J322" s="123"/>
      <c r="K322" s="160"/>
      <c r="L322" s="155">
        <f t="shared" si="20"/>
        <v>0</v>
      </c>
      <c r="M322" s="156">
        <f t="shared" si="21"/>
        <v>0</v>
      </c>
      <c r="N322" s="155"/>
      <c r="O322" s="155"/>
      <c r="P322" s="155"/>
      <c r="Q322" s="155"/>
      <c r="R322" s="155"/>
      <c r="S322" s="156"/>
      <c r="T322" s="156">
        <f t="shared" si="18"/>
        <v>0</v>
      </c>
      <c r="U322" s="156">
        <f t="shared" si="19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60"/>
      <c r="L323" s="155">
        <f t="shared" si="20"/>
        <v>0</v>
      </c>
      <c r="M323" s="156">
        <f t="shared" si="21"/>
        <v>0</v>
      </c>
      <c r="N323" s="155"/>
      <c r="O323" s="155"/>
      <c r="P323" s="155"/>
      <c r="Q323" s="155"/>
      <c r="R323" s="155"/>
      <c r="S323" s="156"/>
      <c r="T323" s="156">
        <f t="shared" si="18"/>
        <v>0</v>
      </c>
      <c r="U323" s="156">
        <f t="shared" si="19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1"/>
      <c r="G324" s="121"/>
      <c r="H324" s="125"/>
      <c r="I324" s="123"/>
      <c r="J324" s="123"/>
      <c r="K324" s="160"/>
      <c r="L324" s="155">
        <f t="shared" si="20"/>
        <v>0</v>
      </c>
      <c r="M324" s="156">
        <f t="shared" si="21"/>
        <v>0</v>
      </c>
      <c r="N324" s="155"/>
      <c r="O324" s="155"/>
      <c r="P324" s="155"/>
      <c r="Q324" s="155"/>
      <c r="R324" s="155"/>
      <c r="S324" s="156"/>
      <c r="T324" s="156">
        <f t="shared" si="18"/>
        <v>0</v>
      </c>
      <c r="U324" s="156">
        <f t="shared" si="19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60"/>
      <c r="L325" s="155">
        <f t="shared" si="20"/>
        <v>0</v>
      </c>
      <c r="M325" s="156">
        <f t="shared" si="21"/>
        <v>0</v>
      </c>
      <c r="N325" s="155"/>
      <c r="O325" s="155"/>
      <c r="P325" s="155"/>
      <c r="Q325" s="155"/>
      <c r="R325" s="155"/>
      <c r="S325" s="156"/>
      <c r="T325" s="156">
        <f t="shared" si="18"/>
        <v>0</v>
      </c>
      <c r="U325" s="156">
        <f t="shared" si="19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1"/>
      <c r="G326" s="121"/>
      <c r="H326" s="125"/>
      <c r="I326" s="123"/>
      <c r="J326" s="123"/>
      <c r="K326" s="160"/>
      <c r="L326" s="155">
        <f t="shared" si="20"/>
        <v>0</v>
      </c>
      <c r="M326" s="156">
        <f t="shared" si="21"/>
        <v>0</v>
      </c>
      <c r="N326" s="155"/>
      <c r="O326" s="155"/>
      <c r="P326" s="155"/>
      <c r="Q326" s="155"/>
      <c r="R326" s="155"/>
      <c r="S326" s="156"/>
      <c r="T326" s="156">
        <f t="shared" si="18"/>
        <v>0</v>
      </c>
      <c r="U326" s="156">
        <f t="shared" si="19"/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60"/>
      <c r="L327" s="155">
        <f t="shared" si="20"/>
        <v>0</v>
      </c>
      <c r="M327" s="156">
        <f t="shared" si="21"/>
        <v>0</v>
      </c>
      <c r="N327" s="155"/>
      <c r="O327" s="155"/>
      <c r="P327" s="155"/>
      <c r="Q327" s="155"/>
      <c r="R327" s="155"/>
      <c r="S327" s="156"/>
      <c r="T327" s="156">
        <f t="shared" ref="T327:T390" si="22">IFERROR(S327*R327,"－")</f>
        <v>0</v>
      </c>
      <c r="U327" s="156">
        <f t="shared" ref="U327:U390" si="23">IFERROR(T327*H327/1000,"－")</f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1"/>
      <c r="G328" s="121"/>
      <c r="H328" s="125"/>
      <c r="I328" s="123"/>
      <c r="J328" s="123"/>
      <c r="K328" s="160"/>
      <c r="L328" s="155">
        <f t="shared" si="20"/>
        <v>0</v>
      </c>
      <c r="M328" s="156">
        <f t="shared" si="21"/>
        <v>0</v>
      </c>
      <c r="N328" s="155"/>
      <c r="O328" s="155"/>
      <c r="P328" s="155"/>
      <c r="Q328" s="155"/>
      <c r="R328" s="155"/>
      <c r="S328" s="156"/>
      <c r="T328" s="156">
        <f t="shared" si="22"/>
        <v>0</v>
      </c>
      <c r="U328" s="156">
        <f t="shared" si="23"/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60"/>
      <c r="L329" s="155">
        <f t="shared" si="20"/>
        <v>0</v>
      </c>
      <c r="M329" s="156">
        <f t="shared" si="21"/>
        <v>0</v>
      </c>
      <c r="N329" s="155"/>
      <c r="O329" s="155"/>
      <c r="P329" s="155"/>
      <c r="Q329" s="155"/>
      <c r="R329" s="155"/>
      <c r="S329" s="156"/>
      <c r="T329" s="156">
        <f t="shared" si="22"/>
        <v>0</v>
      </c>
      <c r="U329" s="156">
        <f t="shared" si="23"/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1"/>
      <c r="G330" s="121"/>
      <c r="H330" s="125"/>
      <c r="I330" s="123"/>
      <c r="J330" s="123"/>
      <c r="K330" s="160"/>
      <c r="L330" s="155">
        <f t="shared" si="20"/>
        <v>0</v>
      </c>
      <c r="M330" s="156">
        <f t="shared" si="21"/>
        <v>0</v>
      </c>
      <c r="N330" s="155"/>
      <c r="O330" s="155"/>
      <c r="P330" s="155"/>
      <c r="Q330" s="155"/>
      <c r="R330" s="155"/>
      <c r="S330" s="156"/>
      <c r="T330" s="156">
        <f t="shared" si="22"/>
        <v>0</v>
      </c>
      <c r="U330" s="156">
        <f t="shared" si="23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60"/>
      <c r="L331" s="155">
        <f t="shared" si="20"/>
        <v>0</v>
      </c>
      <c r="M331" s="156">
        <f t="shared" si="21"/>
        <v>0</v>
      </c>
      <c r="N331" s="155"/>
      <c r="O331" s="155"/>
      <c r="P331" s="155"/>
      <c r="Q331" s="155"/>
      <c r="R331" s="155"/>
      <c r="S331" s="156"/>
      <c r="T331" s="156">
        <f t="shared" si="22"/>
        <v>0</v>
      </c>
      <c r="U331" s="156">
        <f t="shared" si="23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1"/>
      <c r="G332" s="121"/>
      <c r="H332" s="125"/>
      <c r="I332" s="123"/>
      <c r="J332" s="123"/>
      <c r="K332" s="160"/>
      <c r="L332" s="155">
        <f t="shared" si="20"/>
        <v>0</v>
      </c>
      <c r="M332" s="156">
        <f t="shared" si="21"/>
        <v>0</v>
      </c>
      <c r="N332" s="155"/>
      <c r="O332" s="155"/>
      <c r="P332" s="155"/>
      <c r="Q332" s="155"/>
      <c r="R332" s="155"/>
      <c r="S332" s="156"/>
      <c r="T332" s="156">
        <f t="shared" si="22"/>
        <v>0</v>
      </c>
      <c r="U332" s="156">
        <f t="shared" si="23"/>
        <v>0</v>
      </c>
      <c r="V332" s="157"/>
      <c r="Y332" s="166"/>
      <c r="Z332" s="166"/>
      <c r="AA332" s="166"/>
      <c r="AB332" s="166"/>
      <c r="AC332" s="167"/>
    </row>
    <row r="333" spans="1:29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60"/>
      <c r="L333" s="155">
        <f t="shared" si="20"/>
        <v>0</v>
      </c>
      <c r="M333" s="156">
        <f t="shared" si="21"/>
        <v>0</v>
      </c>
      <c r="N333" s="155"/>
      <c r="O333" s="155"/>
      <c r="P333" s="155"/>
      <c r="Q333" s="155"/>
      <c r="R333" s="155"/>
      <c r="S333" s="156"/>
      <c r="T333" s="156">
        <f t="shared" si="22"/>
        <v>0</v>
      </c>
      <c r="U333" s="156">
        <f t="shared" si="23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1"/>
      <c r="G334" s="121"/>
      <c r="H334" s="125"/>
      <c r="I334" s="123"/>
      <c r="J334" s="123"/>
      <c r="K334" s="160"/>
      <c r="L334" s="155">
        <f t="shared" si="20"/>
        <v>0</v>
      </c>
      <c r="M334" s="156">
        <f t="shared" si="21"/>
        <v>0</v>
      </c>
      <c r="N334" s="155"/>
      <c r="O334" s="155"/>
      <c r="P334" s="155"/>
      <c r="Q334" s="155"/>
      <c r="R334" s="155"/>
      <c r="S334" s="156"/>
      <c r="T334" s="156">
        <f t="shared" si="22"/>
        <v>0</v>
      </c>
      <c r="U334" s="156">
        <f t="shared" si="23"/>
        <v>0</v>
      </c>
      <c r="V334" s="157"/>
      <c r="Y334" s="166"/>
      <c r="Z334" s="166"/>
      <c r="AA334" s="166"/>
      <c r="AB334" s="166"/>
      <c r="AC334" s="167"/>
    </row>
    <row r="335" spans="1:29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60"/>
      <c r="L335" s="155">
        <f t="shared" si="20"/>
        <v>0</v>
      </c>
      <c r="M335" s="156">
        <f t="shared" si="21"/>
        <v>0</v>
      </c>
      <c r="N335" s="155"/>
      <c r="O335" s="155"/>
      <c r="P335" s="155"/>
      <c r="Q335" s="155"/>
      <c r="R335" s="155"/>
      <c r="S335" s="156"/>
      <c r="T335" s="156">
        <f t="shared" si="22"/>
        <v>0</v>
      </c>
      <c r="U335" s="156">
        <f t="shared" si="23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1"/>
      <c r="G336" s="121"/>
      <c r="H336" s="125"/>
      <c r="I336" s="123"/>
      <c r="J336" s="123"/>
      <c r="K336" s="160"/>
      <c r="L336" s="155">
        <f t="shared" si="20"/>
        <v>0</v>
      </c>
      <c r="M336" s="156">
        <f t="shared" si="21"/>
        <v>0</v>
      </c>
      <c r="N336" s="155"/>
      <c r="O336" s="155"/>
      <c r="P336" s="155"/>
      <c r="Q336" s="155"/>
      <c r="R336" s="155"/>
      <c r="S336" s="156"/>
      <c r="T336" s="156">
        <f t="shared" si="22"/>
        <v>0</v>
      </c>
      <c r="U336" s="156">
        <f t="shared" si="23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60"/>
      <c r="L337" s="155">
        <f t="shared" si="20"/>
        <v>0</v>
      </c>
      <c r="M337" s="156">
        <f t="shared" si="21"/>
        <v>0</v>
      </c>
      <c r="N337" s="155"/>
      <c r="O337" s="155"/>
      <c r="P337" s="155"/>
      <c r="Q337" s="155"/>
      <c r="R337" s="155"/>
      <c r="S337" s="156"/>
      <c r="T337" s="156">
        <f t="shared" si="22"/>
        <v>0</v>
      </c>
      <c r="U337" s="156">
        <f t="shared" si="23"/>
        <v>0</v>
      </c>
      <c r="V337" s="157"/>
      <c r="Y337" s="166"/>
      <c r="Z337" s="166"/>
      <c r="AA337" s="166"/>
      <c r="AB337" s="166"/>
      <c r="AC337" s="167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1"/>
      <c r="G338" s="121"/>
      <c r="H338" s="125"/>
      <c r="I338" s="123"/>
      <c r="J338" s="123"/>
      <c r="K338" s="160"/>
      <c r="L338" s="155">
        <f t="shared" si="20"/>
        <v>0</v>
      </c>
      <c r="M338" s="156">
        <f t="shared" si="21"/>
        <v>0</v>
      </c>
      <c r="N338" s="155"/>
      <c r="O338" s="155"/>
      <c r="P338" s="155"/>
      <c r="Q338" s="155"/>
      <c r="R338" s="155"/>
      <c r="S338" s="156"/>
      <c r="T338" s="156">
        <f t="shared" si="22"/>
        <v>0</v>
      </c>
      <c r="U338" s="156">
        <f t="shared" si="23"/>
        <v>0</v>
      </c>
      <c r="V338" s="157"/>
      <c r="Y338" s="166"/>
      <c r="Z338" s="166"/>
      <c r="AA338" s="166"/>
      <c r="AB338" s="166"/>
      <c r="AC338" s="167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0"/>
        <v>0</v>
      </c>
      <c r="M339" s="156">
        <f t="shared" si="21"/>
        <v>0</v>
      </c>
      <c r="N339" s="155"/>
      <c r="O339" s="155"/>
      <c r="P339" s="155"/>
      <c r="Q339" s="155"/>
      <c r="R339" s="155"/>
      <c r="S339" s="156"/>
      <c r="T339" s="156">
        <f t="shared" si="22"/>
        <v>0</v>
      </c>
      <c r="U339" s="156">
        <f t="shared" si="23"/>
        <v>0</v>
      </c>
      <c r="V339" s="157"/>
      <c r="Y339" s="166"/>
      <c r="Z339" s="166"/>
      <c r="AA339" s="166"/>
      <c r="AB339" s="166"/>
      <c r="AC339" s="167"/>
    </row>
    <row r="340" spans="1:29" s="165" customFormat="1" hidden="1" x14ac:dyDescent="0.4">
      <c r="A340" s="116">
        <v>332</v>
      </c>
      <c r="B340" s="116"/>
      <c r="C340" s="117"/>
      <c r="D340" s="118"/>
      <c r="E340" s="119"/>
      <c r="F340" s="121"/>
      <c r="G340" s="121"/>
      <c r="H340" s="125"/>
      <c r="I340" s="123"/>
      <c r="J340" s="123"/>
      <c r="K340" s="160"/>
      <c r="L340" s="155">
        <f t="shared" si="20"/>
        <v>0</v>
      </c>
      <c r="M340" s="156">
        <f t="shared" si="21"/>
        <v>0</v>
      </c>
      <c r="N340" s="155"/>
      <c r="O340" s="155"/>
      <c r="P340" s="155"/>
      <c r="Q340" s="155"/>
      <c r="R340" s="155"/>
      <c r="S340" s="156"/>
      <c r="T340" s="156">
        <f t="shared" si="22"/>
        <v>0</v>
      </c>
      <c r="U340" s="156">
        <f t="shared" si="23"/>
        <v>0</v>
      </c>
      <c r="V340" s="157"/>
      <c r="Y340" s="166"/>
      <c r="Z340" s="166"/>
      <c r="AA340" s="166"/>
      <c r="AB340" s="166"/>
      <c r="AC340" s="167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0"/>
        <v>0</v>
      </c>
      <c r="M341" s="156">
        <f t="shared" si="21"/>
        <v>0</v>
      </c>
      <c r="N341" s="155"/>
      <c r="O341" s="155"/>
      <c r="P341" s="155"/>
      <c r="Q341" s="155"/>
      <c r="R341" s="155"/>
      <c r="S341" s="156"/>
      <c r="T341" s="156">
        <f t="shared" si="22"/>
        <v>0</v>
      </c>
      <c r="U341" s="156">
        <f t="shared" si="23"/>
        <v>0</v>
      </c>
      <c r="V341" s="157"/>
      <c r="Y341" s="166"/>
      <c r="Z341" s="166"/>
      <c r="AA341" s="166"/>
      <c r="AB341" s="166"/>
      <c r="AC341" s="167"/>
    </row>
    <row r="342" spans="1:29" s="165" customFormat="1" hidden="1" x14ac:dyDescent="0.4">
      <c r="A342" s="116">
        <v>334</v>
      </c>
      <c r="B342" s="116"/>
      <c r="C342" s="117"/>
      <c r="D342" s="118"/>
      <c r="E342" s="119"/>
      <c r="F342" s="121"/>
      <c r="G342" s="121"/>
      <c r="H342" s="125"/>
      <c r="I342" s="123"/>
      <c r="J342" s="123"/>
      <c r="K342" s="160"/>
      <c r="L342" s="155">
        <f t="shared" si="20"/>
        <v>0</v>
      </c>
      <c r="M342" s="156">
        <f t="shared" si="21"/>
        <v>0</v>
      </c>
      <c r="N342" s="155"/>
      <c r="O342" s="155"/>
      <c r="P342" s="155"/>
      <c r="Q342" s="155"/>
      <c r="R342" s="155"/>
      <c r="S342" s="156"/>
      <c r="T342" s="156">
        <f t="shared" si="22"/>
        <v>0</v>
      </c>
      <c r="U342" s="156">
        <f t="shared" si="23"/>
        <v>0</v>
      </c>
      <c r="V342" s="157"/>
      <c r="Y342" s="166"/>
      <c r="Z342" s="166"/>
      <c r="AA342" s="166"/>
      <c r="AB342" s="166"/>
      <c r="AC342" s="167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0"/>
        <v>0</v>
      </c>
      <c r="M343" s="156">
        <f t="shared" si="21"/>
        <v>0</v>
      </c>
      <c r="N343" s="155"/>
      <c r="O343" s="155"/>
      <c r="P343" s="155"/>
      <c r="Q343" s="155"/>
      <c r="R343" s="155"/>
      <c r="S343" s="156"/>
      <c r="T343" s="156">
        <f t="shared" si="22"/>
        <v>0</v>
      </c>
      <c r="U343" s="156">
        <f t="shared" si="23"/>
        <v>0</v>
      </c>
      <c r="V343" s="157"/>
      <c r="Y343" s="166"/>
      <c r="Z343" s="166"/>
      <c r="AA343" s="166"/>
      <c r="AB343" s="166"/>
      <c r="AC343" s="167"/>
    </row>
    <row r="344" spans="1:29" s="165" customFormat="1" hidden="1" x14ac:dyDescent="0.4">
      <c r="A344" s="116">
        <v>336</v>
      </c>
      <c r="B344" s="116"/>
      <c r="C344" s="117"/>
      <c r="D344" s="118"/>
      <c r="E344" s="119"/>
      <c r="F344" s="121"/>
      <c r="G344" s="121"/>
      <c r="H344" s="125"/>
      <c r="I344" s="123"/>
      <c r="J344" s="123"/>
      <c r="K344" s="160"/>
      <c r="L344" s="155">
        <f t="shared" si="20"/>
        <v>0</v>
      </c>
      <c r="M344" s="156">
        <f t="shared" si="21"/>
        <v>0</v>
      </c>
      <c r="N344" s="155"/>
      <c r="O344" s="155"/>
      <c r="P344" s="155"/>
      <c r="Q344" s="155"/>
      <c r="R344" s="155"/>
      <c r="S344" s="156"/>
      <c r="T344" s="156">
        <f t="shared" si="22"/>
        <v>0</v>
      </c>
      <c r="U344" s="156">
        <f t="shared" si="23"/>
        <v>0</v>
      </c>
      <c r="V344" s="157"/>
      <c r="Y344" s="166"/>
      <c r="Z344" s="166"/>
      <c r="AA344" s="166"/>
      <c r="AB344" s="166"/>
      <c r="AC344" s="167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0"/>
        <v>0</v>
      </c>
      <c r="M345" s="156">
        <f t="shared" si="21"/>
        <v>0</v>
      </c>
      <c r="N345" s="155"/>
      <c r="O345" s="155"/>
      <c r="P345" s="155"/>
      <c r="Q345" s="155"/>
      <c r="R345" s="155"/>
      <c r="S345" s="156"/>
      <c r="T345" s="156">
        <f t="shared" si="22"/>
        <v>0</v>
      </c>
      <c r="U345" s="156">
        <f t="shared" si="23"/>
        <v>0</v>
      </c>
      <c r="V345" s="157"/>
      <c r="Y345" s="166"/>
      <c r="Z345" s="166"/>
      <c r="AA345" s="166"/>
      <c r="AB345" s="166"/>
      <c r="AC345" s="167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1"/>
      <c r="G346" s="121"/>
      <c r="H346" s="125"/>
      <c r="I346" s="123"/>
      <c r="J346" s="123"/>
      <c r="K346" s="160"/>
      <c r="L346" s="155">
        <f t="shared" si="20"/>
        <v>0</v>
      </c>
      <c r="M346" s="156">
        <f t="shared" si="21"/>
        <v>0</v>
      </c>
      <c r="N346" s="155"/>
      <c r="O346" s="155"/>
      <c r="P346" s="155"/>
      <c r="Q346" s="155"/>
      <c r="R346" s="155"/>
      <c r="S346" s="156"/>
      <c r="T346" s="156">
        <f t="shared" si="22"/>
        <v>0</v>
      </c>
      <c r="U346" s="156">
        <f t="shared" si="23"/>
        <v>0</v>
      </c>
      <c r="V346" s="157"/>
      <c r="Y346" s="166"/>
      <c r="Z346" s="166"/>
      <c r="AA346" s="166"/>
      <c r="AB346" s="166"/>
      <c r="AC346" s="167"/>
    </row>
    <row r="347" spans="1:29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60"/>
      <c r="L347" s="155">
        <f t="shared" si="20"/>
        <v>0</v>
      </c>
      <c r="M347" s="156">
        <f t="shared" si="21"/>
        <v>0</v>
      </c>
      <c r="N347" s="155"/>
      <c r="O347" s="155"/>
      <c r="P347" s="155"/>
      <c r="Q347" s="155"/>
      <c r="R347" s="155"/>
      <c r="S347" s="156"/>
      <c r="T347" s="156">
        <f t="shared" si="22"/>
        <v>0</v>
      </c>
      <c r="U347" s="156">
        <f t="shared" si="23"/>
        <v>0</v>
      </c>
      <c r="V347" s="157"/>
      <c r="Y347" s="166"/>
      <c r="Z347" s="166"/>
      <c r="AA347" s="166"/>
      <c r="AB347" s="166"/>
      <c r="AC347" s="167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1"/>
      <c r="G348" s="121"/>
      <c r="H348" s="125"/>
      <c r="I348" s="123"/>
      <c r="J348" s="123"/>
      <c r="K348" s="160"/>
      <c r="L348" s="155">
        <f t="shared" si="20"/>
        <v>0</v>
      </c>
      <c r="M348" s="156">
        <f t="shared" si="21"/>
        <v>0</v>
      </c>
      <c r="N348" s="155"/>
      <c r="O348" s="155"/>
      <c r="P348" s="155"/>
      <c r="Q348" s="155"/>
      <c r="R348" s="155"/>
      <c r="S348" s="156"/>
      <c r="T348" s="156">
        <f t="shared" si="22"/>
        <v>0</v>
      </c>
      <c r="U348" s="156">
        <f t="shared" si="23"/>
        <v>0</v>
      </c>
      <c r="V348" s="157"/>
      <c r="Y348" s="166"/>
      <c r="Z348" s="166"/>
      <c r="AA348" s="166"/>
      <c r="AB348" s="166"/>
      <c r="AC348" s="167"/>
    </row>
    <row r="349" spans="1:29" s="16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60"/>
      <c r="L349" s="155">
        <f t="shared" si="20"/>
        <v>0</v>
      </c>
      <c r="M349" s="156">
        <f t="shared" si="21"/>
        <v>0</v>
      </c>
      <c r="N349" s="155"/>
      <c r="O349" s="155"/>
      <c r="P349" s="155"/>
      <c r="Q349" s="155"/>
      <c r="R349" s="155"/>
      <c r="S349" s="156"/>
      <c r="T349" s="156">
        <f t="shared" si="22"/>
        <v>0</v>
      </c>
      <c r="U349" s="156">
        <f t="shared" si="23"/>
        <v>0</v>
      </c>
      <c r="V349" s="157"/>
      <c r="Y349" s="166"/>
      <c r="Z349" s="166"/>
      <c r="AA349" s="166"/>
      <c r="AB349" s="166"/>
      <c r="AC349" s="167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1"/>
      <c r="G350" s="121"/>
      <c r="H350" s="125"/>
      <c r="I350" s="123"/>
      <c r="J350" s="123"/>
      <c r="K350" s="160"/>
      <c r="L350" s="155">
        <f t="shared" si="20"/>
        <v>0</v>
      </c>
      <c r="M350" s="156">
        <f t="shared" si="21"/>
        <v>0</v>
      </c>
      <c r="N350" s="155"/>
      <c r="O350" s="155"/>
      <c r="P350" s="155"/>
      <c r="Q350" s="155"/>
      <c r="R350" s="155"/>
      <c r="S350" s="156"/>
      <c r="T350" s="156">
        <f t="shared" si="22"/>
        <v>0</v>
      </c>
      <c r="U350" s="156">
        <f t="shared" si="23"/>
        <v>0</v>
      </c>
      <c r="V350" s="157"/>
      <c r="Y350" s="166"/>
      <c r="Z350" s="166"/>
      <c r="AA350" s="166"/>
      <c r="AB350" s="166"/>
      <c r="AC350" s="167"/>
    </row>
    <row r="351" spans="1:29" s="16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60"/>
      <c r="L351" s="155">
        <f t="shared" si="20"/>
        <v>0</v>
      </c>
      <c r="M351" s="156">
        <f t="shared" si="21"/>
        <v>0</v>
      </c>
      <c r="N351" s="155"/>
      <c r="O351" s="155"/>
      <c r="P351" s="155"/>
      <c r="Q351" s="155"/>
      <c r="R351" s="155"/>
      <c r="S351" s="156"/>
      <c r="T351" s="156">
        <f t="shared" si="22"/>
        <v>0</v>
      </c>
      <c r="U351" s="156">
        <f t="shared" si="23"/>
        <v>0</v>
      </c>
      <c r="V351" s="157"/>
      <c r="Y351" s="166"/>
      <c r="Z351" s="166"/>
      <c r="AA351" s="166"/>
      <c r="AB351" s="166"/>
      <c r="AC351" s="167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1"/>
      <c r="G352" s="121"/>
      <c r="H352" s="125"/>
      <c r="I352" s="123"/>
      <c r="J352" s="123"/>
      <c r="K352" s="160"/>
      <c r="L352" s="155">
        <f t="shared" si="20"/>
        <v>0</v>
      </c>
      <c r="M352" s="156">
        <f t="shared" si="21"/>
        <v>0</v>
      </c>
      <c r="N352" s="155"/>
      <c r="O352" s="155"/>
      <c r="P352" s="155"/>
      <c r="Q352" s="155"/>
      <c r="R352" s="155"/>
      <c r="S352" s="156"/>
      <c r="T352" s="156">
        <f t="shared" si="22"/>
        <v>0</v>
      </c>
      <c r="U352" s="156">
        <f t="shared" si="23"/>
        <v>0</v>
      </c>
      <c r="V352" s="157"/>
      <c r="Y352" s="166"/>
      <c r="Z352" s="166"/>
      <c r="AA352" s="166"/>
      <c r="AB352" s="166"/>
      <c r="AC352" s="167"/>
    </row>
    <row r="353" spans="1:29" s="16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60"/>
      <c r="L353" s="155">
        <f t="shared" si="20"/>
        <v>0</v>
      </c>
      <c r="M353" s="156">
        <f t="shared" si="21"/>
        <v>0</v>
      </c>
      <c r="N353" s="155"/>
      <c r="O353" s="155"/>
      <c r="P353" s="155"/>
      <c r="Q353" s="155"/>
      <c r="R353" s="155"/>
      <c r="S353" s="156"/>
      <c r="T353" s="156">
        <f t="shared" si="22"/>
        <v>0</v>
      </c>
      <c r="U353" s="156">
        <f t="shared" si="23"/>
        <v>0</v>
      </c>
      <c r="V353" s="157"/>
      <c r="Y353" s="166"/>
      <c r="Z353" s="166"/>
      <c r="AA353" s="166"/>
      <c r="AB353" s="166"/>
      <c r="AC353" s="167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1"/>
      <c r="G354" s="121"/>
      <c r="H354" s="125"/>
      <c r="I354" s="123"/>
      <c r="J354" s="123"/>
      <c r="K354" s="160"/>
      <c r="L354" s="155">
        <f t="shared" ref="L354:L417" si="24">IFERROR(I354*J354*K354,"ー")</f>
        <v>0</v>
      </c>
      <c r="M354" s="156">
        <f t="shared" ref="M354:M417" si="25">IFERROR(L354*H354/1000,"ー")</f>
        <v>0</v>
      </c>
      <c r="N354" s="155"/>
      <c r="O354" s="155"/>
      <c r="P354" s="155"/>
      <c r="Q354" s="155"/>
      <c r="R354" s="155"/>
      <c r="S354" s="156"/>
      <c r="T354" s="156">
        <f t="shared" si="22"/>
        <v>0</v>
      </c>
      <c r="U354" s="156">
        <f t="shared" si="23"/>
        <v>0</v>
      </c>
      <c r="V354" s="157"/>
      <c r="Y354" s="166"/>
      <c r="Z354" s="166"/>
      <c r="AA354" s="166"/>
      <c r="AB354" s="166"/>
      <c r="AC354" s="167"/>
    </row>
    <row r="355" spans="1:29" s="16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60"/>
      <c r="L355" s="155">
        <f t="shared" si="24"/>
        <v>0</v>
      </c>
      <c r="M355" s="156">
        <f t="shared" si="25"/>
        <v>0</v>
      </c>
      <c r="N355" s="155"/>
      <c r="O355" s="155"/>
      <c r="P355" s="155"/>
      <c r="Q355" s="155"/>
      <c r="R355" s="155"/>
      <c r="S355" s="156"/>
      <c r="T355" s="156">
        <f t="shared" si="22"/>
        <v>0</v>
      </c>
      <c r="U355" s="156">
        <f t="shared" si="23"/>
        <v>0</v>
      </c>
      <c r="V355" s="157"/>
      <c r="Y355" s="166"/>
      <c r="Z355" s="166"/>
      <c r="AA355" s="166"/>
      <c r="AB355" s="166"/>
      <c r="AC355" s="167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1"/>
      <c r="G356" s="121"/>
      <c r="H356" s="125"/>
      <c r="I356" s="123"/>
      <c r="J356" s="123"/>
      <c r="K356" s="160"/>
      <c r="L356" s="155">
        <f t="shared" si="24"/>
        <v>0</v>
      </c>
      <c r="M356" s="156">
        <f t="shared" si="25"/>
        <v>0</v>
      </c>
      <c r="N356" s="155"/>
      <c r="O356" s="155"/>
      <c r="P356" s="155"/>
      <c r="Q356" s="155"/>
      <c r="R356" s="155"/>
      <c r="S356" s="156"/>
      <c r="T356" s="156">
        <f t="shared" si="22"/>
        <v>0</v>
      </c>
      <c r="U356" s="156">
        <f t="shared" si="23"/>
        <v>0</v>
      </c>
      <c r="V356" s="157"/>
      <c r="Y356" s="166"/>
      <c r="Z356" s="166"/>
      <c r="AA356" s="166"/>
      <c r="AB356" s="166"/>
      <c r="AC356" s="167"/>
    </row>
    <row r="357" spans="1:29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60"/>
      <c r="L357" s="155">
        <f t="shared" si="24"/>
        <v>0</v>
      </c>
      <c r="M357" s="156">
        <f t="shared" si="25"/>
        <v>0</v>
      </c>
      <c r="N357" s="155"/>
      <c r="O357" s="155"/>
      <c r="P357" s="155"/>
      <c r="Q357" s="155"/>
      <c r="R357" s="155"/>
      <c r="S357" s="156"/>
      <c r="T357" s="156">
        <f t="shared" si="22"/>
        <v>0</v>
      </c>
      <c r="U357" s="156">
        <f t="shared" si="23"/>
        <v>0</v>
      </c>
      <c r="V357" s="157"/>
      <c r="Y357" s="166"/>
      <c r="Z357" s="166"/>
      <c r="AA357" s="166"/>
      <c r="AB357" s="166"/>
      <c r="AC357" s="167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1"/>
      <c r="G358" s="121"/>
      <c r="H358" s="125"/>
      <c r="I358" s="123"/>
      <c r="J358" s="123"/>
      <c r="K358" s="160"/>
      <c r="L358" s="155">
        <f t="shared" si="24"/>
        <v>0</v>
      </c>
      <c r="M358" s="156">
        <f t="shared" si="25"/>
        <v>0</v>
      </c>
      <c r="N358" s="155"/>
      <c r="O358" s="155"/>
      <c r="P358" s="155"/>
      <c r="Q358" s="155"/>
      <c r="R358" s="155"/>
      <c r="S358" s="156"/>
      <c r="T358" s="156">
        <f t="shared" si="22"/>
        <v>0</v>
      </c>
      <c r="U358" s="156">
        <f t="shared" si="23"/>
        <v>0</v>
      </c>
      <c r="V358" s="157"/>
      <c r="Y358" s="166"/>
      <c r="Z358" s="166"/>
      <c r="AA358" s="166"/>
      <c r="AB358" s="166"/>
      <c r="AC358" s="167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4"/>
        <v>0</v>
      </c>
      <c r="M359" s="156">
        <f t="shared" si="25"/>
        <v>0</v>
      </c>
      <c r="N359" s="155"/>
      <c r="O359" s="155"/>
      <c r="P359" s="155"/>
      <c r="Q359" s="155"/>
      <c r="R359" s="155"/>
      <c r="S359" s="156"/>
      <c r="T359" s="156">
        <f t="shared" si="22"/>
        <v>0</v>
      </c>
      <c r="U359" s="156">
        <f t="shared" si="23"/>
        <v>0</v>
      </c>
      <c r="V359" s="157"/>
      <c r="Y359" s="166"/>
      <c r="Z359" s="166"/>
      <c r="AA359" s="166"/>
      <c r="AB359" s="166"/>
      <c r="AC359" s="167"/>
    </row>
    <row r="360" spans="1:29" s="165" customFormat="1" hidden="1" x14ac:dyDescent="0.4">
      <c r="A360" s="116">
        <v>352</v>
      </c>
      <c r="B360" s="116"/>
      <c r="C360" s="117"/>
      <c r="D360" s="118"/>
      <c r="E360" s="119"/>
      <c r="F360" s="121"/>
      <c r="G360" s="121"/>
      <c r="H360" s="125"/>
      <c r="I360" s="123"/>
      <c r="J360" s="123"/>
      <c r="K360" s="160"/>
      <c r="L360" s="155">
        <f t="shared" si="24"/>
        <v>0</v>
      </c>
      <c r="M360" s="156">
        <f t="shared" si="25"/>
        <v>0</v>
      </c>
      <c r="N360" s="155"/>
      <c r="O360" s="155"/>
      <c r="P360" s="155"/>
      <c r="Q360" s="155"/>
      <c r="R360" s="155"/>
      <c r="S360" s="156"/>
      <c r="T360" s="156">
        <f t="shared" si="22"/>
        <v>0</v>
      </c>
      <c r="U360" s="156">
        <f t="shared" si="23"/>
        <v>0</v>
      </c>
      <c r="V360" s="157"/>
      <c r="Y360" s="166"/>
      <c r="Z360" s="166"/>
      <c r="AA360" s="166"/>
      <c r="AB360" s="166"/>
      <c r="AC360" s="167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4"/>
        <v>0</v>
      </c>
      <c r="M361" s="156">
        <f t="shared" si="25"/>
        <v>0</v>
      </c>
      <c r="N361" s="155"/>
      <c r="O361" s="155"/>
      <c r="P361" s="155"/>
      <c r="Q361" s="155"/>
      <c r="R361" s="155"/>
      <c r="S361" s="156"/>
      <c r="T361" s="156">
        <f t="shared" si="22"/>
        <v>0</v>
      </c>
      <c r="U361" s="156">
        <f t="shared" si="23"/>
        <v>0</v>
      </c>
      <c r="V361" s="157"/>
      <c r="Y361" s="166"/>
      <c r="Z361" s="166"/>
      <c r="AA361" s="166"/>
      <c r="AB361" s="166"/>
      <c r="AC361" s="167"/>
    </row>
    <row r="362" spans="1:29" s="165" customFormat="1" hidden="1" x14ac:dyDescent="0.4">
      <c r="A362" s="116">
        <v>354</v>
      </c>
      <c r="B362" s="116"/>
      <c r="C362" s="117"/>
      <c r="D362" s="118"/>
      <c r="E362" s="119"/>
      <c r="F362" s="121"/>
      <c r="G362" s="121"/>
      <c r="H362" s="125"/>
      <c r="I362" s="123"/>
      <c r="J362" s="123"/>
      <c r="K362" s="160"/>
      <c r="L362" s="155">
        <f t="shared" si="24"/>
        <v>0</v>
      </c>
      <c r="M362" s="156">
        <f t="shared" si="25"/>
        <v>0</v>
      </c>
      <c r="N362" s="155"/>
      <c r="O362" s="155"/>
      <c r="P362" s="155"/>
      <c r="Q362" s="155"/>
      <c r="R362" s="155"/>
      <c r="S362" s="156"/>
      <c r="T362" s="156">
        <f t="shared" si="22"/>
        <v>0</v>
      </c>
      <c r="U362" s="156">
        <f t="shared" si="23"/>
        <v>0</v>
      </c>
      <c r="V362" s="157"/>
      <c r="Y362" s="166"/>
      <c r="Z362" s="166"/>
      <c r="AA362" s="166"/>
      <c r="AB362" s="166"/>
      <c r="AC362" s="167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4"/>
        <v>0</v>
      </c>
      <c r="M363" s="156">
        <f t="shared" si="25"/>
        <v>0</v>
      </c>
      <c r="N363" s="155"/>
      <c r="O363" s="155"/>
      <c r="P363" s="155"/>
      <c r="Q363" s="155"/>
      <c r="R363" s="155"/>
      <c r="S363" s="156"/>
      <c r="T363" s="156">
        <f t="shared" si="22"/>
        <v>0</v>
      </c>
      <c r="U363" s="156">
        <f t="shared" si="23"/>
        <v>0</v>
      </c>
      <c r="V363" s="157"/>
      <c r="Y363" s="166"/>
      <c r="Z363" s="166"/>
      <c r="AA363" s="166"/>
      <c r="AB363" s="166"/>
      <c r="AC363" s="167"/>
    </row>
    <row r="364" spans="1:29" s="165" customFormat="1" hidden="1" x14ac:dyDescent="0.4">
      <c r="A364" s="116">
        <v>356</v>
      </c>
      <c r="B364" s="116"/>
      <c r="C364" s="117"/>
      <c r="D364" s="118"/>
      <c r="E364" s="119"/>
      <c r="F364" s="121"/>
      <c r="G364" s="121"/>
      <c r="H364" s="125"/>
      <c r="I364" s="123"/>
      <c r="J364" s="123"/>
      <c r="K364" s="160"/>
      <c r="L364" s="155">
        <f t="shared" si="24"/>
        <v>0</v>
      </c>
      <c r="M364" s="156">
        <f t="shared" si="25"/>
        <v>0</v>
      </c>
      <c r="N364" s="155"/>
      <c r="O364" s="155"/>
      <c r="P364" s="155"/>
      <c r="Q364" s="155"/>
      <c r="R364" s="155"/>
      <c r="S364" s="156"/>
      <c r="T364" s="156">
        <f t="shared" si="22"/>
        <v>0</v>
      </c>
      <c r="U364" s="156">
        <f t="shared" si="23"/>
        <v>0</v>
      </c>
      <c r="V364" s="157"/>
      <c r="Y364" s="166"/>
      <c r="Z364" s="166"/>
      <c r="AA364" s="166"/>
      <c r="AB364" s="166"/>
      <c r="AC364" s="167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si="24"/>
        <v>0</v>
      </c>
      <c r="M365" s="156">
        <f t="shared" si="25"/>
        <v>0</v>
      </c>
      <c r="N365" s="155"/>
      <c r="O365" s="155"/>
      <c r="P365" s="155"/>
      <c r="Q365" s="155"/>
      <c r="R365" s="155"/>
      <c r="S365" s="156"/>
      <c r="T365" s="156">
        <f t="shared" si="22"/>
        <v>0</v>
      </c>
      <c r="U365" s="156">
        <f t="shared" si="23"/>
        <v>0</v>
      </c>
      <c r="V365" s="157"/>
      <c r="Y365" s="166"/>
      <c r="Z365" s="166"/>
      <c r="AA365" s="166"/>
      <c r="AB365" s="166"/>
      <c r="AC365" s="167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1"/>
      <c r="G366" s="121"/>
      <c r="H366" s="125"/>
      <c r="I366" s="123"/>
      <c r="J366" s="123"/>
      <c r="K366" s="160"/>
      <c r="L366" s="155">
        <f t="shared" si="24"/>
        <v>0</v>
      </c>
      <c r="M366" s="156">
        <f t="shared" si="25"/>
        <v>0</v>
      </c>
      <c r="N366" s="155"/>
      <c r="O366" s="155"/>
      <c r="P366" s="155"/>
      <c r="Q366" s="155"/>
      <c r="R366" s="155"/>
      <c r="S366" s="156"/>
      <c r="T366" s="156">
        <f t="shared" si="22"/>
        <v>0</v>
      </c>
      <c r="U366" s="156">
        <f t="shared" si="23"/>
        <v>0</v>
      </c>
      <c r="V366" s="157"/>
      <c r="Y366" s="166"/>
      <c r="Z366" s="166"/>
      <c r="AA366" s="166"/>
      <c r="AB366" s="166"/>
      <c r="AC366" s="167"/>
    </row>
    <row r="367" spans="1:29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60"/>
      <c r="L367" s="155">
        <f t="shared" si="24"/>
        <v>0</v>
      </c>
      <c r="M367" s="156">
        <f t="shared" si="25"/>
        <v>0</v>
      </c>
      <c r="N367" s="155"/>
      <c r="O367" s="155"/>
      <c r="P367" s="155"/>
      <c r="Q367" s="155"/>
      <c r="R367" s="155"/>
      <c r="S367" s="156"/>
      <c r="T367" s="156">
        <f t="shared" si="22"/>
        <v>0</v>
      </c>
      <c r="U367" s="156">
        <f t="shared" si="23"/>
        <v>0</v>
      </c>
      <c r="V367" s="157"/>
      <c r="Y367" s="166"/>
      <c r="Z367" s="166"/>
      <c r="AA367" s="166"/>
      <c r="AB367" s="166"/>
      <c r="AC367" s="167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1"/>
      <c r="G368" s="121"/>
      <c r="H368" s="125"/>
      <c r="I368" s="123"/>
      <c r="J368" s="123"/>
      <c r="K368" s="160"/>
      <c r="L368" s="155">
        <f t="shared" si="24"/>
        <v>0</v>
      </c>
      <c r="M368" s="156">
        <f t="shared" si="25"/>
        <v>0</v>
      </c>
      <c r="N368" s="155"/>
      <c r="O368" s="155"/>
      <c r="P368" s="155"/>
      <c r="Q368" s="155"/>
      <c r="R368" s="155"/>
      <c r="S368" s="156"/>
      <c r="T368" s="156">
        <f t="shared" si="22"/>
        <v>0</v>
      </c>
      <c r="U368" s="156">
        <f t="shared" si="23"/>
        <v>0</v>
      </c>
      <c r="V368" s="157"/>
      <c r="Y368" s="166"/>
      <c r="Z368" s="166"/>
      <c r="AA368" s="166"/>
      <c r="AB368" s="166"/>
      <c r="AC368" s="167"/>
    </row>
    <row r="369" spans="1:29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60"/>
      <c r="L369" s="155">
        <f t="shared" si="24"/>
        <v>0</v>
      </c>
      <c r="M369" s="156">
        <f t="shared" si="25"/>
        <v>0</v>
      </c>
      <c r="N369" s="155"/>
      <c r="O369" s="155"/>
      <c r="P369" s="155"/>
      <c r="Q369" s="155"/>
      <c r="R369" s="155"/>
      <c r="S369" s="156"/>
      <c r="T369" s="156">
        <f t="shared" si="22"/>
        <v>0</v>
      </c>
      <c r="U369" s="156">
        <f t="shared" si="23"/>
        <v>0</v>
      </c>
      <c r="V369" s="157"/>
      <c r="Y369" s="166"/>
      <c r="Z369" s="166"/>
      <c r="AA369" s="166"/>
      <c r="AB369" s="166"/>
      <c r="AC369" s="167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1"/>
      <c r="G370" s="121"/>
      <c r="H370" s="125"/>
      <c r="I370" s="123"/>
      <c r="J370" s="123"/>
      <c r="K370" s="160"/>
      <c r="L370" s="155">
        <f t="shared" si="24"/>
        <v>0</v>
      </c>
      <c r="M370" s="156">
        <f t="shared" si="25"/>
        <v>0</v>
      </c>
      <c r="N370" s="155"/>
      <c r="O370" s="155"/>
      <c r="P370" s="155"/>
      <c r="Q370" s="155"/>
      <c r="R370" s="155"/>
      <c r="S370" s="156"/>
      <c r="T370" s="156">
        <f t="shared" si="22"/>
        <v>0</v>
      </c>
      <c r="U370" s="156">
        <f t="shared" si="23"/>
        <v>0</v>
      </c>
      <c r="V370" s="157"/>
      <c r="Y370" s="166"/>
      <c r="Z370" s="166"/>
      <c r="AA370" s="166"/>
      <c r="AB370" s="166"/>
      <c r="AC370" s="167"/>
    </row>
    <row r="371" spans="1:29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60"/>
      <c r="L371" s="155">
        <f t="shared" si="24"/>
        <v>0</v>
      </c>
      <c r="M371" s="156">
        <f t="shared" si="25"/>
        <v>0</v>
      </c>
      <c r="N371" s="155"/>
      <c r="O371" s="155"/>
      <c r="P371" s="155"/>
      <c r="Q371" s="155"/>
      <c r="R371" s="155"/>
      <c r="S371" s="156"/>
      <c r="T371" s="156">
        <f t="shared" si="22"/>
        <v>0</v>
      </c>
      <c r="U371" s="156">
        <f t="shared" si="23"/>
        <v>0</v>
      </c>
      <c r="V371" s="157"/>
      <c r="Y371" s="166"/>
      <c r="Z371" s="166"/>
      <c r="AA371" s="166"/>
      <c r="AB371" s="166"/>
      <c r="AC371" s="167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1"/>
      <c r="G372" s="121"/>
      <c r="H372" s="125"/>
      <c r="I372" s="123"/>
      <c r="J372" s="123"/>
      <c r="K372" s="160"/>
      <c r="L372" s="155">
        <f t="shared" si="24"/>
        <v>0</v>
      </c>
      <c r="M372" s="156">
        <f t="shared" si="25"/>
        <v>0</v>
      </c>
      <c r="N372" s="155"/>
      <c r="O372" s="155"/>
      <c r="P372" s="155"/>
      <c r="Q372" s="155"/>
      <c r="R372" s="155"/>
      <c r="S372" s="156"/>
      <c r="T372" s="156">
        <f t="shared" si="22"/>
        <v>0</v>
      </c>
      <c r="U372" s="156">
        <f t="shared" si="23"/>
        <v>0</v>
      </c>
      <c r="V372" s="157"/>
      <c r="Y372" s="166"/>
      <c r="Z372" s="166"/>
      <c r="AA372" s="166"/>
      <c r="AB372" s="166"/>
      <c r="AC372" s="167"/>
    </row>
    <row r="373" spans="1:29" s="16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60"/>
      <c r="L373" s="155">
        <f t="shared" si="24"/>
        <v>0</v>
      </c>
      <c r="M373" s="156">
        <f t="shared" si="25"/>
        <v>0</v>
      </c>
      <c r="N373" s="155"/>
      <c r="O373" s="155"/>
      <c r="P373" s="155"/>
      <c r="Q373" s="155"/>
      <c r="R373" s="155"/>
      <c r="S373" s="156"/>
      <c r="T373" s="156">
        <f t="shared" si="22"/>
        <v>0</v>
      </c>
      <c r="U373" s="156">
        <f t="shared" si="23"/>
        <v>0</v>
      </c>
      <c r="V373" s="157"/>
      <c r="Y373" s="166"/>
      <c r="Z373" s="166"/>
      <c r="AA373" s="166"/>
      <c r="AB373" s="166"/>
      <c r="AC373" s="167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1"/>
      <c r="G374" s="121"/>
      <c r="H374" s="125"/>
      <c r="I374" s="123"/>
      <c r="J374" s="123"/>
      <c r="K374" s="160"/>
      <c r="L374" s="155">
        <f t="shared" si="24"/>
        <v>0</v>
      </c>
      <c r="M374" s="156">
        <f t="shared" si="25"/>
        <v>0</v>
      </c>
      <c r="N374" s="155"/>
      <c r="O374" s="155"/>
      <c r="P374" s="155"/>
      <c r="Q374" s="155"/>
      <c r="R374" s="155"/>
      <c r="S374" s="156"/>
      <c r="T374" s="156">
        <f t="shared" si="22"/>
        <v>0</v>
      </c>
      <c r="U374" s="156">
        <f t="shared" si="23"/>
        <v>0</v>
      </c>
      <c r="V374" s="157"/>
      <c r="Y374" s="166"/>
      <c r="Z374" s="166"/>
      <c r="AA374" s="166"/>
      <c r="AB374" s="166"/>
      <c r="AC374" s="167"/>
    </row>
    <row r="375" spans="1:29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60"/>
      <c r="L375" s="155">
        <f t="shared" si="24"/>
        <v>0</v>
      </c>
      <c r="M375" s="156">
        <f t="shared" si="25"/>
        <v>0</v>
      </c>
      <c r="N375" s="155"/>
      <c r="O375" s="155"/>
      <c r="P375" s="155"/>
      <c r="Q375" s="155"/>
      <c r="R375" s="155"/>
      <c r="S375" s="156"/>
      <c r="T375" s="156">
        <f t="shared" si="22"/>
        <v>0</v>
      </c>
      <c r="U375" s="156">
        <f t="shared" si="23"/>
        <v>0</v>
      </c>
      <c r="V375" s="157"/>
      <c r="Y375" s="166"/>
      <c r="Z375" s="166"/>
      <c r="AA375" s="166"/>
      <c r="AB375" s="166"/>
      <c r="AC375" s="167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1"/>
      <c r="G376" s="121"/>
      <c r="H376" s="125"/>
      <c r="I376" s="123"/>
      <c r="J376" s="123"/>
      <c r="K376" s="160"/>
      <c r="L376" s="155">
        <f t="shared" si="24"/>
        <v>0</v>
      </c>
      <c r="M376" s="156">
        <f t="shared" si="25"/>
        <v>0</v>
      </c>
      <c r="N376" s="155"/>
      <c r="O376" s="155"/>
      <c r="P376" s="155"/>
      <c r="Q376" s="155"/>
      <c r="R376" s="155"/>
      <c r="S376" s="156"/>
      <c r="T376" s="156">
        <f t="shared" si="22"/>
        <v>0</v>
      </c>
      <c r="U376" s="156">
        <f t="shared" si="23"/>
        <v>0</v>
      </c>
      <c r="V376" s="157"/>
      <c r="Y376" s="166"/>
      <c r="Z376" s="166"/>
      <c r="AA376" s="166"/>
      <c r="AB376" s="166"/>
      <c r="AC376" s="167"/>
    </row>
    <row r="377" spans="1:29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60"/>
      <c r="L377" s="155">
        <f t="shared" si="24"/>
        <v>0</v>
      </c>
      <c r="M377" s="156">
        <f t="shared" si="25"/>
        <v>0</v>
      </c>
      <c r="N377" s="155"/>
      <c r="O377" s="155"/>
      <c r="P377" s="155"/>
      <c r="Q377" s="155"/>
      <c r="R377" s="155"/>
      <c r="S377" s="156"/>
      <c r="T377" s="156">
        <f t="shared" si="22"/>
        <v>0</v>
      </c>
      <c r="U377" s="156">
        <f t="shared" si="23"/>
        <v>0</v>
      </c>
      <c r="V377" s="157"/>
      <c r="Y377" s="166"/>
      <c r="Z377" s="166"/>
      <c r="AA377" s="166"/>
      <c r="AB377" s="166"/>
      <c r="AC377" s="167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1"/>
      <c r="G378" s="121"/>
      <c r="H378" s="125"/>
      <c r="I378" s="123"/>
      <c r="J378" s="123"/>
      <c r="K378" s="160"/>
      <c r="L378" s="155">
        <f t="shared" si="24"/>
        <v>0</v>
      </c>
      <c r="M378" s="156">
        <f t="shared" si="25"/>
        <v>0</v>
      </c>
      <c r="N378" s="155"/>
      <c r="O378" s="155"/>
      <c r="P378" s="155"/>
      <c r="Q378" s="155"/>
      <c r="R378" s="155"/>
      <c r="S378" s="156"/>
      <c r="T378" s="156">
        <f t="shared" si="22"/>
        <v>0</v>
      </c>
      <c r="U378" s="156">
        <f t="shared" si="23"/>
        <v>0</v>
      </c>
      <c r="V378" s="157"/>
      <c r="Y378" s="166"/>
      <c r="Z378" s="166"/>
      <c r="AA378" s="166"/>
      <c r="AB378" s="166"/>
      <c r="AC378" s="167"/>
    </row>
    <row r="379" spans="1:29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60"/>
      <c r="L379" s="155">
        <f t="shared" si="24"/>
        <v>0</v>
      </c>
      <c r="M379" s="156">
        <f t="shared" si="25"/>
        <v>0</v>
      </c>
      <c r="N379" s="155"/>
      <c r="O379" s="155"/>
      <c r="P379" s="155"/>
      <c r="Q379" s="155"/>
      <c r="R379" s="155"/>
      <c r="S379" s="156"/>
      <c r="T379" s="156">
        <f t="shared" si="22"/>
        <v>0</v>
      </c>
      <c r="U379" s="156">
        <f t="shared" si="23"/>
        <v>0</v>
      </c>
      <c r="V379" s="157"/>
      <c r="Y379" s="166"/>
      <c r="Z379" s="166"/>
      <c r="AA379" s="166"/>
      <c r="AB379" s="166"/>
      <c r="AC379" s="167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1"/>
      <c r="G380" s="121"/>
      <c r="H380" s="125"/>
      <c r="I380" s="123"/>
      <c r="J380" s="123"/>
      <c r="K380" s="160"/>
      <c r="L380" s="155">
        <f t="shared" si="24"/>
        <v>0</v>
      </c>
      <c r="M380" s="156">
        <f t="shared" si="25"/>
        <v>0</v>
      </c>
      <c r="N380" s="155"/>
      <c r="O380" s="155"/>
      <c r="P380" s="155"/>
      <c r="Q380" s="155"/>
      <c r="R380" s="155"/>
      <c r="S380" s="156"/>
      <c r="T380" s="156">
        <f t="shared" si="22"/>
        <v>0</v>
      </c>
      <c r="U380" s="156">
        <f t="shared" si="23"/>
        <v>0</v>
      </c>
      <c r="V380" s="157"/>
      <c r="Y380" s="166"/>
      <c r="Z380" s="166"/>
      <c r="AA380" s="166"/>
      <c r="AB380" s="166"/>
      <c r="AC380" s="167"/>
    </row>
    <row r="381" spans="1:29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60"/>
      <c r="L381" s="155">
        <f t="shared" si="24"/>
        <v>0</v>
      </c>
      <c r="M381" s="156">
        <f t="shared" si="25"/>
        <v>0</v>
      </c>
      <c r="N381" s="155"/>
      <c r="O381" s="155"/>
      <c r="P381" s="155"/>
      <c r="Q381" s="155"/>
      <c r="R381" s="155"/>
      <c r="S381" s="156"/>
      <c r="T381" s="156">
        <f t="shared" si="22"/>
        <v>0</v>
      </c>
      <c r="U381" s="156">
        <f t="shared" si="23"/>
        <v>0</v>
      </c>
      <c r="V381" s="157"/>
      <c r="Y381" s="166"/>
      <c r="Z381" s="166"/>
      <c r="AA381" s="166"/>
      <c r="AB381" s="166"/>
      <c r="AC381" s="167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1"/>
      <c r="G382" s="121"/>
      <c r="H382" s="125"/>
      <c r="I382" s="123"/>
      <c r="J382" s="123"/>
      <c r="K382" s="160"/>
      <c r="L382" s="155">
        <f t="shared" si="24"/>
        <v>0</v>
      </c>
      <c r="M382" s="156">
        <f t="shared" si="25"/>
        <v>0</v>
      </c>
      <c r="N382" s="155"/>
      <c r="O382" s="155"/>
      <c r="P382" s="155"/>
      <c r="Q382" s="155"/>
      <c r="R382" s="155"/>
      <c r="S382" s="156"/>
      <c r="T382" s="156">
        <f t="shared" si="22"/>
        <v>0</v>
      </c>
      <c r="U382" s="156">
        <f t="shared" si="23"/>
        <v>0</v>
      </c>
      <c r="V382" s="157"/>
      <c r="Y382" s="166"/>
      <c r="Z382" s="166"/>
      <c r="AA382" s="166"/>
      <c r="AB382" s="166"/>
      <c r="AC382" s="167"/>
    </row>
    <row r="383" spans="1:29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60"/>
      <c r="L383" s="155">
        <f t="shared" si="24"/>
        <v>0</v>
      </c>
      <c r="M383" s="156">
        <f t="shared" si="25"/>
        <v>0</v>
      </c>
      <c r="N383" s="155"/>
      <c r="O383" s="155"/>
      <c r="P383" s="155"/>
      <c r="Q383" s="155"/>
      <c r="R383" s="155"/>
      <c r="S383" s="156"/>
      <c r="T383" s="156">
        <f t="shared" si="22"/>
        <v>0</v>
      </c>
      <c r="U383" s="156">
        <f t="shared" si="23"/>
        <v>0</v>
      </c>
      <c r="V383" s="157"/>
      <c r="Y383" s="166"/>
      <c r="Z383" s="166"/>
      <c r="AA383" s="166"/>
      <c r="AB383" s="166"/>
      <c r="AC383" s="167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1"/>
      <c r="G384" s="121"/>
      <c r="H384" s="125"/>
      <c r="I384" s="123"/>
      <c r="J384" s="123"/>
      <c r="K384" s="160"/>
      <c r="L384" s="155">
        <f t="shared" si="24"/>
        <v>0</v>
      </c>
      <c r="M384" s="156">
        <f t="shared" si="25"/>
        <v>0</v>
      </c>
      <c r="N384" s="155"/>
      <c r="O384" s="155"/>
      <c r="P384" s="155"/>
      <c r="Q384" s="155"/>
      <c r="R384" s="155"/>
      <c r="S384" s="156"/>
      <c r="T384" s="156">
        <f t="shared" si="22"/>
        <v>0</v>
      </c>
      <c r="U384" s="156">
        <f t="shared" si="23"/>
        <v>0</v>
      </c>
      <c r="V384" s="157"/>
      <c r="Y384" s="166"/>
      <c r="Z384" s="166"/>
      <c r="AA384" s="166"/>
      <c r="AB384" s="166"/>
      <c r="AC384" s="167"/>
    </row>
    <row r="385" spans="1:29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60"/>
      <c r="L385" s="155">
        <f t="shared" si="24"/>
        <v>0</v>
      </c>
      <c r="M385" s="156">
        <f t="shared" si="25"/>
        <v>0</v>
      </c>
      <c r="N385" s="155"/>
      <c r="O385" s="155"/>
      <c r="P385" s="155"/>
      <c r="Q385" s="155"/>
      <c r="R385" s="155"/>
      <c r="S385" s="156"/>
      <c r="T385" s="156">
        <f t="shared" si="22"/>
        <v>0</v>
      </c>
      <c r="U385" s="156">
        <f t="shared" si="23"/>
        <v>0</v>
      </c>
      <c r="V385" s="157"/>
      <c r="Y385" s="166"/>
      <c r="Z385" s="166"/>
      <c r="AA385" s="166"/>
      <c r="AB385" s="166"/>
      <c r="AC385" s="167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1"/>
      <c r="G386" s="121"/>
      <c r="H386" s="125"/>
      <c r="I386" s="123"/>
      <c r="J386" s="123"/>
      <c r="K386" s="160"/>
      <c r="L386" s="155">
        <f t="shared" si="24"/>
        <v>0</v>
      </c>
      <c r="M386" s="156">
        <f t="shared" si="25"/>
        <v>0</v>
      </c>
      <c r="N386" s="155"/>
      <c r="O386" s="155"/>
      <c r="P386" s="155"/>
      <c r="Q386" s="155"/>
      <c r="R386" s="155"/>
      <c r="S386" s="156"/>
      <c r="T386" s="156">
        <f t="shared" si="22"/>
        <v>0</v>
      </c>
      <c r="U386" s="156">
        <f t="shared" si="23"/>
        <v>0</v>
      </c>
      <c r="V386" s="157"/>
      <c r="Y386" s="166"/>
      <c r="Z386" s="166"/>
      <c r="AA386" s="166"/>
      <c r="AB386" s="166"/>
      <c r="AC386" s="167"/>
    </row>
    <row r="387" spans="1:29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60"/>
      <c r="L387" s="155">
        <f t="shared" si="24"/>
        <v>0</v>
      </c>
      <c r="M387" s="156">
        <f t="shared" si="25"/>
        <v>0</v>
      </c>
      <c r="N387" s="155"/>
      <c r="O387" s="155"/>
      <c r="P387" s="155"/>
      <c r="Q387" s="155"/>
      <c r="R387" s="155"/>
      <c r="S387" s="156"/>
      <c r="T387" s="156">
        <f t="shared" si="22"/>
        <v>0</v>
      </c>
      <c r="U387" s="156">
        <f t="shared" si="23"/>
        <v>0</v>
      </c>
      <c r="V387" s="157"/>
      <c r="Y387" s="166"/>
      <c r="Z387" s="166"/>
      <c r="AA387" s="166"/>
      <c r="AB387" s="166"/>
      <c r="AC387" s="167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1"/>
      <c r="G388" s="121"/>
      <c r="H388" s="125"/>
      <c r="I388" s="123"/>
      <c r="J388" s="123"/>
      <c r="K388" s="160"/>
      <c r="L388" s="155">
        <f t="shared" si="24"/>
        <v>0</v>
      </c>
      <c r="M388" s="156">
        <f t="shared" si="25"/>
        <v>0</v>
      </c>
      <c r="N388" s="155"/>
      <c r="O388" s="155"/>
      <c r="P388" s="155"/>
      <c r="Q388" s="155"/>
      <c r="R388" s="155"/>
      <c r="S388" s="156"/>
      <c r="T388" s="156">
        <f t="shared" si="22"/>
        <v>0</v>
      </c>
      <c r="U388" s="156">
        <f t="shared" si="23"/>
        <v>0</v>
      </c>
      <c r="V388" s="157"/>
      <c r="Y388" s="166"/>
      <c r="Z388" s="166"/>
      <c r="AA388" s="166"/>
      <c r="AB388" s="166"/>
      <c r="AC388" s="167"/>
    </row>
    <row r="389" spans="1:29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60"/>
      <c r="L389" s="155">
        <f t="shared" si="24"/>
        <v>0</v>
      </c>
      <c r="M389" s="156">
        <f t="shared" si="25"/>
        <v>0</v>
      </c>
      <c r="N389" s="155"/>
      <c r="O389" s="155"/>
      <c r="P389" s="155"/>
      <c r="Q389" s="155"/>
      <c r="R389" s="155"/>
      <c r="S389" s="156"/>
      <c r="T389" s="156">
        <f t="shared" si="22"/>
        <v>0</v>
      </c>
      <c r="U389" s="156">
        <f t="shared" si="23"/>
        <v>0</v>
      </c>
      <c r="V389" s="157"/>
      <c r="Y389" s="166"/>
      <c r="Z389" s="166"/>
      <c r="AA389" s="166"/>
      <c r="AB389" s="166"/>
      <c r="AC389" s="167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1"/>
      <c r="G390" s="121"/>
      <c r="H390" s="125"/>
      <c r="I390" s="123"/>
      <c r="J390" s="123"/>
      <c r="K390" s="160"/>
      <c r="L390" s="155">
        <f t="shared" si="24"/>
        <v>0</v>
      </c>
      <c r="M390" s="156">
        <f t="shared" si="25"/>
        <v>0</v>
      </c>
      <c r="N390" s="155"/>
      <c r="O390" s="155"/>
      <c r="P390" s="155"/>
      <c r="Q390" s="155"/>
      <c r="R390" s="155"/>
      <c r="S390" s="156"/>
      <c r="T390" s="156">
        <f t="shared" si="22"/>
        <v>0</v>
      </c>
      <c r="U390" s="156">
        <f t="shared" si="23"/>
        <v>0</v>
      </c>
      <c r="V390" s="157"/>
      <c r="Y390" s="166"/>
      <c r="Z390" s="166"/>
      <c r="AA390" s="166"/>
      <c r="AB390" s="166"/>
      <c r="AC390" s="167"/>
    </row>
    <row r="391" spans="1:29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60"/>
      <c r="L391" s="155">
        <f t="shared" si="24"/>
        <v>0</v>
      </c>
      <c r="M391" s="156">
        <f t="shared" si="25"/>
        <v>0</v>
      </c>
      <c r="N391" s="155"/>
      <c r="O391" s="155"/>
      <c r="P391" s="155"/>
      <c r="Q391" s="155"/>
      <c r="R391" s="155"/>
      <c r="S391" s="156"/>
      <c r="T391" s="156">
        <f t="shared" ref="T391:T454" si="26">IFERROR(S391*R391,"－")</f>
        <v>0</v>
      </c>
      <c r="U391" s="156">
        <f t="shared" ref="U391:U454" si="27">IFERROR(T391*H391/1000,"－")</f>
        <v>0</v>
      </c>
      <c r="V391" s="157"/>
      <c r="Y391" s="166"/>
      <c r="Z391" s="166"/>
      <c r="AA391" s="166"/>
      <c r="AB391" s="166"/>
      <c r="AC391" s="167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1"/>
      <c r="G392" s="121"/>
      <c r="H392" s="125"/>
      <c r="I392" s="123"/>
      <c r="J392" s="123"/>
      <c r="K392" s="160"/>
      <c r="L392" s="155">
        <f t="shared" si="24"/>
        <v>0</v>
      </c>
      <c r="M392" s="156">
        <f t="shared" si="25"/>
        <v>0</v>
      </c>
      <c r="N392" s="155"/>
      <c r="O392" s="155"/>
      <c r="P392" s="155"/>
      <c r="Q392" s="155"/>
      <c r="R392" s="155"/>
      <c r="S392" s="156"/>
      <c r="T392" s="156">
        <f t="shared" si="26"/>
        <v>0</v>
      </c>
      <c r="U392" s="156">
        <f t="shared" si="27"/>
        <v>0</v>
      </c>
      <c r="V392" s="157"/>
      <c r="Y392" s="166"/>
      <c r="Z392" s="166"/>
      <c r="AA392" s="166"/>
      <c r="AB392" s="166"/>
      <c r="AC392" s="167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si="24"/>
        <v>0</v>
      </c>
      <c r="M393" s="156">
        <f t="shared" si="25"/>
        <v>0</v>
      </c>
      <c r="N393" s="155"/>
      <c r="O393" s="155"/>
      <c r="P393" s="155"/>
      <c r="Q393" s="155"/>
      <c r="R393" s="155"/>
      <c r="S393" s="156"/>
      <c r="T393" s="156">
        <f t="shared" si="26"/>
        <v>0</v>
      </c>
      <c r="U393" s="156">
        <f t="shared" si="27"/>
        <v>0</v>
      </c>
      <c r="V393" s="157"/>
      <c r="Y393" s="166"/>
      <c r="Z393" s="166"/>
      <c r="AA393" s="166"/>
      <c r="AB393" s="166"/>
      <c r="AC393" s="167"/>
    </row>
    <row r="394" spans="1:29" s="165" customFormat="1" hidden="1" x14ac:dyDescent="0.4">
      <c r="A394" s="116">
        <v>386</v>
      </c>
      <c r="B394" s="116"/>
      <c r="C394" s="117"/>
      <c r="D394" s="118"/>
      <c r="E394" s="119"/>
      <c r="F394" s="121"/>
      <c r="G394" s="121"/>
      <c r="H394" s="125"/>
      <c r="I394" s="123"/>
      <c r="J394" s="123"/>
      <c r="K394" s="160"/>
      <c r="L394" s="155">
        <f t="shared" si="24"/>
        <v>0</v>
      </c>
      <c r="M394" s="156">
        <f t="shared" si="25"/>
        <v>0</v>
      </c>
      <c r="N394" s="155"/>
      <c r="O394" s="155"/>
      <c r="P394" s="155"/>
      <c r="Q394" s="155"/>
      <c r="R394" s="155"/>
      <c r="S394" s="156"/>
      <c r="T394" s="156">
        <f t="shared" si="26"/>
        <v>0</v>
      </c>
      <c r="U394" s="156">
        <f t="shared" si="27"/>
        <v>0</v>
      </c>
      <c r="V394" s="157"/>
      <c r="Y394" s="166"/>
      <c r="Z394" s="166"/>
      <c r="AA394" s="166"/>
      <c r="AB394" s="166"/>
      <c r="AC394" s="167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4"/>
        <v>0</v>
      </c>
      <c r="M395" s="156">
        <f t="shared" si="25"/>
        <v>0</v>
      </c>
      <c r="N395" s="155"/>
      <c r="O395" s="155"/>
      <c r="P395" s="155"/>
      <c r="Q395" s="155"/>
      <c r="R395" s="155"/>
      <c r="S395" s="156"/>
      <c r="T395" s="156">
        <f t="shared" si="26"/>
        <v>0</v>
      </c>
      <c r="U395" s="156">
        <f t="shared" si="27"/>
        <v>0</v>
      </c>
      <c r="V395" s="157"/>
      <c r="Y395" s="166"/>
      <c r="Z395" s="166"/>
      <c r="AA395" s="166"/>
      <c r="AB395" s="166"/>
      <c r="AC395" s="167"/>
    </row>
    <row r="396" spans="1:29" s="165" customFormat="1" hidden="1" x14ac:dyDescent="0.4">
      <c r="A396" s="116">
        <v>388</v>
      </c>
      <c r="B396" s="116"/>
      <c r="C396" s="117"/>
      <c r="D396" s="118"/>
      <c r="E396" s="119"/>
      <c r="F396" s="121"/>
      <c r="G396" s="121"/>
      <c r="H396" s="125"/>
      <c r="I396" s="123"/>
      <c r="J396" s="123"/>
      <c r="K396" s="160"/>
      <c r="L396" s="155">
        <f t="shared" si="24"/>
        <v>0</v>
      </c>
      <c r="M396" s="156">
        <f t="shared" si="25"/>
        <v>0</v>
      </c>
      <c r="N396" s="155"/>
      <c r="O396" s="155"/>
      <c r="P396" s="155"/>
      <c r="Q396" s="155"/>
      <c r="R396" s="155"/>
      <c r="S396" s="156"/>
      <c r="T396" s="156">
        <f t="shared" si="26"/>
        <v>0</v>
      </c>
      <c r="U396" s="156">
        <f t="shared" si="27"/>
        <v>0</v>
      </c>
      <c r="V396" s="157"/>
      <c r="Y396" s="166"/>
      <c r="Z396" s="166"/>
      <c r="AA396" s="166"/>
      <c r="AB396" s="166"/>
      <c r="AC396" s="167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si="24"/>
        <v>0</v>
      </c>
      <c r="M397" s="156">
        <f t="shared" si="25"/>
        <v>0</v>
      </c>
      <c r="N397" s="155"/>
      <c r="O397" s="155"/>
      <c r="P397" s="155"/>
      <c r="Q397" s="155"/>
      <c r="R397" s="155"/>
      <c r="S397" s="156"/>
      <c r="T397" s="156">
        <f t="shared" si="26"/>
        <v>0</v>
      </c>
      <c r="U397" s="156">
        <f t="shared" si="27"/>
        <v>0</v>
      </c>
      <c r="V397" s="157"/>
      <c r="Y397" s="166"/>
      <c r="Z397" s="166"/>
      <c r="AA397" s="166"/>
      <c r="AB397" s="166"/>
      <c r="AC397" s="167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1"/>
      <c r="G398" s="121"/>
      <c r="H398" s="125"/>
      <c r="I398" s="123"/>
      <c r="J398" s="123"/>
      <c r="K398" s="160"/>
      <c r="L398" s="155">
        <f t="shared" si="24"/>
        <v>0</v>
      </c>
      <c r="M398" s="156">
        <f t="shared" si="25"/>
        <v>0</v>
      </c>
      <c r="N398" s="155"/>
      <c r="O398" s="155"/>
      <c r="P398" s="155"/>
      <c r="Q398" s="155"/>
      <c r="R398" s="155"/>
      <c r="S398" s="156"/>
      <c r="T398" s="156">
        <f t="shared" si="26"/>
        <v>0</v>
      </c>
      <c r="U398" s="156">
        <f t="shared" si="27"/>
        <v>0</v>
      </c>
      <c r="V398" s="157"/>
      <c r="Y398" s="166"/>
      <c r="Z398" s="166"/>
      <c r="AA398" s="166"/>
      <c r="AB398" s="166"/>
      <c r="AC398" s="167"/>
    </row>
    <row r="399" spans="1:29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60"/>
      <c r="L399" s="155">
        <f t="shared" si="24"/>
        <v>0</v>
      </c>
      <c r="M399" s="156">
        <f t="shared" si="25"/>
        <v>0</v>
      </c>
      <c r="N399" s="155"/>
      <c r="O399" s="155"/>
      <c r="P399" s="155"/>
      <c r="Q399" s="155"/>
      <c r="R399" s="155"/>
      <c r="S399" s="156"/>
      <c r="T399" s="156">
        <f t="shared" si="26"/>
        <v>0</v>
      </c>
      <c r="U399" s="156">
        <f t="shared" si="27"/>
        <v>0</v>
      </c>
      <c r="V399" s="157"/>
      <c r="Y399" s="166"/>
      <c r="Z399" s="166"/>
      <c r="AA399" s="166"/>
      <c r="AB399" s="166"/>
      <c r="AC399" s="167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1"/>
      <c r="G400" s="121"/>
      <c r="H400" s="125"/>
      <c r="I400" s="123"/>
      <c r="J400" s="123"/>
      <c r="K400" s="160"/>
      <c r="L400" s="155">
        <f t="shared" si="24"/>
        <v>0</v>
      </c>
      <c r="M400" s="156">
        <f t="shared" si="25"/>
        <v>0</v>
      </c>
      <c r="N400" s="155"/>
      <c r="O400" s="155"/>
      <c r="P400" s="155"/>
      <c r="Q400" s="155"/>
      <c r="R400" s="155"/>
      <c r="S400" s="156"/>
      <c r="T400" s="156">
        <f t="shared" si="26"/>
        <v>0</v>
      </c>
      <c r="U400" s="156">
        <f t="shared" si="27"/>
        <v>0</v>
      </c>
      <c r="V400" s="157"/>
      <c r="Y400" s="166"/>
      <c r="Z400" s="166"/>
      <c r="AA400" s="166"/>
      <c r="AB400" s="166"/>
      <c r="AC400" s="167"/>
    </row>
    <row r="401" spans="1:29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60"/>
      <c r="L401" s="155">
        <f t="shared" si="24"/>
        <v>0</v>
      </c>
      <c r="M401" s="156">
        <f t="shared" si="25"/>
        <v>0</v>
      </c>
      <c r="N401" s="155"/>
      <c r="O401" s="155"/>
      <c r="P401" s="155"/>
      <c r="Q401" s="155"/>
      <c r="R401" s="155"/>
      <c r="S401" s="156"/>
      <c r="T401" s="156">
        <f t="shared" si="26"/>
        <v>0</v>
      </c>
      <c r="U401" s="156">
        <f t="shared" si="27"/>
        <v>0</v>
      </c>
      <c r="V401" s="157"/>
      <c r="Y401" s="166"/>
      <c r="Z401" s="166"/>
      <c r="AA401" s="166"/>
      <c r="AB401" s="166"/>
      <c r="AC401" s="167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1"/>
      <c r="G402" s="121"/>
      <c r="H402" s="125"/>
      <c r="I402" s="123"/>
      <c r="J402" s="123"/>
      <c r="K402" s="160"/>
      <c r="L402" s="155">
        <f t="shared" si="24"/>
        <v>0</v>
      </c>
      <c r="M402" s="156">
        <f t="shared" si="25"/>
        <v>0</v>
      </c>
      <c r="N402" s="155"/>
      <c r="O402" s="155"/>
      <c r="P402" s="155"/>
      <c r="Q402" s="155"/>
      <c r="R402" s="155"/>
      <c r="S402" s="156"/>
      <c r="T402" s="156">
        <f t="shared" si="26"/>
        <v>0</v>
      </c>
      <c r="U402" s="156">
        <f t="shared" si="27"/>
        <v>0</v>
      </c>
      <c r="V402" s="157"/>
      <c r="Y402" s="166"/>
      <c r="Z402" s="166"/>
      <c r="AA402" s="166"/>
      <c r="AB402" s="166"/>
      <c r="AC402" s="167"/>
    </row>
    <row r="403" spans="1:29" s="16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60"/>
      <c r="L403" s="155">
        <f t="shared" si="24"/>
        <v>0</v>
      </c>
      <c r="M403" s="156">
        <f t="shared" si="25"/>
        <v>0</v>
      </c>
      <c r="N403" s="155"/>
      <c r="O403" s="155"/>
      <c r="P403" s="155"/>
      <c r="Q403" s="155"/>
      <c r="R403" s="155"/>
      <c r="S403" s="156"/>
      <c r="T403" s="156">
        <f t="shared" si="26"/>
        <v>0</v>
      </c>
      <c r="U403" s="156">
        <f t="shared" si="27"/>
        <v>0</v>
      </c>
      <c r="V403" s="157"/>
      <c r="Y403" s="166"/>
      <c r="Z403" s="166"/>
      <c r="AA403" s="166"/>
      <c r="AB403" s="166"/>
      <c r="AC403" s="167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1"/>
      <c r="G404" s="121"/>
      <c r="H404" s="125"/>
      <c r="I404" s="123"/>
      <c r="J404" s="123"/>
      <c r="K404" s="160"/>
      <c r="L404" s="155">
        <f t="shared" si="24"/>
        <v>0</v>
      </c>
      <c r="M404" s="156">
        <f t="shared" si="25"/>
        <v>0</v>
      </c>
      <c r="N404" s="155"/>
      <c r="O404" s="155"/>
      <c r="P404" s="155"/>
      <c r="Q404" s="155"/>
      <c r="R404" s="155"/>
      <c r="S404" s="156"/>
      <c r="T404" s="156">
        <f t="shared" si="26"/>
        <v>0</v>
      </c>
      <c r="U404" s="156">
        <f t="shared" si="27"/>
        <v>0</v>
      </c>
      <c r="V404" s="157"/>
      <c r="Y404" s="166"/>
      <c r="Z404" s="166"/>
      <c r="AA404" s="166"/>
      <c r="AB404" s="166"/>
      <c r="AC404" s="167"/>
    </row>
    <row r="405" spans="1:29" s="16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60"/>
      <c r="L405" s="155">
        <f t="shared" si="24"/>
        <v>0</v>
      </c>
      <c r="M405" s="156">
        <f t="shared" si="25"/>
        <v>0</v>
      </c>
      <c r="N405" s="155"/>
      <c r="O405" s="155"/>
      <c r="P405" s="155"/>
      <c r="Q405" s="155"/>
      <c r="R405" s="155"/>
      <c r="S405" s="156"/>
      <c r="T405" s="156">
        <f t="shared" si="26"/>
        <v>0</v>
      </c>
      <c r="U405" s="156">
        <f t="shared" si="27"/>
        <v>0</v>
      </c>
      <c r="V405" s="157"/>
      <c r="Y405" s="166"/>
      <c r="Z405" s="166"/>
      <c r="AA405" s="166"/>
      <c r="AB405" s="166"/>
      <c r="AC405" s="167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1"/>
      <c r="G406" s="121"/>
      <c r="H406" s="125"/>
      <c r="I406" s="123"/>
      <c r="J406" s="123"/>
      <c r="K406" s="160"/>
      <c r="L406" s="155">
        <f t="shared" si="24"/>
        <v>0</v>
      </c>
      <c r="M406" s="156">
        <f t="shared" si="25"/>
        <v>0</v>
      </c>
      <c r="N406" s="155"/>
      <c r="O406" s="155"/>
      <c r="P406" s="155"/>
      <c r="Q406" s="155"/>
      <c r="R406" s="155"/>
      <c r="S406" s="156"/>
      <c r="T406" s="156">
        <f t="shared" si="26"/>
        <v>0</v>
      </c>
      <c r="U406" s="156">
        <f t="shared" si="27"/>
        <v>0</v>
      </c>
      <c r="V406" s="157"/>
      <c r="Y406" s="166"/>
      <c r="Z406" s="166"/>
      <c r="AA406" s="166"/>
      <c r="AB406" s="166"/>
      <c r="AC406" s="167"/>
    </row>
    <row r="407" spans="1:29" s="16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60"/>
      <c r="L407" s="155">
        <f t="shared" si="24"/>
        <v>0</v>
      </c>
      <c r="M407" s="156">
        <f t="shared" si="25"/>
        <v>0</v>
      </c>
      <c r="N407" s="155"/>
      <c r="O407" s="155"/>
      <c r="P407" s="155"/>
      <c r="Q407" s="155"/>
      <c r="R407" s="155"/>
      <c r="S407" s="156"/>
      <c r="T407" s="156">
        <f t="shared" si="26"/>
        <v>0</v>
      </c>
      <c r="U407" s="156">
        <f t="shared" si="27"/>
        <v>0</v>
      </c>
      <c r="V407" s="157"/>
      <c r="Y407" s="166"/>
      <c r="Z407" s="166"/>
      <c r="AA407" s="166"/>
      <c r="AB407" s="166"/>
      <c r="AC407" s="167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1"/>
      <c r="G408" s="121"/>
      <c r="H408" s="125"/>
      <c r="I408" s="123"/>
      <c r="J408" s="123"/>
      <c r="K408" s="160"/>
      <c r="L408" s="155">
        <f t="shared" si="24"/>
        <v>0</v>
      </c>
      <c r="M408" s="156">
        <f t="shared" si="25"/>
        <v>0</v>
      </c>
      <c r="N408" s="155"/>
      <c r="O408" s="155"/>
      <c r="P408" s="155"/>
      <c r="Q408" s="155"/>
      <c r="R408" s="155"/>
      <c r="S408" s="156"/>
      <c r="T408" s="156">
        <f t="shared" si="26"/>
        <v>0</v>
      </c>
      <c r="U408" s="156">
        <f t="shared" si="27"/>
        <v>0</v>
      </c>
      <c r="V408" s="157"/>
      <c r="Y408" s="166"/>
      <c r="Z408" s="166"/>
      <c r="AA408" s="166"/>
      <c r="AB408" s="166"/>
      <c r="AC408" s="167"/>
    </row>
    <row r="409" spans="1:29" s="16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60"/>
      <c r="L409" s="155">
        <f t="shared" si="24"/>
        <v>0</v>
      </c>
      <c r="M409" s="156">
        <f t="shared" si="25"/>
        <v>0</v>
      </c>
      <c r="N409" s="155"/>
      <c r="O409" s="155"/>
      <c r="P409" s="155"/>
      <c r="Q409" s="155"/>
      <c r="R409" s="155"/>
      <c r="S409" s="156"/>
      <c r="T409" s="156">
        <f t="shared" si="26"/>
        <v>0</v>
      </c>
      <c r="U409" s="156">
        <f t="shared" si="27"/>
        <v>0</v>
      </c>
      <c r="V409" s="157"/>
      <c r="Y409" s="166"/>
      <c r="Z409" s="166"/>
      <c r="AA409" s="166"/>
      <c r="AB409" s="166"/>
      <c r="AC409" s="167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1"/>
      <c r="G410" s="121"/>
      <c r="H410" s="125"/>
      <c r="I410" s="123"/>
      <c r="J410" s="123"/>
      <c r="K410" s="160"/>
      <c r="L410" s="155">
        <f t="shared" si="24"/>
        <v>0</v>
      </c>
      <c r="M410" s="156">
        <f t="shared" si="25"/>
        <v>0</v>
      </c>
      <c r="N410" s="155"/>
      <c r="O410" s="155"/>
      <c r="P410" s="155"/>
      <c r="Q410" s="155"/>
      <c r="R410" s="155"/>
      <c r="S410" s="156"/>
      <c r="T410" s="156">
        <f t="shared" si="26"/>
        <v>0</v>
      </c>
      <c r="U410" s="156">
        <f t="shared" si="27"/>
        <v>0</v>
      </c>
      <c r="V410" s="157"/>
      <c r="Y410" s="166"/>
      <c r="Z410" s="166"/>
      <c r="AA410" s="166"/>
      <c r="AB410" s="166"/>
      <c r="AC410" s="167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4"/>
        <v>0</v>
      </c>
      <c r="M411" s="156">
        <f t="shared" si="25"/>
        <v>0</v>
      </c>
      <c r="N411" s="155"/>
      <c r="O411" s="155"/>
      <c r="P411" s="155"/>
      <c r="Q411" s="155"/>
      <c r="R411" s="155"/>
      <c r="S411" s="156"/>
      <c r="T411" s="156">
        <f t="shared" si="26"/>
        <v>0</v>
      </c>
      <c r="U411" s="156">
        <f t="shared" si="27"/>
        <v>0</v>
      </c>
      <c r="V411" s="157"/>
      <c r="Y411" s="166"/>
      <c r="Z411" s="166"/>
      <c r="AA411" s="166"/>
      <c r="AB411" s="166"/>
      <c r="AC411" s="167"/>
    </row>
    <row r="412" spans="1:29" s="165" customFormat="1" hidden="1" x14ac:dyDescent="0.4">
      <c r="A412" s="116">
        <v>404</v>
      </c>
      <c r="B412" s="116"/>
      <c r="C412" s="117"/>
      <c r="D412" s="118"/>
      <c r="E412" s="119"/>
      <c r="F412" s="121"/>
      <c r="G412" s="121"/>
      <c r="H412" s="125"/>
      <c r="I412" s="123"/>
      <c r="J412" s="123"/>
      <c r="K412" s="160"/>
      <c r="L412" s="155">
        <f t="shared" si="24"/>
        <v>0</v>
      </c>
      <c r="M412" s="156">
        <f t="shared" si="25"/>
        <v>0</v>
      </c>
      <c r="N412" s="155"/>
      <c r="O412" s="155"/>
      <c r="P412" s="155"/>
      <c r="Q412" s="155"/>
      <c r="R412" s="155"/>
      <c r="S412" s="156"/>
      <c r="T412" s="156">
        <f t="shared" si="26"/>
        <v>0</v>
      </c>
      <c r="U412" s="156">
        <f t="shared" si="27"/>
        <v>0</v>
      </c>
      <c r="V412" s="157"/>
      <c r="Y412" s="166"/>
      <c r="Z412" s="166"/>
      <c r="AA412" s="166"/>
      <c r="AB412" s="166"/>
      <c r="AC412" s="167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4"/>
        <v>0</v>
      </c>
      <c r="M413" s="156">
        <f t="shared" si="25"/>
        <v>0</v>
      </c>
      <c r="N413" s="155"/>
      <c r="O413" s="155"/>
      <c r="P413" s="155"/>
      <c r="Q413" s="155"/>
      <c r="R413" s="155"/>
      <c r="S413" s="156"/>
      <c r="T413" s="156">
        <f t="shared" si="26"/>
        <v>0</v>
      </c>
      <c r="U413" s="156">
        <f t="shared" si="27"/>
        <v>0</v>
      </c>
      <c r="V413" s="157"/>
      <c r="Y413" s="166"/>
      <c r="Z413" s="166"/>
      <c r="AA413" s="166"/>
      <c r="AB413" s="166"/>
      <c r="AC413" s="167"/>
    </row>
    <row r="414" spans="1:29" s="165" customFormat="1" hidden="1" x14ac:dyDescent="0.4">
      <c r="A414" s="116">
        <v>406</v>
      </c>
      <c r="B414" s="116"/>
      <c r="C414" s="117"/>
      <c r="D414" s="118"/>
      <c r="E414" s="119"/>
      <c r="F414" s="121"/>
      <c r="G414" s="121"/>
      <c r="H414" s="125"/>
      <c r="I414" s="123"/>
      <c r="J414" s="123"/>
      <c r="K414" s="160"/>
      <c r="L414" s="155">
        <f t="shared" si="24"/>
        <v>0</v>
      </c>
      <c r="M414" s="156">
        <f t="shared" si="25"/>
        <v>0</v>
      </c>
      <c r="N414" s="155"/>
      <c r="O414" s="155"/>
      <c r="P414" s="155"/>
      <c r="Q414" s="155"/>
      <c r="R414" s="155"/>
      <c r="S414" s="156"/>
      <c r="T414" s="156">
        <f t="shared" si="26"/>
        <v>0</v>
      </c>
      <c r="U414" s="156">
        <f t="shared" si="27"/>
        <v>0</v>
      </c>
      <c r="V414" s="157"/>
      <c r="Y414" s="166"/>
      <c r="Z414" s="166"/>
      <c r="AA414" s="166"/>
      <c r="AB414" s="166"/>
      <c r="AC414" s="167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4"/>
        <v>0</v>
      </c>
      <c r="M415" s="156">
        <f t="shared" si="25"/>
        <v>0</v>
      </c>
      <c r="N415" s="155"/>
      <c r="O415" s="155"/>
      <c r="P415" s="155"/>
      <c r="Q415" s="155"/>
      <c r="R415" s="155"/>
      <c r="S415" s="156"/>
      <c r="T415" s="156">
        <f t="shared" si="26"/>
        <v>0</v>
      </c>
      <c r="U415" s="156">
        <f t="shared" si="27"/>
        <v>0</v>
      </c>
      <c r="V415" s="157"/>
      <c r="Y415" s="166"/>
      <c r="Z415" s="166"/>
      <c r="AA415" s="166"/>
      <c r="AB415" s="166"/>
      <c r="AC415" s="167"/>
    </row>
    <row r="416" spans="1:29" s="165" customFormat="1" hidden="1" x14ac:dyDescent="0.4">
      <c r="A416" s="116">
        <v>408</v>
      </c>
      <c r="B416" s="116"/>
      <c r="C416" s="117"/>
      <c r="D416" s="118"/>
      <c r="E416" s="119"/>
      <c r="F416" s="121"/>
      <c r="G416" s="121"/>
      <c r="H416" s="125"/>
      <c r="I416" s="123"/>
      <c r="J416" s="123"/>
      <c r="K416" s="160"/>
      <c r="L416" s="155">
        <f t="shared" si="24"/>
        <v>0</v>
      </c>
      <c r="M416" s="156">
        <f t="shared" si="25"/>
        <v>0</v>
      </c>
      <c r="N416" s="155"/>
      <c r="O416" s="155"/>
      <c r="P416" s="155"/>
      <c r="Q416" s="155"/>
      <c r="R416" s="155"/>
      <c r="S416" s="156"/>
      <c r="T416" s="156">
        <f t="shared" si="26"/>
        <v>0</v>
      </c>
      <c r="U416" s="156">
        <f t="shared" si="27"/>
        <v>0</v>
      </c>
      <c r="V416" s="157"/>
      <c r="Y416" s="166"/>
      <c r="Z416" s="166"/>
      <c r="AA416" s="166"/>
      <c r="AB416" s="166"/>
      <c r="AC416" s="167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4"/>
        <v>0</v>
      </c>
      <c r="M417" s="156">
        <f t="shared" si="25"/>
        <v>0</v>
      </c>
      <c r="N417" s="155"/>
      <c r="O417" s="155"/>
      <c r="P417" s="155"/>
      <c r="Q417" s="155"/>
      <c r="R417" s="155"/>
      <c r="S417" s="156"/>
      <c r="T417" s="156">
        <f t="shared" si="26"/>
        <v>0</v>
      </c>
      <c r="U417" s="156">
        <f t="shared" si="27"/>
        <v>0</v>
      </c>
      <c r="V417" s="157"/>
      <c r="Y417" s="166"/>
      <c r="Z417" s="166"/>
      <c r="AA417" s="166"/>
      <c r="AB417" s="166"/>
      <c r="AC417" s="167"/>
    </row>
    <row r="418" spans="1:29" s="165" customFormat="1" hidden="1" x14ac:dyDescent="0.4">
      <c r="A418" s="116">
        <v>410</v>
      </c>
      <c r="B418" s="116"/>
      <c r="C418" s="117"/>
      <c r="D418" s="118"/>
      <c r="E418" s="119"/>
      <c r="F418" s="121"/>
      <c r="G418" s="121"/>
      <c r="H418" s="125"/>
      <c r="I418" s="123"/>
      <c r="J418" s="123"/>
      <c r="K418" s="160"/>
      <c r="L418" s="155">
        <f t="shared" ref="L418:L481" si="28">IFERROR(I418*J418*K418,"ー")</f>
        <v>0</v>
      </c>
      <c r="M418" s="156">
        <f t="shared" ref="M418:M481" si="29">IFERROR(L418*H418/1000,"ー")</f>
        <v>0</v>
      </c>
      <c r="N418" s="155"/>
      <c r="O418" s="155"/>
      <c r="P418" s="155"/>
      <c r="Q418" s="155"/>
      <c r="R418" s="155"/>
      <c r="S418" s="156"/>
      <c r="T418" s="156">
        <f t="shared" si="26"/>
        <v>0</v>
      </c>
      <c r="U418" s="156">
        <f t="shared" si="27"/>
        <v>0</v>
      </c>
      <c r="V418" s="157"/>
      <c r="Y418" s="166"/>
      <c r="Z418" s="166"/>
      <c r="AA418" s="166"/>
      <c r="AB418" s="166"/>
      <c r="AC418" s="167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8"/>
        <v>0</v>
      </c>
      <c r="M419" s="156">
        <f t="shared" si="29"/>
        <v>0</v>
      </c>
      <c r="N419" s="155"/>
      <c r="O419" s="155"/>
      <c r="P419" s="155"/>
      <c r="Q419" s="155"/>
      <c r="R419" s="155"/>
      <c r="S419" s="156"/>
      <c r="T419" s="156">
        <f t="shared" si="26"/>
        <v>0</v>
      </c>
      <c r="U419" s="156">
        <f t="shared" si="27"/>
        <v>0</v>
      </c>
      <c r="V419" s="157"/>
      <c r="Y419" s="166"/>
      <c r="Z419" s="166"/>
      <c r="AA419" s="166"/>
      <c r="AB419" s="166"/>
      <c r="AC419" s="167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1"/>
      <c r="G420" s="121"/>
      <c r="H420" s="125"/>
      <c r="I420" s="123"/>
      <c r="J420" s="123"/>
      <c r="K420" s="160"/>
      <c r="L420" s="155">
        <f t="shared" si="28"/>
        <v>0</v>
      </c>
      <c r="M420" s="156">
        <f t="shared" si="29"/>
        <v>0</v>
      </c>
      <c r="N420" s="155"/>
      <c r="O420" s="155"/>
      <c r="P420" s="155"/>
      <c r="Q420" s="155"/>
      <c r="R420" s="155"/>
      <c r="S420" s="156"/>
      <c r="T420" s="156">
        <f t="shared" si="26"/>
        <v>0</v>
      </c>
      <c r="U420" s="156">
        <f t="shared" si="27"/>
        <v>0</v>
      </c>
      <c r="V420" s="157"/>
      <c r="Y420" s="166"/>
      <c r="Z420" s="166"/>
      <c r="AA420" s="166"/>
      <c r="AB420" s="166"/>
      <c r="AC420" s="167"/>
    </row>
    <row r="421" spans="1:29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60"/>
      <c r="L421" s="155">
        <f t="shared" si="28"/>
        <v>0</v>
      </c>
      <c r="M421" s="156">
        <f t="shared" si="29"/>
        <v>0</v>
      </c>
      <c r="N421" s="155"/>
      <c r="O421" s="155"/>
      <c r="P421" s="155"/>
      <c r="Q421" s="155"/>
      <c r="R421" s="155"/>
      <c r="S421" s="156"/>
      <c r="T421" s="156">
        <f t="shared" si="26"/>
        <v>0</v>
      </c>
      <c r="U421" s="156">
        <f t="shared" si="27"/>
        <v>0</v>
      </c>
      <c r="V421" s="157"/>
      <c r="Y421" s="166"/>
      <c r="Z421" s="166"/>
      <c r="AA421" s="166"/>
      <c r="AB421" s="166"/>
      <c r="AC421" s="167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1"/>
      <c r="G422" s="121"/>
      <c r="H422" s="125"/>
      <c r="I422" s="123"/>
      <c r="J422" s="123"/>
      <c r="K422" s="160"/>
      <c r="L422" s="155">
        <f t="shared" si="28"/>
        <v>0</v>
      </c>
      <c r="M422" s="156">
        <f t="shared" si="29"/>
        <v>0</v>
      </c>
      <c r="N422" s="155"/>
      <c r="O422" s="155"/>
      <c r="P422" s="155"/>
      <c r="Q422" s="155"/>
      <c r="R422" s="155"/>
      <c r="S422" s="156"/>
      <c r="T422" s="156">
        <f t="shared" si="26"/>
        <v>0</v>
      </c>
      <c r="U422" s="156">
        <f t="shared" si="27"/>
        <v>0</v>
      </c>
      <c r="V422" s="157"/>
      <c r="Y422" s="166"/>
      <c r="Z422" s="166"/>
      <c r="AA422" s="166"/>
      <c r="AB422" s="166"/>
      <c r="AC422" s="167"/>
    </row>
    <row r="423" spans="1:29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60"/>
      <c r="L423" s="155">
        <f t="shared" si="28"/>
        <v>0</v>
      </c>
      <c r="M423" s="156">
        <f t="shared" si="29"/>
        <v>0</v>
      </c>
      <c r="N423" s="155"/>
      <c r="O423" s="155"/>
      <c r="P423" s="155"/>
      <c r="Q423" s="155"/>
      <c r="R423" s="155"/>
      <c r="S423" s="156"/>
      <c r="T423" s="156">
        <f t="shared" si="26"/>
        <v>0</v>
      </c>
      <c r="U423" s="156">
        <f t="shared" si="27"/>
        <v>0</v>
      </c>
      <c r="V423" s="157"/>
      <c r="Y423" s="166"/>
      <c r="Z423" s="166"/>
      <c r="AA423" s="166"/>
      <c r="AB423" s="166"/>
      <c r="AC423" s="167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1"/>
      <c r="G424" s="121"/>
      <c r="H424" s="125"/>
      <c r="I424" s="123"/>
      <c r="J424" s="123"/>
      <c r="K424" s="160"/>
      <c r="L424" s="155">
        <f t="shared" si="28"/>
        <v>0</v>
      </c>
      <c r="M424" s="156">
        <f t="shared" si="29"/>
        <v>0</v>
      </c>
      <c r="N424" s="155"/>
      <c r="O424" s="155"/>
      <c r="P424" s="155"/>
      <c r="Q424" s="155"/>
      <c r="R424" s="155"/>
      <c r="S424" s="156"/>
      <c r="T424" s="156">
        <f t="shared" si="26"/>
        <v>0</v>
      </c>
      <c r="U424" s="156">
        <f t="shared" si="27"/>
        <v>0</v>
      </c>
      <c r="V424" s="157"/>
      <c r="Y424" s="166"/>
      <c r="Z424" s="166"/>
      <c r="AA424" s="166"/>
      <c r="AB424" s="166"/>
      <c r="AC424" s="167"/>
    </row>
    <row r="425" spans="1:29" s="16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60"/>
      <c r="L425" s="155">
        <f t="shared" si="28"/>
        <v>0</v>
      </c>
      <c r="M425" s="156">
        <f t="shared" si="29"/>
        <v>0</v>
      </c>
      <c r="N425" s="155"/>
      <c r="O425" s="155"/>
      <c r="P425" s="155"/>
      <c r="Q425" s="155"/>
      <c r="R425" s="155"/>
      <c r="S425" s="156"/>
      <c r="T425" s="156">
        <f t="shared" si="26"/>
        <v>0</v>
      </c>
      <c r="U425" s="156">
        <f t="shared" si="27"/>
        <v>0</v>
      </c>
      <c r="V425" s="157"/>
      <c r="Y425" s="166"/>
      <c r="Z425" s="166"/>
      <c r="AA425" s="166"/>
      <c r="AB425" s="166"/>
      <c r="AC425" s="167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1"/>
      <c r="G426" s="121"/>
      <c r="H426" s="125"/>
      <c r="I426" s="123"/>
      <c r="J426" s="123"/>
      <c r="K426" s="160"/>
      <c r="L426" s="155">
        <f t="shared" si="28"/>
        <v>0</v>
      </c>
      <c r="M426" s="156">
        <f t="shared" si="29"/>
        <v>0</v>
      </c>
      <c r="N426" s="155"/>
      <c r="O426" s="155"/>
      <c r="P426" s="155"/>
      <c r="Q426" s="155"/>
      <c r="R426" s="155"/>
      <c r="S426" s="156"/>
      <c r="T426" s="156">
        <f t="shared" si="26"/>
        <v>0</v>
      </c>
      <c r="U426" s="156">
        <f t="shared" si="27"/>
        <v>0</v>
      </c>
      <c r="V426" s="157"/>
      <c r="Y426" s="166"/>
      <c r="Z426" s="166"/>
      <c r="AA426" s="166"/>
      <c r="AB426" s="166"/>
      <c r="AC426" s="167"/>
    </row>
    <row r="427" spans="1:29" s="16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60"/>
      <c r="L427" s="155">
        <f t="shared" si="28"/>
        <v>0</v>
      </c>
      <c r="M427" s="156">
        <f t="shared" si="29"/>
        <v>0</v>
      </c>
      <c r="N427" s="155"/>
      <c r="O427" s="155"/>
      <c r="P427" s="155"/>
      <c r="Q427" s="155"/>
      <c r="R427" s="155"/>
      <c r="S427" s="156"/>
      <c r="T427" s="156">
        <f t="shared" si="26"/>
        <v>0</v>
      </c>
      <c r="U427" s="156">
        <f t="shared" si="27"/>
        <v>0</v>
      </c>
      <c r="V427" s="157"/>
      <c r="Y427" s="166"/>
      <c r="Z427" s="166"/>
      <c r="AA427" s="166"/>
      <c r="AB427" s="166"/>
      <c r="AC427" s="167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1"/>
      <c r="G428" s="121"/>
      <c r="H428" s="125"/>
      <c r="I428" s="123"/>
      <c r="J428" s="123"/>
      <c r="K428" s="160"/>
      <c r="L428" s="155">
        <f t="shared" si="28"/>
        <v>0</v>
      </c>
      <c r="M428" s="156">
        <f t="shared" si="29"/>
        <v>0</v>
      </c>
      <c r="N428" s="155"/>
      <c r="O428" s="155"/>
      <c r="P428" s="155"/>
      <c r="Q428" s="155"/>
      <c r="R428" s="155"/>
      <c r="S428" s="156"/>
      <c r="T428" s="156">
        <f t="shared" si="26"/>
        <v>0</v>
      </c>
      <c r="U428" s="156">
        <f t="shared" si="27"/>
        <v>0</v>
      </c>
      <c r="V428" s="157"/>
      <c r="Y428" s="166"/>
      <c r="Z428" s="166"/>
      <c r="AA428" s="166"/>
      <c r="AB428" s="166"/>
      <c r="AC428" s="167"/>
    </row>
    <row r="429" spans="1:29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60"/>
      <c r="L429" s="155">
        <f t="shared" si="28"/>
        <v>0</v>
      </c>
      <c r="M429" s="156">
        <f t="shared" si="29"/>
        <v>0</v>
      </c>
      <c r="N429" s="155"/>
      <c r="O429" s="155"/>
      <c r="P429" s="155"/>
      <c r="Q429" s="155"/>
      <c r="R429" s="155"/>
      <c r="S429" s="156"/>
      <c r="T429" s="156">
        <f t="shared" si="26"/>
        <v>0</v>
      </c>
      <c r="U429" s="156">
        <f t="shared" si="27"/>
        <v>0</v>
      </c>
      <c r="V429" s="157"/>
      <c r="Y429" s="166"/>
      <c r="Z429" s="166"/>
      <c r="AA429" s="166"/>
      <c r="AB429" s="166"/>
      <c r="AC429" s="167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1"/>
      <c r="G430" s="121"/>
      <c r="H430" s="125"/>
      <c r="I430" s="123"/>
      <c r="J430" s="123"/>
      <c r="K430" s="160"/>
      <c r="L430" s="155">
        <f t="shared" si="28"/>
        <v>0</v>
      </c>
      <c r="M430" s="156">
        <f t="shared" si="29"/>
        <v>0</v>
      </c>
      <c r="N430" s="155"/>
      <c r="O430" s="155"/>
      <c r="P430" s="155"/>
      <c r="Q430" s="155"/>
      <c r="R430" s="155"/>
      <c r="S430" s="156"/>
      <c r="T430" s="156">
        <f t="shared" si="26"/>
        <v>0</v>
      </c>
      <c r="U430" s="156">
        <f t="shared" si="27"/>
        <v>0</v>
      </c>
      <c r="V430" s="157"/>
      <c r="Y430" s="166"/>
      <c r="Z430" s="166"/>
      <c r="AA430" s="166"/>
      <c r="AB430" s="166"/>
      <c r="AC430" s="167"/>
    </row>
    <row r="431" spans="1:29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60"/>
      <c r="L431" s="155">
        <f t="shared" si="28"/>
        <v>0</v>
      </c>
      <c r="M431" s="156">
        <f t="shared" si="29"/>
        <v>0</v>
      </c>
      <c r="N431" s="155"/>
      <c r="O431" s="155"/>
      <c r="P431" s="155"/>
      <c r="Q431" s="155"/>
      <c r="R431" s="155"/>
      <c r="S431" s="156"/>
      <c r="T431" s="156">
        <f t="shared" si="26"/>
        <v>0</v>
      </c>
      <c r="U431" s="156">
        <f t="shared" si="27"/>
        <v>0</v>
      </c>
      <c r="V431" s="157"/>
      <c r="Y431" s="166"/>
      <c r="Z431" s="166"/>
      <c r="AA431" s="166"/>
      <c r="AB431" s="166"/>
      <c r="AC431" s="167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1"/>
      <c r="G432" s="121"/>
      <c r="H432" s="125"/>
      <c r="I432" s="123"/>
      <c r="J432" s="123"/>
      <c r="K432" s="160"/>
      <c r="L432" s="155">
        <f t="shared" si="28"/>
        <v>0</v>
      </c>
      <c r="M432" s="156">
        <f t="shared" si="29"/>
        <v>0</v>
      </c>
      <c r="N432" s="155"/>
      <c r="O432" s="155"/>
      <c r="P432" s="155"/>
      <c r="Q432" s="155"/>
      <c r="R432" s="155"/>
      <c r="S432" s="156"/>
      <c r="T432" s="156">
        <f t="shared" si="26"/>
        <v>0</v>
      </c>
      <c r="U432" s="156">
        <f t="shared" si="27"/>
        <v>0</v>
      </c>
      <c r="V432" s="157"/>
      <c r="Y432" s="166"/>
      <c r="Z432" s="166"/>
      <c r="AA432" s="166"/>
      <c r="AB432" s="166"/>
      <c r="AC432" s="167"/>
    </row>
    <row r="433" spans="1:29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60"/>
      <c r="L433" s="155">
        <f t="shared" si="28"/>
        <v>0</v>
      </c>
      <c r="M433" s="156">
        <f t="shared" si="29"/>
        <v>0</v>
      </c>
      <c r="N433" s="155"/>
      <c r="O433" s="155"/>
      <c r="P433" s="155"/>
      <c r="Q433" s="155"/>
      <c r="R433" s="155"/>
      <c r="S433" s="156"/>
      <c r="T433" s="156">
        <f t="shared" si="26"/>
        <v>0</v>
      </c>
      <c r="U433" s="156">
        <f t="shared" si="27"/>
        <v>0</v>
      </c>
      <c r="V433" s="157"/>
      <c r="Y433" s="166"/>
      <c r="Z433" s="166"/>
      <c r="AA433" s="166"/>
      <c r="AB433" s="166"/>
      <c r="AC433" s="167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1"/>
      <c r="G434" s="121"/>
      <c r="H434" s="125"/>
      <c r="I434" s="123"/>
      <c r="J434" s="123"/>
      <c r="K434" s="160"/>
      <c r="L434" s="155">
        <f t="shared" si="28"/>
        <v>0</v>
      </c>
      <c r="M434" s="156">
        <f t="shared" si="29"/>
        <v>0</v>
      </c>
      <c r="N434" s="155"/>
      <c r="O434" s="155"/>
      <c r="P434" s="155"/>
      <c r="Q434" s="155"/>
      <c r="R434" s="155"/>
      <c r="S434" s="156"/>
      <c r="T434" s="156">
        <f t="shared" si="26"/>
        <v>0</v>
      </c>
      <c r="U434" s="156">
        <f t="shared" si="27"/>
        <v>0</v>
      </c>
      <c r="V434" s="157"/>
      <c r="Y434" s="166"/>
      <c r="Z434" s="166"/>
      <c r="AA434" s="166"/>
      <c r="AB434" s="166"/>
      <c r="AC434" s="167"/>
    </row>
    <row r="435" spans="1:29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60"/>
      <c r="L435" s="155">
        <f t="shared" si="28"/>
        <v>0</v>
      </c>
      <c r="M435" s="156">
        <f t="shared" si="29"/>
        <v>0</v>
      </c>
      <c r="N435" s="155"/>
      <c r="O435" s="155"/>
      <c r="P435" s="155"/>
      <c r="Q435" s="155"/>
      <c r="R435" s="155"/>
      <c r="S435" s="156"/>
      <c r="T435" s="156">
        <f t="shared" si="26"/>
        <v>0</v>
      </c>
      <c r="U435" s="156">
        <f t="shared" si="27"/>
        <v>0</v>
      </c>
      <c r="V435" s="157"/>
      <c r="Y435" s="166"/>
      <c r="Z435" s="166"/>
      <c r="AA435" s="166"/>
      <c r="AB435" s="166"/>
      <c r="AC435" s="167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1"/>
      <c r="G436" s="121"/>
      <c r="H436" s="125"/>
      <c r="I436" s="123"/>
      <c r="J436" s="123"/>
      <c r="K436" s="160"/>
      <c r="L436" s="155">
        <f t="shared" si="28"/>
        <v>0</v>
      </c>
      <c r="M436" s="156">
        <f t="shared" si="29"/>
        <v>0</v>
      </c>
      <c r="N436" s="155"/>
      <c r="O436" s="155"/>
      <c r="P436" s="155"/>
      <c r="Q436" s="155"/>
      <c r="R436" s="155"/>
      <c r="S436" s="156"/>
      <c r="T436" s="156">
        <f t="shared" si="26"/>
        <v>0</v>
      </c>
      <c r="U436" s="156">
        <f t="shared" si="27"/>
        <v>0</v>
      </c>
      <c r="V436" s="157"/>
      <c r="Y436" s="166"/>
      <c r="Z436" s="166"/>
      <c r="AA436" s="166"/>
      <c r="AB436" s="166"/>
      <c r="AC436" s="167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28"/>
        <v>0</v>
      </c>
      <c r="M437" s="156">
        <f t="shared" si="29"/>
        <v>0</v>
      </c>
      <c r="N437" s="155"/>
      <c r="O437" s="155"/>
      <c r="P437" s="155"/>
      <c r="Q437" s="155"/>
      <c r="R437" s="155"/>
      <c r="S437" s="156"/>
      <c r="T437" s="156">
        <f t="shared" si="26"/>
        <v>0</v>
      </c>
      <c r="U437" s="156">
        <f t="shared" si="27"/>
        <v>0</v>
      </c>
      <c r="V437" s="157"/>
      <c r="Y437" s="166"/>
      <c r="Z437" s="166"/>
      <c r="AA437" s="166"/>
      <c r="AB437" s="166"/>
      <c r="AC437" s="167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1"/>
      <c r="G438" s="121"/>
      <c r="H438" s="125"/>
      <c r="I438" s="123"/>
      <c r="J438" s="123"/>
      <c r="K438" s="160"/>
      <c r="L438" s="155">
        <f t="shared" si="28"/>
        <v>0</v>
      </c>
      <c r="M438" s="156">
        <f t="shared" si="29"/>
        <v>0</v>
      </c>
      <c r="N438" s="155"/>
      <c r="O438" s="155"/>
      <c r="P438" s="155"/>
      <c r="Q438" s="155"/>
      <c r="R438" s="155"/>
      <c r="S438" s="156"/>
      <c r="T438" s="156">
        <f t="shared" si="26"/>
        <v>0</v>
      </c>
      <c r="U438" s="156">
        <f t="shared" si="27"/>
        <v>0</v>
      </c>
      <c r="V438" s="157"/>
      <c r="Y438" s="166"/>
      <c r="Z438" s="166"/>
      <c r="AA438" s="166"/>
      <c r="AB438" s="166"/>
      <c r="AC438" s="167"/>
    </row>
    <row r="439" spans="1:29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60"/>
      <c r="L439" s="155">
        <f t="shared" si="28"/>
        <v>0</v>
      </c>
      <c r="M439" s="156">
        <f t="shared" si="29"/>
        <v>0</v>
      </c>
      <c r="N439" s="155"/>
      <c r="O439" s="155"/>
      <c r="P439" s="155"/>
      <c r="Q439" s="155"/>
      <c r="R439" s="155"/>
      <c r="S439" s="156"/>
      <c r="T439" s="156">
        <f t="shared" si="26"/>
        <v>0</v>
      </c>
      <c r="U439" s="156">
        <f t="shared" si="27"/>
        <v>0</v>
      </c>
      <c r="V439" s="157"/>
      <c r="Y439" s="166"/>
      <c r="Z439" s="166"/>
      <c r="AA439" s="166"/>
      <c r="AB439" s="166"/>
      <c r="AC439" s="167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1"/>
      <c r="G440" s="121"/>
      <c r="H440" s="125"/>
      <c r="I440" s="123"/>
      <c r="J440" s="123"/>
      <c r="K440" s="160"/>
      <c r="L440" s="155">
        <f t="shared" si="28"/>
        <v>0</v>
      </c>
      <c r="M440" s="156">
        <f t="shared" si="29"/>
        <v>0</v>
      </c>
      <c r="N440" s="155"/>
      <c r="O440" s="155"/>
      <c r="P440" s="155"/>
      <c r="Q440" s="155"/>
      <c r="R440" s="155"/>
      <c r="S440" s="156"/>
      <c r="T440" s="156">
        <f t="shared" si="26"/>
        <v>0</v>
      </c>
      <c r="U440" s="156">
        <f t="shared" si="27"/>
        <v>0</v>
      </c>
      <c r="V440" s="157"/>
      <c r="Y440" s="166"/>
      <c r="Z440" s="166"/>
      <c r="AA440" s="166"/>
      <c r="AB440" s="166"/>
      <c r="AC440" s="167"/>
    </row>
    <row r="441" spans="1:29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60"/>
      <c r="L441" s="155">
        <f t="shared" si="28"/>
        <v>0</v>
      </c>
      <c r="M441" s="156">
        <f t="shared" si="29"/>
        <v>0</v>
      </c>
      <c r="N441" s="155"/>
      <c r="O441" s="155"/>
      <c r="P441" s="155"/>
      <c r="Q441" s="155"/>
      <c r="R441" s="155"/>
      <c r="S441" s="156"/>
      <c r="T441" s="156">
        <f t="shared" si="26"/>
        <v>0</v>
      </c>
      <c r="U441" s="156">
        <f t="shared" si="27"/>
        <v>0</v>
      </c>
      <c r="V441" s="157"/>
      <c r="Y441" s="166"/>
      <c r="Z441" s="166"/>
      <c r="AA441" s="166"/>
      <c r="AB441" s="166"/>
      <c r="AC441" s="167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1"/>
      <c r="G442" s="121"/>
      <c r="H442" s="125"/>
      <c r="I442" s="123"/>
      <c r="J442" s="123"/>
      <c r="K442" s="160"/>
      <c r="L442" s="155">
        <f t="shared" si="28"/>
        <v>0</v>
      </c>
      <c r="M442" s="156">
        <f t="shared" si="29"/>
        <v>0</v>
      </c>
      <c r="N442" s="155"/>
      <c r="O442" s="155"/>
      <c r="P442" s="155"/>
      <c r="Q442" s="155"/>
      <c r="R442" s="155"/>
      <c r="S442" s="156"/>
      <c r="T442" s="156">
        <f t="shared" si="26"/>
        <v>0</v>
      </c>
      <c r="U442" s="156">
        <f t="shared" si="27"/>
        <v>0</v>
      </c>
      <c r="V442" s="157"/>
      <c r="Y442" s="166"/>
      <c r="Z442" s="166"/>
      <c r="AA442" s="166"/>
      <c r="AB442" s="166"/>
      <c r="AC442" s="167"/>
    </row>
    <row r="443" spans="1:29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60"/>
      <c r="L443" s="155">
        <f t="shared" si="28"/>
        <v>0</v>
      </c>
      <c r="M443" s="156">
        <f t="shared" si="29"/>
        <v>0</v>
      </c>
      <c r="N443" s="155"/>
      <c r="O443" s="155"/>
      <c r="P443" s="155"/>
      <c r="Q443" s="155"/>
      <c r="R443" s="155"/>
      <c r="S443" s="156"/>
      <c r="T443" s="156">
        <f t="shared" si="26"/>
        <v>0</v>
      </c>
      <c r="U443" s="156">
        <f t="shared" si="27"/>
        <v>0</v>
      </c>
      <c r="V443" s="157"/>
      <c r="Y443" s="166"/>
      <c r="Z443" s="166"/>
      <c r="AA443" s="166"/>
      <c r="AB443" s="166"/>
      <c r="AC443" s="167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1"/>
      <c r="G444" s="121"/>
      <c r="H444" s="125"/>
      <c r="I444" s="123"/>
      <c r="J444" s="123"/>
      <c r="K444" s="160"/>
      <c r="L444" s="155">
        <f t="shared" si="28"/>
        <v>0</v>
      </c>
      <c r="M444" s="156">
        <f t="shared" si="29"/>
        <v>0</v>
      </c>
      <c r="N444" s="155"/>
      <c r="O444" s="155"/>
      <c r="P444" s="155"/>
      <c r="Q444" s="155"/>
      <c r="R444" s="155"/>
      <c r="S444" s="156"/>
      <c r="T444" s="156">
        <f t="shared" si="26"/>
        <v>0</v>
      </c>
      <c r="U444" s="156">
        <f t="shared" si="27"/>
        <v>0</v>
      </c>
      <c r="V444" s="157"/>
      <c r="Y444" s="166"/>
      <c r="Z444" s="166"/>
      <c r="AA444" s="166"/>
      <c r="AB444" s="166"/>
      <c r="AC444" s="167"/>
    </row>
    <row r="445" spans="1:29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60"/>
      <c r="L445" s="155">
        <f t="shared" si="28"/>
        <v>0</v>
      </c>
      <c r="M445" s="156">
        <f t="shared" si="29"/>
        <v>0</v>
      </c>
      <c r="N445" s="155"/>
      <c r="O445" s="155"/>
      <c r="P445" s="155"/>
      <c r="Q445" s="155"/>
      <c r="R445" s="155"/>
      <c r="S445" s="156"/>
      <c r="T445" s="156">
        <f t="shared" si="26"/>
        <v>0</v>
      </c>
      <c r="U445" s="156">
        <f t="shared" si="27"/>
        <v>0</v>
      </c>
      <c r="V445" s="157"/>
      <c r="Y445" s="166"/>
      <c r="Z445" s="166"/>
      <c r="AA445" s="166"/>
      <c r="AB445" s="166"/>
      <c r="AC445" s="167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1"/>
      <c r="G446" s="121"/>
      <c r="H446" s="125"/>
      <c r="I446" s="123"/>
      <c r="J446" s="123"/>
      <c r="K446" s="160"/>
      <c r="L446" s="155">
        <f t="shared" si="28"/>
        <v>0</v>
      </c>
      <c r="M446" s="156">
        <f t="shared" si="29"/>
        <v>0</v>
      </c>
      <c r="N446" s="155"/>
      <c r="O446" s="155"/>
      <c r="P446" s="155"/>
      <c r="Q446" s="155"/>
      <c r="R446" s="155"/>
      <c r="S446" s="156"/>
      <c r="T446" s="156">
        <f t="shared" si="26"/>
        <v>0</v>
      </c>
      <c r="U446" s="156">
        <f t="shared" si="27"/>
        <v>0</v>
      </c>
      <c r="V446" s="157"/>
      <c r="Y446" s="166"/>
      <c r="Z446" s="166"/>
      <c r="AA446" s="166"/>
      <c r="AB446" s="166"/>
      <c r="AC446" s="167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28"/>
        <v>0</v>
      </c>
      <c r="M447" s="156">
        <f t="shared" si="29"/>
        <v>0</v>
      </c>
      <c r="N447" s="155"/>
      <c r="O447" s="155"/>
      <c r="P447" s="155"/>
      <c r="Q447" s="155"/>
      <c r="R447" s="155"/>
      <c r="S447" s="156"/>
      <c r="T447" s="156">
        <f t="shared" si="26"/>
        <v>0</v>
      </c>
      <c r="U447" s="156">
        <f t="shared" si="27"/>
        <v>0</v>
      </c>
      <c r="V447" s="157"/>
      <c r="Y447" s="166"/>
      <c r="Z447" s="166"/>
      <c r="AA447" s="166"/>
      <c r="AB447" s="166"/>
      <c r="AC447" s="167"/>
    </row>
    <row r="448" spans="1:29" s="165" customFormat="1" hidden="1" x14ac:dyDescent="0.4">
      <c r="A448" s="116">
        <v>440</v>
      </c>
      <c r="B448" s="116"/>
      <c r="C448" s="117"/>
      <c r="D448" s="118"/>
      <c r="E448" s="119"/>
      <c r="F448" s="121"/>
      <c r="G448" s="121"/>
      <c r="H448" s="125"/>
      <c r="I448" s="123"/>
      <c r="J448" s="123"/>
      <c r="K448" s="160"/>
      <c r="L448" s="155">
        <f t="shared" si="28"/>
        <v>0</v>
      </c>
      <c r="M448" s="156">
        <f t="shared" si="29"/>
        <v>0</v>
      </c>
      <c r="N448" s="155"/>
      <c r="O448" s="155"/>
      <c r="P448" s="155"/>
      <c r="Q448" s="155"/>
      <c r="R448" s="155"/>
      <c r="S448" s="156"/>
      <c r="T448" s="156">
        <f t="shared" si="26"/>
        <v>0</v>
      </c>
      <c r="U448" s="156">
        <f t="shared" si="27"/>
        <v>0</v>
      </c>
      <c r="V448" s="157"/>
      <c r="Y448" s="166"/>
      <c r="Z448" s="166"/>
      <c r="AA448" s="166"/>
      <c r="AB448" s="166"/>
      <c r="AC448" s="167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28"/>
        <v>0</v>
      </c>
      <c r="M449" s="156">
        <f t="shared" si="29"/>
        <v>0</v>
      </c>
      <c r="N449" s="155"/>
      <c r="O449" s="155"/>
      <c r="P449" s="155"/>
      <c r="Q449" s="155"/>
      <c r="R449" s="155"/>
      <c r="S449" s="156"/>
      <c r="T449" s="156">
        <f t="shared" si="26"/>
        <v>0</v>
      </c>
      <c r="U449" s="156">
        <f t="shared" si="27"/>
        <v>0</v>
      </c>
      <c r="V449" s="157"/>
      <c r="Y449" s="166"/>
      <c r="Z449" s="166"/>
      <c r="AA449" s="166"/>
      <c r="AB449" s="166"/>
      <c r="AC449" s="167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1"/>
      <c r="G450" s="121"/>
      <c r="H450" s="125"/>
      <c r="I450" s="123"/>
      <c r="J450" s="123"/>
      <c r="K450" s="160"/>
      <c r="L450" s="155">
        <f t="shared" si="28"/>
        <v>0</v>
      </c>
      <c r="M450" s="156">
        <f t="shared" si="29"/>
        <v>0</v>
      </c>
      <c r="N450" s="155"/>
      <c r="O450" s="155"/>
      <c r="P450" s="155"/>
      <c r="Q450" s="155"/>
      <c r="R450" s="155"/>
      <c r="S450" s="156"/>
      <c r="T450" s="156">
        <f t="shared" si="26"/>
        <v>0</v>
      </c>
      <c r="U450" s="156">
        <f t="shared" si="27"/>
        <v>0</v>
      </c>
      <c r="V450" s="157"/>
      <c r="Y450" s="166"/>
      <c r="Z450" s="166"/>
      <c r="AA450" s="166"/>
      <c r="AB450" s="166"/>
      <c r="AC450" s="167"/>
    </row>
    <row r="451" spans="1:29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60"/>
      <c r="L451" s="155">
        <f t="shared" si="28"/>
        <v>0</v>
      </c>
      <c r="M451" s="156">
        <f t="shared" si="29"/>
        <v>0</v>
      </c>
      <c r="N451" s="155"/>
      <c r="O451" s="155"/>
      <c r="P451" s="155"/>
      <c r="Q451" s="155"/>
      <c r="R451" s="155"/>
      <c r="S451" s="156"/>
      <c r="T451" s="156">
        <f t="shared" si="26"/>
        <v>0</v>
      </c>
      <c r="U451" s="156">
        <f t="shared" si="27"/>
        <v>0</v>
      </c>
      <c r="V451" s="157"/>
      <c r="Y451" s="166"/>
      <c r="Z451" s="166"/>
      <c r="AA451" s="166"/>
      <c r="AB451" s="166"/>
      <c r="AC451" s="167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1"/>
      <c r="G452" s="121"/>
      <c r="H452" s="125"/>
      <c r="I452" s="123"/>
      <c r="J452" s="123"/>
      <c r="K452" s="160"/>
      <c r="L452" s="155">
        <f t="shared" si="28"/>
        <v>0</v>
      </c>
      <c r="M452" s="156">
        <f t="shared" si="29"/>
        <v>0</v>
      </c>
      <c r="N452" s="155"/>
      <c r="O452" s="155"/>
      <c r="P452" s="155"/>
      <c r="Q452" s="155"/>
      <c r="R452" s="155"/>
      <c r="S452" s="156"/>
      <c r="T452" s="156">
        <f t="shared" si="26"/>
        <v>0</v>
      </c>
      <c r="U452" s="156">
        <f t="shared" si="27"/>
        <v>0</v>
      </c>
      <c r="V452" s="157"/>
      <c r="Y452" s="166"/>
      <c r="Z452" s="166"/>
      <c r="AA452" s="166"/>
      <c r="AB452" s="166"/>
      <c r="AC452" s="167"/>
    </row>
    <row r="453" spans="1:29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60"/>
      <c r="L453" s="155">
        <f t="shared" si="28"/>
        <v>0</v>
      </c>
      <c r="M453" s="156">
        <f t="shared" si="29"/>
        <v>0</v>
      </c>
      <c r="N453" s="155"/>
      <c r="O453" s="155"/>
      <c r="P453" s="155"/>
      <c r="Q453" s="155"/>
      <c r="R453" s="155"/>
      <c r="S453" s="156"/>
      <c r="T453" s="156">
        <f t="shared" si="26"/>
        <v>0</v>
      </c>
      <c r="U453" s="156">
        <f t="shared" si="27"/>
        <v>0</v>
      </c>
      <c r="V453" s="157"/>
      <c r="Y453" s="166"/>
      <c r="Z453" s="166"/>
      <c r="AA453" s="166"/>
      <c r="AB453" s="166"/>
      <c r="AC453" s="167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1"/>
      <c r="G454" s="121"/>
      <c r="H454" s="125"/>
      <c r="I454" s="123"/>
      <c r="J454" s="123"/>
      <c r="K454" s="160"/>
      <c r="L454" s="155">
        <f t="shared" si="28"/>
        <v>0</v>
      </c>
      <c r="M454" s="156">
        <f t="shared" si="29"/>
        <v>0</v>
      </c>
      <c r="N454" s="155"/>
      <c r="O454" s="155"/>
      <c r="P454" s="155"/>
      <c r="Q454" s="155"/>
      <c r="R454" s="155"/>
      <c r="S454" s="156"/>
      <c r="T454" s="156">
        <f t="shared" si="26"/>
        <v>0</v>
      </c>
      <c r="U454" s="156">
        <f t="shared" si="27"/>
        <v>0</v>
      </c>
      <c r="V454" s="157"/>
      <c r="Y454" s="166"/>
      <c r="Z454" s="166"/>
      <c r="AA454" s="166"/>
      <c r="AB454" s="166"/>
      <c r="AC454" s="167"/>
    </row>
    <row r="455" spans="1:29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60"/>
      <c r="L455" s="155">
        <f t="shared" si="28"/>
        <v>0</v>
      </c>
      <c r="M455" s="156">
        <f t="shared" si="29"/>
        <v>0</v>
      </c>
      <c r="N455" s="155"/>
      <c r="O455" s="155"/>
      <c r="P455" s="155"/>
      <c r="Q455" s="155"/>
      <c r="R455" s="155"/>
      <c r="S455" s="156"/>
      <c r="T455" s="156">
        <f t="shared" ref="T455:T508" si="30">IFERROR(S455*R455,"－")</f>
        <v>0</v>
      </c>
      <c r="U455" s="156">
        <f t="shared" ref="U455:U508" si="31">IFERROR(T455*H455/1000,"－")</f>
        <v>0</v>
      </c>
      <c r="V455" s="157"/>
      <c r="Y455" s="166"/>
      <c r="Z455" s="166"/>
      <c r="AA455" s="166"/>
      <c r="AB455" s="166"/>
      <c r="AC455" s="167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1"/>
      <c r="G456" s="121"/>
      <c r="H456" s="125"/>
      <c r="I456" s="123"/>
      <c r="J456" s="123"/>
      <c r="K456" s="160"/>
      <c r="L456" s="155">
        <f t="shared" si="28"/>
        <v>0</v>
      </c>
      <c r="M456" s="156">
        <f t="shared" si="29"/>
        <v>0</v>
      </c>
      <c r="N456" s="155"/>
      <c r="O456" s="155"/>
      <c r="P456" s="155"/>
      <c r="Q456" s="155"/>
      <c r="R456" s="155"/>
      <c r="S456" s="156"/>
      <c r="T456" s="156">
        <f t="shared" si="30"/>
        <v>0</v>
      </c>
      <c r="U456" s="156">
        <f t="shared" si="31"/>
        <v>0</v>
      </c>
      <c r="V456" s="157"/>
      <c r="Y456" s="166"/>
      <c r="Z456" s="166"/>
      <c r="AA456" s="166"/>
      <c r="AB456" s="166"/>
      <c r="AC456" s="167"/>
    </row>
    <row r="457" spans="1:29" s="16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60"/>
      <c r="L457" s="155">
        <f t="shared" si="28"/>
        <v>0</v>
      </c>
      <c r="M457" s="156">
        <f t="shared" si="29"/>
        <v>0</v>
      </c>
      <c r="N457" s="155"/>
      <c r="O457" s="155"/>
      <c r="P457" s="155"/>
      <c r="Q457" s="155"/>
      <c r="R457" s="155"/>
      <c r="S457" s="156"/>
      <c r="T457" s="156">
        <f t="shared" si="30"/>
        <v>0</v>
      </c>
      <c r="U457" s="156">
        <f t="shared" si="31"/>
        <v>0</v>
      </c>
      <c r="V457" s="157"/>
      <c r="Y457" s="166"/>
      <c r="Z457" s="166"/>
      <c r="AA457" s="166"/>
      <c r="AB457" s="166"/>
      <c r="AC457" s="167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1"/>
      <c r="G458" s="121"/>
      <c r="H458" s="125"/>
      <c r="I458" s="123"/>
      <c r="J458" s="123"/>
      <c r="K458" s="160"/>
      <c r="L458" s="155">
        <f t="shared" si="28"/>
        <v>0</v>
      </c>
      <c r="M458" s="156">
        <f t="shared" si="29"/>
        <v>0</v>
      </c>
      <c r="N458" s="155"/>
      <c r="O458" s="155"/>
      <c r="P458" s="155"/>
      <c r="Q458" s="155"/>
      <c r="R458" s="155"/>
      <c r="S458" s="156"/>
      <c r="T458" s="156">
        <f t="shared" si="30"/>
        <v>0</v>
      </c>
      <c r="U458" s="156">
        <f t="shared" si="31"/>
        <v>0</v>
      </c>
      <c r="V458" s="157"/>
      <c r="Y458" s="166"/>
      <c r="Z458" s="166"/>
      <c r="AA458" s="166"/>
      <c r="AB458" s="166"/>
      <c r="AC458" s="167"/>
    </row>
    <row r="459" spans="1:29" s="16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60"/>
      <c r="L459" s="155">
        <f t="shared" si="28"/>
        <v>0</v>
      </c>
      <c r="M459" s="156">
        <f t="shared" si="29"/>
        <v>0</v>
      </c>
      <c r="N459" s="155"/>
      <c r="O459" s="155"/>
      <c r="P459" s="155"/>
      <c r="Q459" s="155"/>
      <c r="R459" s="155"/>
      <c r="S459" s="156"/>
      <c r="T459" s="156">
        <f t="shared" si="30"/>
        <v>0</v>
      </c>
      <c r="U459" s="156">
        <f t="shared" si="31"/>
        <v>0</v>
      </c>
      <c r="V459" s="157"/>
      <c r="Y459" s="166"/>
      <c r="Z459" s="166"/>
      <c r="AA459" s="166"/>
      <c r="AB459" s="166"/>
      <c r="AC459" s="167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1"/>
      <c r="G460" s="121"/>
      <c r="H460" s="125"/>
      <c r="I460" s="123"/>
      <c r="J460" s="123"/>
      <c r="K460" s="160"/>
      <c r="L460" s="155">
        <f t="shared" si="28"/>
        <v>0</v>
      </c>
      <c r="M460" s="156">
        <f t="shared" si="29"/>
        <v>0</v>
      </c>
      <c r="N460" s="155"/>
      <c r="O460" s="155"/>
      <c r="P460" s="155"/>
      <c r="Q460" s="155"/>
      <c r="R460" s="155"/>
      <c r="S460" s="156"/>
      <c r="T460" s="156">
        <f t="shared" si="30"/>
        <v>0</v>
      </c>
      <c r="U460" s="156">
        <f t="shared" si="31"/>
        <v>0</v>
      </c>
      <c r="V460" s="157"/>
      <c r="Y460" s="166"/>
      <c r="Z460" s="166"/>
      <c r="AA460" s="166"/>
      <c r="AB460" s="166"/>
      <c r="AC460" s="167"/>
    </row>
    <row r="461" spans="1:29" s="16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60"/>
      <c r="L461" s="155">
        <f t="shared" si="28"/>
        <v>0</v>
      </c>
      <c r="M461" s="156">
        <f t="shared" si="29"/>
        <v>0</v>
      </c>
      <c r="N461" s="155"/>
      <c r="O461" s="155"/>
      <c r="P461" s="155"/>
      <c r="Q461" s="155"/>
      <c r="R461" s="155"/>
      <c r="S461" s="156"/>
      <c r="T461" s="156">
        <f t="shared" si="30"/>
        <v>0</v>
      </c>
      <c r="U461" s="156">
        <f t="shared" si="31"/>
        <v>0</v>
      </c>
      <c r="V461" s="157"/>
      <c r="Y461" s="166"/>
      <c r="Z461" s="166"/>
      <c r="AA461" s="166"/>
      <c r="AB461" s="166"/>
      <c r="AC461" s="167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1"/>
      <c r="G462" s="121"/>
      <c r="H462" s="125"/>
      <c r="I462" s="123"/>
      <c r="J462" s="123"/>
      <c r="K462" s="160"/>
      <c r="L462" s="155">
        <f t="shared" si="28"/>
        <v>0</v>
      </c>
      <c r="M462" s="156">
        <f t="shared" si="29"/>
        <v>0</v>
      </c>
      <c r="N462" s="155"/>
      <c r="O462" s="155"/>
      <c r="P462" s="155"/>
      <c r="Q462" s="155"/>
      <c r="R462" s="155"/>
      <c r="S462" s="156"/>
      <c r="T462" s="156">
        <f t="shared" si="30"/>
        <v>0</v>
      </c>
      <c r="U462" s="156">
        <f t="shared" si="31"/>
        <v>0</v>
      </c>
      <c r="V462" s="157"/>
      <c r="Y462" s="166"/>
      <c r="Z462" s="166"/>
      <c r="AA462" s="166"/>
      <c r="AB462" s="166"/>
      <c r="AC462" s="167"/>
    </row>
    <row r="463" spans="1:29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60"/>
      <c r="L463" s="155">
        <f t="shared" si="28"/>
        <v>0</v>
      </c>
      <c r="M463" s="156">
        <f t="shared" si="29"/>
        <v>0</v>
      </c>
      <c r="N463" s="155"/>
      <c r="O463" s="155"/>
      <c r="P463" s="155"/>
      <c r="Q463" s="155"/>
      <c r="R463" s="155"/>
      <c r="S463" s="156"/>
      <c r="T463" s="156">
        <f t="shared" si="30"/>
        <v>0</v>
      </c>
      <c r="U463" s="156">
        <f t="shared" si="31"/>
        <v>0</v>
      </c>
      <c r="V463" s="157"/>
      <c r="Y463" s="166"/>
      <c r="Z463" s="166"/>
      <c r="AA463" s="166"/>
      <c r="AB463" s="166"/>
      <c r="AC463" s="167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1"/>
      <c r="G464" s="121"/>
      <c r="H464" s="125"/>
      <c r="I464" s="123"/>
      <c r="J464" s="123"/>
      <c r="K464" s="160"/>
      <c r="L464" s="155">
        <f t="shared" si="28"/>
        <v>0</v>
      </c>
      <c r="M464" s="156">
        <f t="shared" si="29"/>
        <v>0</v>
      </c>
      <c r="N464" s="155"/>
      <c r="O464" s="155"/>
      <c r="P464" s="155"/>
      <c r="Q464" s="155"/>
      <c r="R464" s="155"/>
      <c r="S464" s="156"/>
      <c r="T464" s="156">
        <f t="shared" si="30"/>
        <v>0</v>
      </c>
      <c r="U464" s="156">
        <f t="shared" si="31"/>
        <v>0</v>
      </c>
      <c r="V464" s="157"/>
      <c r="Y464" s="166"/>
      <c r="Z464" s="166"/>
      <c r="AA464" s="166"/>
      <c r="AB464" s="166"/>
      <c r="AC464" s="167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28"/>
        <v>0</v>
      </c>
      <c r="M465" s="156">
        <f t="shared" si="29"/>
        <v>0</v>
      </c>
      <c r="N465" s="155"/>
      <c r="O465" s="155"/>
      <c r="P465" s="155"/>
      <c r="Q465" s="155"/>
      <c r="R465" s="155"/>
      <c r="S465" s="156"/>
      <c r="T465" s="156">
        <f t="shared" si="30"/>
        <v>0</v>
      </c>
      <c r="U465" s="156">
        <f t="shared" si="31"/>
        <v>0</v>
      </c>
      <c r="V465" s="157"/>
      <c r="Y465" s="166"/>
      <c r="Z465" s="166"/>
      <c r="AA465" s="166"/>
      <c r="AB465" s="166"/>
      <c r="AC465" s="167"/>
    </row>
    <row r="466" spans="1:29" s="165" customFormat="1" hidden="1" x14ac:dyDescent="0.4">
      <c r="A466" s="116">
        <v>458</v>
      </c>
      <c r="B466" s="116"/>
      <c r="C466" s="117"/>
      <c r="D466" s="118"/>
      <c r="E466" s="119"/>
      <c r="F466" s="121"/>
      <c r="G466" s="121"/>
      <c r="H466" s="125"/>
      <c r="I466" s="123"/>
      <c r="J466" s="123"/>
      <c r="K466" s="160"/>
      <c r="L466" s="155">
        <f t="shared" si="28"/>
        <v>0</v>
      </c>
      <c r="M466" s="156">
        <f t="shared" si="29"/>
        <v>0</v>
      </c>
      <c r="N466" s="155"/>
      <c r="O466" s="155"/>
      <c r="P466" s="155"/>
      <c r="Q466" s="155"/>
      <c r="R466" s="155"/>
      <c r="S466" s="156"/>
      <c r="T466" s="156">
        <f t="shared" si="30"/>
        <v>0</v>
      </c>
      <c r="U466" s="156">
        <f t="shared" si="31"/>
        <v>0</v>
      </c>
      <c r="V466" s="157"/>
      <c r="Y466" s="166"/>
      <c r="Z466" s="166"/>
      <c r="AA466" s="166"/>
      <c r="AB466" s="166"/>
      <c r="AC466" s="167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28"/>
        <v>0</v>
      </c>
      <c r="M467" s="156">
        <f t="shared" si="29"/>
        <v>0</v>
      </c>
      <c r="N467" s="155"/>
      <c r="O467" s="155"/>
      <c r="P467" s="155"/>
      <c r="Q467" s="155"/>
      <c r="R467" s="155"/>
      <c r="S467" s="156"/>
      <c r="T467" s="156">
        <f t="shared" si="30"/>
        <v>0</v>
      </c>
      <c r="U467" s="156">
        <f t="shared" si="31"/>
        <v>0</v>
      </c>
      <c r="V467" s="157"/>
      <c r="Y467" s="166"/>
      <c r="Z467" s="166"/>
      <c r="AA467" s="166"/>
      <c r="AB467" s="166"/>
      <c r="AC467" s="167"/>
    </row>
    <row r="468" spans="1:29" s="165" customFormat="1" hidden="1" x14ac:dyDescent="0.4">
      <c r="A468" s="116">
        <v>460</v>
      </c>
      <c r="B468" s="116"/>
      <c r="C468" s="117"/>
      <c r="D468" s="118"/>
      <c r="E468" s="119"/>
      <c r="F468" s="121"/>
      <c r="G468" s="121"/>
      <c r="H468" s="125"/>
      <c r="I468" s="123"/>
      <c r="J468" s="123"/>
      <c r="K468" s="160"/>
      <c r="L468" s="155">
        <f t="shared" si="28"/>
        <v>0</v>
      </c>
      <c r="M468" s="156">
        <f t="shared" si="29"/>
        <v>0</v>
      </c>
      <c r="N468" s="155"/>
      <c r="O468" s="155"/>
      <c r="P468" s="155"/>
      <c r="Q468" s="155"/>
      <c r="R468" s="155"/>
      <c r="S468" s="156"/>
      <c r="T468" s="156">
        <f t="shared" si="30"/>
        <v>0</v>
      </c>
      <c r="U468" s="156">
        <f t="shared" si="31"/>
        <v>0</v>
      </c>
      <c r="V468" s="157"/>
      <c r="Y468" s="166"/>
      <c r="Z468" s="166"/>
      <c r="AA468" s="166"/>
      <c r="AB468" s="166"/>
      <c r="AC468" s="167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28"/>
        <v>0</v>
      </c>
      <c r="M469" s="156">
        <f t="shared" si="29"/>
        <v>0</v>
      </c>
      <c r="N469" s="155"/>
      <c r="O469" s="155"/>
      <c r="P469" s="155"/>
      <c r="Q469" s="155"/>
      <c r="R469" s="155"/>
      <c r="S469" s="156"/>
      <c r="T469" s="156">
        <f t="shared" si="30"/>
        <v>0</v>
      </c>
      <c r="U469" s="156">
        <f t="shared" si="31"/>
        <v>0</v>
      </c>
      <c r="V469" s="157"/>
      <c r="Y469" s="166"/>
      <c r="Z469" s="166"/>
      <c r="AA469" s="166"/>
      <c r="AB469" s="166"/>
      <c r="AC469" s="167"/>
    </row>
    <row r="470" spans="1:29" s="165" customFormat="1" hidden="1" x14ac:dyDescent="0.4">
      <c r="A470" s="116">
        <v>462</v>
      </c>
      <c r="B470" s="116"/>
      <c r="C470" s="117"/>
      <c r="D470" s="118"/>
      <c r="E470" s="119"/>
      <c r="F470" s="121"/>
      <c r="G470" s="121"/>
      <c r="H470" s="125"/>
      <c r="I470" s="123"/>
      <c r="J470" s="123"/>
      <c r="K470" s="160"/>
      <c r="L470" s="155">
        <f t="shared" si="28"/>
        <v>0</v>
      </c>
      <c r="M470" s="156">
        <f t="shared" si="29"/>
        <v>0</v>
      </c>
      <c r="N470" s="155"/>
      <c r="O470" s="155"/>
      <c r="P470" s="155"/>
      <c r="Q470" s="155"/>
      <c r="R470" s="155"/>
      <c r="S470" s="156"/>
      <c r="T470" s="156">
        <f t="shared" si="30"/>
        <v>0</v>
      </c>
      <c r="U470" s="156">
        <f t="shared" si="31"/>
        <v>0</v>
      </c>
      <c r="V470" s="157"/>
      <c r="Y470" s="166"/>
      <c r="Z470" s="166"/>
      <c r="AA470" s="166"/>
      <c r="AB470" s="166"/>
      <c r="AC470" s="167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28"/>
        <v>0</v>
      </c>
      <c r="M471" s="156">
        <f t="shared" si="29"/>
        <v>0</v>
      </c>
      <c r="N471" s="155"/>
      <c r="O471" s="155"/>
      <c r="P471" s="155"/>
      <c r="Q471" s="155"/>
      <c r="R471" s="155"/>
      <c r="S471" s="156"/>
      <c r="T471" s="156">
        <f t="shared" si="30"/>
        <v>0</v>
      </c>
      <c r="U471" s="156">
        <f t="shared" si="31"/>
        <v>0</v>
      </c>
      <c r="V471" s="157"/>
      <c r="Y471" s="166"/>
      <c r="Z471" s="166"/>
      <c r="AA471" s="166"/>
      <c r="AB471" s="166"/>
      <c r="AC471" s="167"/>
    </row>
    <row r="472" spans="1:29" s="165" customFormat="1" hidden="1" x14ac:dyDescent="0.4">
      <c r="A472" s="116">
        <v>464</v>
      </c>
      <c r="B472" s="116"/>
      <c r="C472" s="117"/>
      <c r="D472" s="118"/>
      <c r="E472" s="119"/>
      <c r="F472" s="121"/>
      <c r="G472" s="121"/>
      <c r="H472" s="125"/>
      <c r="I472" s="123"/>
      <c r="J472" s="123"/>
      <c r="K472" s="160"/>
      <c r="L472" s="155">
        <f t="shared" si="28"/>
        <v>0</v>
      </c>
      <c r="M472" s="156">
        <f t="shared" si="29"/>
        <v>0</v>
      </c>
      <c r="N472" s="155"/>
      <c r="O472" s="155"/>
      <c r="P472" s="155"/>
      <c r="Q472" s="155"/>
      <c r="R472" s="155"/>
      <c r="S472" s="156"/>
      <c r="T472" s="156">
        <f t="shared" si="30"/>
        <v>0</v>
      </c>
      <c r="U472" s="156">
        <f t="shared" si="31"/>
        <v>0</v>
      </c>
      <c r="V472" s="157"/>
      <c r="Y472" s="166"/>
      <c r="Z472" s="166"/>
      <c r="AA472" s="166"/>
      <c r="AB472" s="166"/>
      <c r="AC472" s="167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28"/>
        <v>0</v>
      </c>
      <c r="M473" s="156">
        <f t="shared" si="29"/>
        <v>0</v>
      </c>
      <c r="N473" s="155"/>
      <c r="O473" s="155"/>
      <c r="P473" s="155"/>
      <c r="Q473" s="155"/>
      <c r="R473" s="155"/>
      <c r="S473" s="156"/>
      <c r="T473" s="156">
        <f t="shared" si="30"/>
        <v>0</v>
      </c>
      <c r="U473" s="156">
        <f t="shared" si="31"/>
        <v>0</v>
      </c>
      <c r="V473" s="157"/>
      <c r="Y473" s="166"/>
      <c r="Z473" s="166"/>
      <c r="AA473" s="166"/>
      <c r="AB473" s="166"/>
      <c r="AC473" s="167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1"/>
      <c r="G474" s="121"/>
      <c r="H474" s="125"/>
      <c r="I474" s="123"/>
      <c r="J474" s="123"/>
      <c r="K474" s="160"/>
      <c r="L474" s="155">
        <f t="shared" si="28"/>
        <v>0</v>
      </c>
      <c r="M474" s="156">
        <f t="shared" si="29"/>
        <v>0</v>
      </c>
      <c r="N474" s="155"/>
      <c r="O474" s="155"/>
      <c r="P474" s="155"/>
      <c r="Q474" s="155"/>
      <c r="R474" s="155"/>
      <c r="S474" s="156"/>
      <c r="T474" s="156">
        <f t="shared" si="30"/>
        <v>0</v>
      </c>
      <c r="U474" s="156">
        <f t="shared" si="31"/>
        <v>0</v>
      </c>
      <c r="V474" s="157"/>
      <c r="Y474" s="166"/>
      <c r="Z474" s="166"/>
      <c r="AA474" s="166"/>
      <c r="AB474" s="166"/>
      <c r="AC474" s="167"/>
    </row>
    <row r="475" spans="1:29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60"/>
      <c r="L475" s="155">
        <f t="shared" si="28"/>
        <v>0</v>
      </c>
      <c r="M475" s="156">
        <f t="shared" si="29"/>
        <v>0</v>
      </c>
      <c r="N475" s="155"/>
      <c r="O475" s="155"/>
      <c r="P475" s="155"/>
      <c r="Q475" s="155"/>
      <c r="R475" s="155"/>
      <c r="S475" s="156"/>
      <c r="T475" s="156">
        <f t="shared" si="30"/>
        <v>0</v>
      </c>
      <c r="U475" s="156">
        <f t="shared" si="31"/>
        <v>0</v>
      </c>
      <c r="V475" s="157"/>
      <c r="Y475" s="166"/>
      <c r="Z475" s="166"/>
      <c r="AA475" s="166"/>
      <c r="AB475" s="166"/>
      <c r="AC475" s="167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1"/>
      <c r="G476" s="121"/>
      <c r="H476" s="125"/>
      <c r="I476" s="123"/>
      <c r="J476" s="123"/>
      <c r="K476" s="160"/>
      <c r="L476" s="155">
        <f t="shared" si="28"/>
        <v>0</v>
      </c>
      <c r="M476" s="156">
        <f t="shared" si="29"/>
        <v>0</v>
      </c>
      <c r="N476" s="155"/>
      <c r="O476" s="155"/>
      <c r="P476" s="155"/>
      <c r="Q476" s="155"/>
      <c r="R476" s="155"/>
      <c r="S476" s="156"/>
      <c r="T476" s="156">
        <f t="shared" si="30"/>
        <v>0</v>
      </c>
      <c r="U476" s="156">
        <f t="shared" si="31"/>
        <v>0</v>
      </c>
      <c r="V476" s="157"/>
      <c r="Y476" s="166"/>
      <c r="Z476" s="166"/>
      <c r="AA476" s="166"/>
      <c r="AB476" s="166"/>
      <c r="AC476" s="167"/>
    </row>
    <row r="477" spans="1:29" s="16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60"/>
      <c r="L477" s="155">
        <f t="shared" si="28"/>
        <v>0</v>
      </c>
      <c r="M477" s="156">
        <f t="shared" si="29"/>
        <v>0</v>
      </c>
      <c r="N477" s="155"/>
      <c r="O477" s="155"/>
      <c r="P477" s="155"/>
      <c r="Q477" s="155"/>
      <c r="R477" s="155"/>
      <c r="S477" s="156"/>
      <c r="T477" s="156">
        <f t="shared" si="30"/>
        <v>0</v>
      </c>
      <c r="U477" s="156">
        <f t="shared" si="31"/>
        <v>0</v>
      </c>
      <c r="V477" s="157"/>
      <c r="Y477" s="166"/>
      <c r="Z477" s="166"/>
      <c r="AA477" s="166"/>
      <c r="AB477" s="166"/>
      <c r="AC477" s="167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1"/>
      <c r="G478" s="121"/>
      <c r="H478" s="125"/>
      <c r="I478" s="123"/>
      <c r="J478" s="123"/>
      <c r="K478" s="160"/>
      <c r="L478" s="155">
        <f t="shared" si="28"/>
        <v>0</v>
      </c>
      <c r="M478" s="156">
        <f t="shared" si="29"/>
        <v>0</v>
      </c>
      <c r="N478" s="155"/>
      <c r="O478" s="155"/>
      <c r="P478" s="155"/>
      <c r="Q478" s="155"/>
      <c r="R478" s="155"/>
      <c r="S478" s="156"/>
      <c r="T478" s="156">
        <f t="shared" si="30"/>
        <v>0</v>
      </c>
      <c r="U478" s="156">
        <f t="shared" si="31"/>
        <v>0</v>
      </c>
      <c r="V478" s="157"/>
      <c r="Y478" s="166"/>
      <c r="Z478" s="166"/>
      <c r="AA478" s="166"/>
      <c r="AB478" s="166"/>
      <c r="AC478" s="167"/>
    </row>
    <row r="479" spans="1:29" s="16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60"/>
      <c r="L479" s="155">
        <f t="shared" si="28"/>
        <v>0</v>
      </c>
      <c r="M479" s="156">
        <f t="shared" si="29"/>
        <v>0</v>
      </c>
      <c r="N479" s="155"/>
      <c r="O479" s="155"/>
      <c r="P479" s="155"/>
      <c r="Q479" s="155"/>
      <c r="R479" s="155"/>
      <c r="S479" s="156"/>
      <c r="T479" s="156">
        <f t="shared" si="30"/>
        <v>0</v>
      </c>
      <c r="U479" s="156">
        <f t="shared" si="31"/>
        <v>0</v>
      </c>
      <c r="V479" s="157"/>
      <c r="Y479" s="166"/>
      <c r="Z479" s="166"/>
      <c r="AA479" s="166"/>
      <c r="AB479" s="166"/>
      <c r="AC479" s="167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1"/>
      <c r="G480" s="121"/>
      <c r="H480" s="125"/>
      <c r="I480" s="123"/>
      <c r="J480" s="123"/>
      <c r="K480" s="160"/>
      <c r="L480" s="155">
        <f t="shared" si="28"/>
        <v>0</v>
      </c>
      <c r="M480" s="156">
        <f t="shared" si="29"/>
        <v>0</v>
      </c>
      <c r="N480" s="155"/>
      <c r="O480" s="155"/>
      <c r="P480" s="155"/>
      <c r="Q480" s="155"/>
      <c r="R480" s="155"/>
      <c r="S480" s="156"/>
      <c r="T480" s="156">
        <f t="shared" si="30"/>
        <v>0</v>
      </c>
      <c r="U480" s="156">
        <f t="shared" si="31"/>
        <v>0</v>
      </c>
      <c r="V480" s="157"/>
      <c r="Y480" s="166"/>
      <c r="Z480" s="166"/>
      <c r="AA480" s="166"/>
      <c r="AB480" s="166"/>
      <c r="AC480" s="167"/>
    </row>
    <row r="481" spans="1:29" s="16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60"/>
      <c r="L481" s="155">
        <f t="shared" si="28"/>
        <v>0</v>
      </c>
      <c r="M481" s="156">
        <f t="shared" si="29"/>
        <v>0</v>
      </c>
      <c r="N481" s="155"/>
      <c r="O481" s="155"/>
      <c r="P481" s="155"/>
      <c r="Q481" s="155"/>
      <c r="R481" s="155"/>
      <c r="S481" s="156"/>
      <c r="T481" s="156">
        <f t="shared" si="30"/>
        <v>0</v>
      </c>
      <c r="U481" s="156">
        <f t="shared" si="31"/>
        <v>0</v>
      </c>
      <c r="V481" s="157"/>
      <c r="Y481" s="166"/>
      <c r="Z481" s="166"/>
      <c r="AA481" s="166"/>
      <c r="AB481" s="166"/>
      <c r="AC481" s="167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1"/>
      <c r="G482" s="121"/>
      <c r="H482" s="125"/>
      <c r="I482" s="123"/>
      <c r="J482" s="123"/>
      <c r="K482" s="160"/>
      <c r="L482" s="155">
        <f t="shared" ref="L482:L508" si="32">IFERROR(I482*J482*K482,"ー")</f>
        <v>0</v>
      </c>
      <c r="M482" s="156">
        <f t="shared" ref="M482:M508" si="33">IFERROR(L482*H482/1000,"ー")</f>
        <v>0</v>
      </c>
      <c r="N482" s="155"/>
      <c r="O482" s="155"/>
      <c r="P482" s="155"/>
      <c r="Q482" s="155"/>
      <c r="R482" s="155"/>
      <c r="S482" s="156"/>
      <c r="T482" s="156">
        <f t="shared" si="30"/>
        <v>0</v>
      </c>
      <c r="U482" s="156">
        <f t="shared" si="31"/>
        <v>0</v>
      </c>
      <c r="V482" s="157"/>
      <c r="Y482" s="166"/>
      <c r="Z482" s="166"/>
      <c r="AA482" s="166"/>
      <c r="AB482" s="166"/>
      <c r="AC482" s="167"/>
    </row>
    <row r="483" spans="1:29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60"/>
      <c r="L483" s="155">
        <f t="shared" si="32"/>
        <v>0</v>
      </c>
      <c r="M483" s="156">
        <f t="shared" si="33"/>
        <v>0</v>
      </c>
      <c r="N483" s="155"/>
      <c r="O483" s="155"/>
      <c r="P483" s="155"/>
      <c r="Q483" s="155"/>
      <c r="R483" s="155"/>
      <c r="S483" s="156"/>
      <c r="T483" s="156">
        <f t="shared" si="30"/>
        <v>0</v>
      </c>
      <c r="U483" s="156">
        <f t="shared" si="31"/>
        <v>0</v>
      </c>
      <c r="V483" s="157"/>
      <c r="Y483" s="166"/>
      <c r="Z483" s="166"/>
      <c r="AA483" s="166"/>
      <c r="AB483" s="166"/>
      <c r="AC483" s="167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1"/>
      <c r="G484" s="121"/>
      <c r="H484" s="125"/>
      <c r="I484" s="123"/>
      <c r="J484" s="123"/>
      <c r="K484" s="160"/>
      <c r="L484" s="155">
        <f t="shared" si="32"/>
        <v>0</v>
      </c>
      <c r="M484" s="156">
        <f t="shared" si="33"/>
        <v>0</v>
      </c>
      <c r="N484" s="155"/>
      <c r="O484" s="155"/>
      <c r="P484" s="155"/>
      <c r="Q484" s="155"/>
      <c r="R484" s="155"/>
      <c r="S484" s="156"/>
      <c r="T484" s="156">
        <f t="shared" si="30"/>
        <v>0</v>
      </c>
      <c r="U484" s="156">
        <f t="shared" si="31"/>
        <v>0</v>
      </c>
      <c r="V484" s="157"/>
      <c r="Y484" s="166"/>
      <c r="Z484" s="166"/>
      <c r="AA484" s="166"/>
      <c r="AB484" s="166"/>
      <c r="AC484" s="167"/>
    </row>
    <row r="485" spans="1:29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60"/>
      <c r="L485" s="155">
        <f t="shared" si="32"/>
        <v>0</v>
      </c>
      <c r="M485" s="156">
        <f t="shared" si="33"/>
        <v>0</v>
      </c>
      <c r="N485" s="155"/>
      <c r="O485" s="155"/>
      <c r="P485" s="155"/>
      <c r="Q485" s="155"/>
      <c r="R485" s="155"/>
      <c r="S485" s="156"/>
      <c r="T485" s="156">
        <f t="shared" si="30"/>
        <v>0</v>
      </c>
      <c r="U485" s="156">
        <f t="shared" si="31"/>
        <v>0</v>
      </c>
      <c r="V485" s="157"/>
      <c r="Y485" s="166"/>
      <c r="Z485" s="166"/>
      <c r="AA485" s="166"/>
      <c r="AB485" s="166"/>
      <c r="AC485" s="167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1"/>
      <c r="G486" s="121"/>
      <c r="H486" s="125"/>
      <c r="I486" s="123"/>
      <c r="J486" s="123"/>
      <c r="K486" s="160"/>
      <c r="L486" s="155">
        <f t="shared" si="32"/>
        <v>0</v>
      </c>
      <c r="M486" s="156">
        <f t="shared" si="33"/>
        <v>0</v>
      </c>
      <c r="N486" s="155"/>
      <c r="O486" s="155"/>
      <c r="P486" s="155"/>
      <c r="Q486" s="155"/>
      <c r="R486" s="155"/>
      <c r="S486" s="156"/>
      <c r="T486" s="156">
        <f t="shared" si="30"/>
        <v>0</v>
      </c>
      <c r="U486" s="156">
        <f t="shared" si="31"/>
        <v>0</v>
      </c>
      <c r="V486" s="157"/>
      <c r="Y486" s="166"/>
      <c r="Z486" s="166"/>
      <c r="AA486" s="166"/>
      <c r="AB486" s="166"/>
      <c r="AC486" s="167"/>
    </row>
    <row r="487" spans="1:29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60"/>
      <c r="L487" s="155">
        <f t="shared" si="32"/>
        <v>0</v>
      </c>
      <c r="M487" s="156">
        <f t="shared" si="33"/>
        <v>0</v>
      </c>
      <c r="N487" s="155"/>
      <c r="O487" s="155"/>
      <c r="P487" s="155"/>
      <c r="Q487" s="155"/>
      <c r="R487" s="155"/>
      <c r="S487" s="156"/>
      <c r="T487" s="156">
        <f t="shared" si="30"/>
        <v>0</v>
      </c>
      <c r="U487" s="156">
        <f t="shared" si="31"/>
        <v>0</v>
      </c>
      <c r="V487" s="157"/>
      <c r="Y487" s="166"/>
      <c r="Z487" s="166"/>
      <c r="AA487" s="166"/>
      <c r="AB487" s="166"/>
      <c r="AC487" s="167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1"/>
      <c r="G488" s="121"/>
      <c r="H488" s="125"/>
      <c r="I488" s="123"/>
      <c r="J488" s="123"/>
      <c r="K488" s="160"/>
      <c r="L488" s="155">
        <f t="shared" si="32"/>
        <v>0</v>
      </c>
      <c r="M488" s="156">
        <f t="shared" si="33"/>
        <v>0</v>
      </c>
      <c r="N488" s="155"/>
      <c r="O488" s="155"/>
      <c r="P488" s="155"/>
      <c r="Q488" s="155"/>
      <c r="R488" s="155"/>
      <c r="S488" s="156"/>
      <c r="T488" s="156">
        <f t="shared" si="30"/>
        <v>0</v>
      </c>
      <c r="U488" s="156">
        <f t="shared" si="31"/>
        <v>0</v>
      </c>
      <c r="V488" s="157"/>
      <c r="Y488" s="166"/>
      <c r="Z488" s="166"/>
      <c r="AA488" s="166"/>
      <c r="AB488" s="166"/>
      <c r="AC488" s="167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32"/>
        <v>0</v>
      </c>
      <c r="M489" s="156">
        <f t="shared" si="33"/>
        <v>0</v>
      </c>
      <c r="N489" s="155"/>
      <c r="O489" s="155"/>
      <c r="P489" s="155"/>
      <c r="Q489" s="155"/>
      <c r="R489" s="155"/>
      <c r="S489" s="156"/>
      <c r="T489" s="156">
        <f t="shared" si="30"/>
        <v>0</v>
      </c>
      <c r="U489" s="156">
        <f t="shared" si="31"/>
        <v>0</v>
      </c>
      <c r="V489" s="157"/>
      <c r="Y489" s="166"/>
      <c r="Z489" s="166"/>
      <c r="AA489" s="166"/>
      <c r="AB489" s="166"/>
      <c r="AC489" s="167"/>
    </row>
    <row r="490" spans="1:29" s="165" customFormat="1" hidden="1" x14ac:dyDescent="0.4">
      <c r="A490" s="116">
        <v>482</v>
      </c>
      <c r="B490" s="116"/>
      <c r="C490" s="117"/>
      <c r="D490" s="118"/>
      <c r="E490" s="119"/>
      <c r="F490" s="121"/>
      <c r="G490" s="121"/>
      <c r="H490" s="125"/>
      <c r="I490" s="123"/>
      <c r="J490" s="123"/>
      <c r="K490" s="160"/>
      <c r="L490" s="155">
        <f t="shared" si="32"/>
        <v>0</v>
      </c>
      <c r="M490" s="156">
        <f t="shared" si="33"/>
        <v>0</v>
      </c>
      <c r="N490" s="155"/>
      <c r="O490" s="155"/>
      <c r="P490" s="155"/>
      <c r="Q490" s="155"/>
      <c r="R490" s="155"/>
      <c r="S490" s="156"/>
      <c r="T490" s="156">
        <f t="shared" si="30"/>
        <v>0</v>
      </c>
      <c r="U490" s="156">
        <f t="shared" si="31"/>
        <v>0</v>
      </c>
      <c r="V490" s="157"/>
      <c r="Y490" s="166"/>
      <c r="Z490" s="166"/>
      <c r="AA490" s="166"/>
      <c r="AB490" s="166"/>
      <c r="AC490" s="167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32"/>
        <v>0</v>
      </c>
      <c r="M491" s="156">
        <f t="shared" si="33"/>
        <v>0</v>
      </c>
      <c r="N491" s="155"/>
      <c r="O491" s="155"/>
      <c r="P491" s="155"/>
      <c r="Q491" s="155"/>
      <c r="R491" s="155"/>
      <c r="S491" s="156"/>
      <c r="T491" s="156">
        <f t="shared" si="30"/>
        <v>0</v>
      </c>
      <c r="U491" s="156">
        <f t="shared" si="31"/>
        <v>0</v>
      </c>
      <c r="V491" s="157"/>
      <c r="Y491" s="166"/>
      <c r="Z491" s="166"/>
      <c r="AA491" s="166"/>
      <c r="AB491" s="166"/>
      <c r="AC491" s="167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1"/>
      <c r="G492" s="121"/>
      <c r="H492" s="125"/>
      <c r="I492" s="123"/>
      <c r="J492" s="123"/>
      <c r="K492" s="160"/>
      <c r="L492" s="155">
        <f t="shared" si="32"/>
        <v>0</v>
      </c>
      <c r="M492" s="156">
        <f t="shared" si="33"/>
        <v>0</v>
      </c>
      <c r="N492" s="155"/>
      <c r="O492" s="155"/>
      <c r="P492" s="155"/>
      <c r="Q492" s="155"/>
      <c r="R492" s="155"/>
      <c r="S492" s="156"/>
      <c r="T492" s="156">
        <f t="shared" si="30"/>
        <v>0</v>
      </c>
      <c r="U492" s="156">
        <f t="shared" si="31"/>
        <v>0</v>
      </c>
      <c r="V492" s="157"/>
      <c r="Y492" s="166"/>
      <c r="Z492" s="166"/>
      <c r="AA492" s="166"/>
      <c r="AB492" s="166"/>
      <c r="AC492" s="167"/>
    </row>
    <row r="493" spans="1:29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60"/>
      <c r="L493" s="155">
        <f t="shared" si="32"/>
        <v>0</v>
      </c>
      <c r="M493" s="156">
        <f t="shared" si="33"/>
        <v>0</v>
      </c>
      <c r="N493" s="155"/>
      <c r="O493" s="155"/>
      <c r="P493" s="155"/>
      <c r="Q493" s="155"/>
      <c r="R493" s="155"/>
      <c r="S493" s="156"/>
      <c r="T493" s="156">
        <f t="shared" si="30"/>
        <v>0</v>
      </c>
      <c r="U493" s="156">
        <f t="shared" si="31"/>
        <v>0</v>
      </c>
      <c r="V493" s="157"/>
      <c r="Y493" s="166"/>
      <c r="Z493" s="166"/>
      <c r="AA493" s="166"/>
      <c r="AB493" s="166"/>
      <c r="AC493" s="167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1"/>
      <c r="G494" s="121"/>
      <c r="H494" s="125"/>
      <c r="I494" s="123"/>
      <c r="J494" s="123"/>
      <c r="K494" s="160"/>
      <c r="L494" s="155">
        <f t="shared" si="32"/>
        <v>0</v>
      </c>
      <c r="M494" s="156">
        <f t="shared" si="33"/>
        <v>0</v>
      </c>
      <c r="N494" s="155"/>
      <c r="O494" s="155"/>
      <c r="P494" s="155"/>
      <c r="Q494" s="155"/>
      <c r="R494" s="155"/>
      <c r="S494" s="156"/>
      <c r="T494" s="156">
        <f t="shared" si="30"/>
        <v>0</v>
      </c>
      <c r="U494" s="156">
        <f t="shared" si="31"/>
        <v>0</v>
      </c>
      <c r="V494" s="157"/>
      <c r="Y494" s="166"/>
      <c r="Z494" s="166"/>
      <c r="AA494" s="166"/>
      <c r="AB494" s="166"/>
      <c r="AC494" s="167"/>
    </row>
    <row r="495" spans="1:29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60"/>
      <c r="L495" s="155">
        <f t="shared" si="32"/>
        <v>0</v>
      </c>
      <c r="M495" s="156">
        <f t="shared" si="33"/>
        <v>0</v>
      </c>
      <c r="N495" s="155"/>
      <c r="O495" s="155"/>
      <c r="P495" s="155"/>
      <c r="Q495" s="155"/>
      <c r="R495" s="155"/>
      <c r="S495" s="156"/>
      <c r="T495" s="156">
        <f t="shared" si="30"/>
        <v>0</v>
      </c>
      <c r="U495" s="156">
        <f t="shared" si="31"/>
        <v>0</v>
      </c>
      <c r="V495" s="157"/>
      <c r="Y495" s="166"/>
      <c r="Z495" s="166"/>
      <c r="AA495" s="166"/>
      <c r="AB495" s="166"/>
      <c r="AC495" s="167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1"/>
      <c r="G496" s="121"/>
      <c r="H496" s="125"/>
      <c r="I496" s="123"/>
      <c r="J496" s="123"/>
      <c r="K496" s="160"/>
      <c r="L496" s="155">
        <f t="shared" si="32"/>
        <v>0</v>
      </c>
      <c r="M496" s="156">
        <f t="shared" si="33"/>
        <v>0</v>
      </c>
      <c r="N496" s="155"/>
      <c r="O496" s="155"/>
      <c r="P496" s="155"/>
      <c r="Q496" s="155"/>
      <c r="R496" s="155"/>
      <c r="S496" s="156"/>
      <c r="T496" s="156">
        <f t="shared" si="30"/>
        <v>0</v>
      </c>
      <c r="U496" s="156">
        <f t="shared" si="31"/>
        <v>0</v>
      </c>
      <c r="V496" s="157"/>
      <c r="Y496" s="166"/>
      <c r="Z496" s="166"/>
      <c r="AA496" s="166"/>
      <c r="AB496" s="166"/>
      <c r="AC496" s="167"/>
    </row>
    <row r="497" spans="1:29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60"/>
      <c r="L497" s="155">
        <f t="shared" si="32"/>
        <v>0</v>
      </c>
      <c r="M497" s="156">
        <f t="shared" si="33"/>
        <v>0</v>
      </c>
      <c r="N497" s="155"/>
      <c r="O497" s="155"/>
      <c r="P497" s="155"/>
      <c r="Q497" s="155"/>
      <c r="R497" s="155"/>
      <c r="S497" s="156"/>
      <c r="T497" s="156">
        <f t="shared" si="30"/>
        <v>0</v>
      </c>
      <c r="U497" s="156">
        <f t="shared" si="31"/>
        <v>0</v>
      </c>
      <c r="V497" s="157"/>
      <c r="Y497" s="166"/>
      <c r="Z497" s="166"/>
      <c r="AA497" s="166"/>
      <c r="AB497" s="166"/>
      <c r="AC497" s="167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1"/>
      <c r="G498" s="121"/>
      <c r="H498" s="125"/>
      <c r="I498" s="123"/>
      <c r="J498" s="123"/>
      <c r="K498" s="160"/>
      <c r="L498" s="155">
        <f t="shared" si="32"/>
        <v>0</v>
      </c>
      <c r="M498" s="156">
        <f t="shared" si="33"/>
        <v>0</v>
      </c>
      <c r="N498" s="155"/>
      <c r="O498" s="155"/>
      <c r="P498" s="155"/>
      <c r="Q498" s="155"/>
      <c r="R498" s="155"/>
      <c r="S498" s="156"/>
      <c r="T498" s="156">
        <f t="shared" si="30"/>
        <v>0</v>
      </c>
      <c r="U498" s="156">
        <f t="shared" si="31"/>
        <v>0</v>
      </c>
      <c r="V498" s="157"/>
      <c r="Y498" s="166"/>
      <c r="Z498" s="166"/>
      <c r="AA498" s="166"/>
      <c r="AB498" s="166"/>
      <c r="AC498" s="167"/>
    </row>
    <row r="499" spans="1:29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60"/>
      <c r="L499" s="155">
        <f t="shared" si="32"/>
        <v>0</v>
      </c>
      <c r="M499" s="156">
        <f t="shared" si="33"/>
        <v>0</v>
      </c>
      <c r="N499" s="155"/>
      <c r="O499" s="155"/>
      <c r="P499" s="155"/>
      <c r="Q499" s="155"/>
      <c r="R499" s="155"/>
      <c r="S499" s="156"/>
      <c r="T499" s="156">
        <f t="shared" si="30"/>
        <v>0</v>
      </c>
      <c r="U499" s="156">
        <f t="shared" si="31"/>
        <v>0</v>
      </c>
      <c r="V499" s="157"/>
      <c r="Y499" s="166"/>
      <c r="Z499" s="166"/>
      <c r="AA499" s="166"/>
      <c r="AB499" s="166"/>
      <c r="AC499" s="167"/>
    </row>
    <row r="500" spans="1:29" s="165" customFormat="1" hidden="1" x14ac:dyDescent="0.4">
      <c r="A500" s="116">
        <v>492</v>
      </c>
      <c r="B500" s="116"/>
      <c r="C500" s="117"/>
      <c r="D500" s="118"/>
      <c r="E500" s="119"/>
      <c r="F500" s="121"/>
      <c r="G500" s="121"/>
      <c r="H500" s="125"/>
      <c r="I500" s="123"/>
      <c r="J500" s="123"/>
      <c r="K500" s="160"/>
      <c r="L500" s="155">
        <f t="shared" si="32"/>
        <v>0</v>
      </c>
      <c r="M500" s="156">
        <f t="shared" si="33"/>
        <v>0</v>
      </c>
      <c r="N500" s="155"/>
      <c r="O500" s="155"/>
      <c r="P500" s="155"/>
      <c r="Q500" s="155"/>
      <c r="R500" s="155"/>
      <c r="S500" s="156"/>
      <c r="T500" s="156">
        <f t="shared" si="30"/>
        <v>0</v>
      </c>
      <c r="U500" s="156">
        <f t="shared" si="31"/>
        <v>0</v>
      </c>
      <c r="V500" s="157"/>
      <c r="Y500" s="166"/>
      <c r="Z500" s="166"/>
      <c r="AA500" s="166"/>
      <c r="AB500" s="166"/>
      <c r="AC500" s="167"/>
    </row>
    <row r="501" spans="1:29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60"/>
      <c r="L501" s="155">
        <f t="shared" si="32"/>
        <v>0</v>
      </c>
      <c r="M501" s="156">
        <f t="shared" si="33"/>
        <v>0</v>
      </c>
      <c r="N501" s="155"/>
      <c r="O501" s="155"/>
      <c r="P501" s="155"/>
      <c r="Q501" s="155"/>
      <c r="R501" s="155"/>
      <c r="S501" s="156"/>
      <c r="T501" s="156">
        <f t="shared" si="30"/>
        <v>0</v>
      </c>
      <c r="U501" s="156">
        <f t="shared" si="31"/>
        <v>0</v>
      </c>
      <c r="V501" s="157"/>
      <c r="Y501" s="166"/>
      <c r="Z501" s="166"/>
      <c r="AA501" s="166"/>
      <c r="AB501" s="166"/>
      <c r="AC501" s="167"/>
    </row>
    <row r="502" spans="1:29" s="165" customFormat="1" hidden="1" x14ac:dyDescent="0.4">
      <c r="A502" s="116">
        <v>494</v>
      </c>
      <c r="B502" s="116"/>
      <c r="C502" s="117"/>
      <c r="D502" s="118"/>
      <c r="E502" s="119"/>
      <c r="F502" s="121"/>
      <c r="G502" s="121"/>
      <c r="H502" s="125"/>
      <c r="I502" s="123"/>
      <c r="J502" s="123"/>
      <c r="K502" s="160"/>
      <c r="L502" s="155">
        <f t="shared" si="32"/>
        <v>0</v>
      </c>
      <c r="M502" s="156">
        <f t="shared" si="33"/>
        <v>0</v>
      </c>
      <c r="N502" s="155"/>
      <c r="O502" s="155"/>
      <c r="P502" s="155"/>
      <c r="Q502" s="155"/>
      <c r="R502" s="155"/>
      <c r="S502" s="156"/>
      <c r="T502" s="156">
        <f t="shared" si="30"/>
        <v>0</v>
      </c>
      <c r="U502" s="156">
        <f t="shared" si="31"/>
        <v>0</v>
      </c>
      <c r="V502" s="157"/>
      <c r="Y502" s="166"/>
      <c r="Z502" s="166"/>
      <c r="AA502" s="166"/>
      <c r="AB502" s="166"/>
      <c r="AC502" s="167"/>
    </row>
    <row r="503" spans="1:29" s="165" customFormat="1" hidden="1" x14ac:dyDescent="0.4">
      <c r="A503" s="116">
        <v>495</v>
      </c>
      <c r="B503" s="116"/>
      <c r="C503" s="291"/>
      <c r="D503" s="118"/>
      <c r="E503" s="119"/>
      <c r="F503" s="121"/>
      <c r="G503" s="121"/>
      <c r="H503" s="125"/>
      <c r="I503" s="123"/>
      <c r="J503" s="123"/>
      <c r="K503" s="160"/>
      <c r="L503" s="155"/>
      <c r="M503" s="156"/>
      <c r="N503" s="155"/>
      <c r="O503" s="155"/>
      <c r="P503" s="155"/>
      <c r="Q503" s="155"/>
      <c r="R503" s="155"/>
      <c r="S503" s="156"/>
      <c r="T503" s="156"/>
      <c r="U503" s="156"/>
      <c r="V503" s="157"/>
      <c r="Y503" s="166"/>
      <c r="Z503" s="166"/>
      <c r="AA503" s="166"/>
      <c r="AB503" s="166"/>
      <c r="AC503" s="167"/>
    </row>
    <row r="504" spans="1:29" s="165" customFormat="1" hidden="1" x14ac:dyDescent="0.4">
      <c r="A504" s="116">
        <v>496</v>
      </c>
      <c r="B504" s="116"/>
      <c r="C504" s="291"/>
      <c r="D504" s="118"/>
      <c r="E504" s="119"/>
      <c r="F504" s="121"/>
      <c r="G504" s="121"/>
      <c r="H504" s="125"/>
      <c r="I504" s="123"/>
      <c r="J504" s="123"/>
      <c r="K504" s="160"/>
      <c r="L504" s="155"/>
      <c r="M504" s="156"/>
      <c r="N504" s="155"/>
      <c r="O504" s="155"/>
      <c r="P504" s="155"/>
      <c r="Q504" s="155"/>
      <c r="R504" s="155"/>
      <c r="S504" s="156"/>
      <c r="T504" s="156"/>
      <c r="U504" s="156"/>
      <c r="V504" s="157"/>
      <c r="Y504" s="166"/>
      <c r="Z504" s="166"/>
      <c r="AA504" s="166"/>
      <c r="AB504" s="166"/>
      <c r="AC504" s="167"/>
    </row>
    <row r="505" spans="1:29" s="165" customFormat="1" hidden="1" x14ac:dyDescent="0.4">
      <c r="A505" s="116">
        <v>497</v>
      </c>
      <c r="B505" s="116"/>
      <c r="C505" s="117"/>
      <c r="D505" s="118"/>
      <c r="E505" s="119"/>
      <c r="F505" s="120"/>
      <c r="G505" s="121"/>
      <c r="H505" s="125"/>
      <c r="I505" s="123"/>
      <c r="J505" s="123"/>
      <c r="K505" s="160"/>
      <c r="L505" s="155">
        <f t="shared" si="32"/>
        <v>0</v>
      </c>
      <c r="M505" s="156">
        <f t="shared" si="33"/>
        <v>0</v>
      </c>
      <c r="N505" s="155"/>
      <c r="O505" s="155"/>
      <c r="P505" s="155"/>
      <c r="Q505" s="155"/>
      <c r="R505" s="155"/>
      <c r="S505" s="156"/>
      <c r="T505" s="156">
        <f t="shared" si="30"/>
        <v>0</v>
      </c>
      <c r="U505" s="156">
        <f t="shared" si="31"/>
        <v>0</v>
      </c>
      <c r="V505" s="157"/>
      <c r="Y505" s="166"/>
      <c r="Z505" s="166"/>
      <c r="AA505" s="166"/>
      <c r="AB505" s="166"/>
      <c r="AC505" s="167"/>
    </row>
    <row r="506" spans="1:29" s="165" customFormat="1" hidden="1" x14ac:dyDescent="0.4">
      <c r="A506" s="116">
        <v>498</v>
      </c>
      <c r="B506" s="116"/>
      <c r="C506" s="117"/>
      <c r="D506" s="118"/>
      <c r="E506" s="119"/>
      <c r="F506" s="121"/>
      <c r="G506" s="121"/>
      <c r="H506" s="125"/>
      <c r="I506" s="123"/>
      <c r="J506" s="123"/>
      <c r="K506" s="160"/>
      <c r="L506" s="155">
        <f t="shared" si="32"/>
        <v>0</v>
      </c>
      <c r="M506" s="156">
        <f t="shared" si="33"/>
        <v>0</v>
      </c>
      <c r="N506" s="155"/>
      <c r="O506" s="155"/>
      <c r="P506" s="155"/>
      <c r="Q506" s="155"/>
      <c r="R506" s="155"/>
      <c r="S506" s="156"/>
      <c r="T506" s="156">
        <f t="shared" si="30"/>
        <v>0</v>
      </c>
      <c r="U506" s="156">
        <f t="shared" si="31"/>
        <v>0</v>
      </c>
      <c r="V506" s="157"/>
      <c r="Y506" s="166"/>
      <c r="Z506" s="166"/>
      <c r="AA506" s="166"/>
      <c r="AB506" s="166"/>
      <c r="AC506" s="167"/>
    </row>
    <row r="507" spans="1:29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60"/>
      <c r="L507" s="155">
        <f t="shared" si="32"/>
        <v>0</v>
      </c>
      <c r="M507" s="156">
        <f t="shared" si="33"/>
        <v>0</v>
      </c>
      <c r="N507" s="155"/>
      <c r="O507" s="155"/>
      <c r="P507" s="155"/>
      <c r="Q507" s="155"/>
      <c r="R507" s="155"/>
      <c r="S507" s="156"/>
      <c r="T507" s="156">
        <f t="shared" si="30"/>
        <v>0</v>
      </c>
      <c r="U507" s="156">
        <f t="shared" si="31"/>
        <v>0</v>
      </c>
      <c r="V507" s="157"/>
      <c r="Y507" s="166"/>
      <c r="Z507" s="166"/>
      <c r="AA507" s="166"/>
      <c r="AB507" s="166"/>
      <c r="AC507" s="167"/>
    </row>
    <row r="508" spans="1:29" s="165" customFormat="1" hidden="1" x14ac:dyDescent="0.4">
      <c r="A508" s="116">
        <v>500</v>
      </c>
      <c r="B508" s="116"/>
      <c r="C508" s="117"/>
      <c r="D508" s="118"/>
      <c r="E508" s="119"/>
      <c r="F508" s="121"/>
      <c r="G508" s="121"/>
      <c r="H508" s="125"/>
      <c r="I508" s="123"/>
      <c r="J508" s="123"/>
      <c r="K508" s="160"/>
      <c r="L508" s="155">
        <f t="shared" si="32"/>
        <v>0</v>
      </c>
      <c r="M508" s="156">
        <f t="shared" si="33"/>
        <v>0</v>
      </c>
      <c r="N508" s="155"/>
      <c r="O508" s="155"/>
      <c r="P508" s="155"/>
      <c r="Q508" s="155"/>
      <c r="R508" s="155"/>
      <c r="S508" s="156"/>
      <c r="T508" s="156">
        <f t="shared" si="30"/>
        <v>0</v>
      </c>
      <c r="U508" s="156">
        <f t="shared" si="31"/>
        <v>0</v>
      </c>
      <c r="V508" s="157"/>
      <c r="Y508" s="166"/>
      <c r="Z508" s="166"/>
      <c r="AA508" s="166"/>
      <c r="AB508" s="166"/>
      <c r="AC508" s="167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642</v>
      </c>
      <c r="K509" s="126" t="s">
        <v>173</v>
      </c>
      <c r="L509" s="140">
        <f>+SUM(L9:L508)</f>
        <v>35205</v>
      </c>
      <c r="M509" s="140">
        <f>+SUM(M9:M508)</f>
        <v>53021.700500000043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9" spans="9:9" x14ac:dyDescent="0.4">
      <c r="I519" s="147"/>
    </row>
    <row r="551" spans="9:9" x14ac:dyDescent="0.4">
      <c r="I551" s="147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1F26C-4FF8-40C1-AF9C-131B7B2D3669}">
  <sheetPr codeName="Sheet22">
    <pageSetUpPr fitToPage="1"/>
  </sheetPr>
  <dimension ref="A1:AC509"/>
  <sheetViews>
    <sheetView view="pageBreakPreview" zoomScale="85" zoomScaleNormal="60" zoomScaleSheetLayoutView="85" workbookViewId="0">
      <pane xSplit="1" ySplit="9" topLeftCell="B10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D12" sqref="D12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1069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/>
      <c r="C9" s="117" t="s">
        <v>185</v>
      </c>
      <c r="D9" s="118" t="s">
        <v>228</v>
      </c>
      <c r="E9" s="119" t="s">
        <v>203</v>
      </c>
      <c r="F9" s="120"/>
      <c r="G9" s="121" t="s">
        <v>192</v>
      </c>
      <c r="H9" s="144">
        <v>2920</v>
      </c>
      <c r="I9" s="123">
        <v>71</v>
      </c>
      <c r="J9" s="123">
        <v>10</v>
      </c>
      <c r="K9" s="160">
        <v>2</v>
      </c>
      <c r="L9" s="155">
        <f>IFERROR(I9*J9*K9,"ー")</f>
        <v>1420</v>
      </c>
      <c r="M9" s="156">
        <f>IFERROR(L9*H9/1000,"ー")</f>
        <v>4146.3999999999996</v>
      </c>
      <c r="N9" s="155"/>
      <c r="O9" s="155"/>
      <c r="P9" s="155"/>
      <c r="Q9" s="155"/>
      <c r="R9" s="155"/>
      <c r="S9" s="156"/>
      <c r="T9" s="156">
        <f t="shared" ref="T9:T71" si="0">IFERROR(S9*R9,"－")</f>
        <v>0</v>
      </c>
      <c r="U9" s="156">
        <f t="shared" ref="U9:U71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/>
      <c r="C10" s="117" t="s">
        <v>185</v>
      </c>
      <c r="D10" s="118" t="s">
        <v>228</v>
      </c>
      <c r="E10" s="119" t="s">
        <v>175</v>
      </c>
      <c r="F10" s="120" t="s">
        <v>229</v>
      </c>
      <c r="G10" s="121" t="s">
        <v>230</v>
      </c>
      <c r="H10" s="144">
        <v>8760</v>
      </c>
      <c r="I10" s="123">
        <v>2</v>
      </c>
      <c r="J10" s="123">
        <v>2</v>
      </c>
      <c r="K10" s="160">
        <v>1</v>
      </c>
      <c r="L10" s="155">
        <f t="shared" ref="L10:L72" si="2">IFERROR(I10*J10*K10,"ー")</f>
        <v>4</v>
      </c>
      <c r="M10" s="156">
        <f t="shared" ref="M10:M72" si="3">IFERROR(L10*H10/1000,"ー")</f>
        <v>35.04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/>
      <c r="C11" s="117" t="s">
        <v>185</v>
      </c>
      <c r="D11" s="118" t="s">
        <v>178</v>
      </c>
      <c r="E11" s="119" t="s">
        <v>203</v>
      </c>
      <c r="F11" s="120"/>
      <c r="G11" s="121" t="s">
        <v>192</v>
      </c>
      <c r="H11" s="144">
        <v>2920</v>
      </c>
      <c r="I11" s="123">
        <v>71</v>
      </c>
      <c r="J11" s="123">
        <v>1</v>
      </c>
      <c r="K11" s="160">
        <v>2</v>
      </c>
      <c r="L11" s="155">
        <f t="shared" si="2"/>
        <v>142</v>
      </c>
      <c r="M11" s="156">
        <f t="shared" si="3"/>
        <v>414.64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/>
      <c r="C12" s="117" t="s">
        <v>185</v>
      </c>
      <c r="D12" s="118" t="s">
        <v>231</v>
      </c>
      <c r="E12" s="119" t="s">
        <v>203</v>
      </c>
      <c r="F12" s="120"/>
      <c r="G12" s="121" t="s">
        <v>192</v>
      </c>
      <c r="H12" s="144">
        <v>2920</v>
      </c>
      <c r="I12" s="123">
        <v>71</v>
      </c>
      <c r="J12" s="123">
        <v>1</v>
      </c>
      <c r="K12" s="160">
        <v>2</v>
      </c>
      <c r="L12" s="155">
        <f t="shared" si="2"/>
        <v>142</v>
      </c>
      <c r="M12" s="156">
        <f t="shared" si="3"/>
        <v>414.64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/>
      <c r="C13" s="117" t="s">
        <v>185</v>
      </c>
      <c r="D13" s="118" t="s">
        <v>231</v>
      </c>
      <c r="E13" s="119" t="s">
        <v>179</v>
      </c>
      <c r="F13" s="120" t="s">
        <v>232</v>
      </c>
      <c r="G13" s="121" t="s">
        <v>171</v>
      </c>
      <c r="H13" s="144">
        <v>2920</v>
      </c>
      <c r="I13" s="123">
        <v>21</v>
      </c>
      <c r="J13" s="123">
        <v>1</v>
      </c>
      <c r="K13" s="160">
        <v>1</v>
      </c>
      <c r="L13" s="155">
        <f t="shared" si="2"/>
        <v>21</v>
      </c>
      <c r="M13" s="156">
        <f t="shared" si="3"/>
        <v>61.32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/>
      <c r="C14" s="117" t="s">
        <v>185</v>
      </c>
      <c r="D14" s="118" t="s">
        <v>195</v>
      </c>
      <c r="E14" s="119" t="s">
        <v>233</v>
      </c>
      <c r="F14" s="120" t="s">
        <v>207</v>
      </c>
      <c r="G14" s="121" t="s">
        <v>234</v>
      </c>
      <c r="H14" s="144">
        <v>2920</v>
      </c>
      <c r="I14" s="123">
        <v>27</v>
      </c>
      <c r="J14" s="123">
        <v>1</v>
      </c>
      <c r="K14" s="160">
        <v>1</v>
      </c>
      <c r="L14" s="155">
        <f t="shared" si="2"/>
        <v>27</v>
      </c>
      <c r="M14" s="156">
        <f t="shared" si="3"/>
        <v>78.84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/>
      <c r="C15" s="117" t="s">
        <v>185</v>
      </c>
      <c r="D15" s="118" t="s">
        <v>202</v>
      </c>
      <c r="E15" s="119" t="s">
        <v>201</v>
      </c>
      <c r="F15" s="120"/>
      <c r="G15" s="121" t="s">
        <v>192</v>
      </c>
      <c r="H15" s="144">
        <v>2920</v>
      </c>
      <c r="I15" s="123">
        <v>36</v>
      </c>
      <c r="J15" s="123">
        <v>1</v>
      </c>
      <c r="K15" s="160">
        <v>1</v>
      </c>
      <c r="L15" s="155">
        <f t="shared" si="2"/>
        <v>36</v>
      </c>
      <c r="M15" s="156">
        <f t="shared" si="3"/>
        <v>105.12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/>
      <c r="C16" s="117" t="s">
        <v>185</v>
      </c>
      <c r="D16" s="118" t="s">
        <v>188</v>
      </c>
      <c r="E16" s="119" t="s">
        <v>201</v>
      </c>
      <c r="F16" s="120"/>
      <c r="G16" s="121" t="s">
        <v>192</v>
      </c>
      <c r="H16" s="144">
        <v>2920</v>
      </c>
      <c r="I16" s="123">
        <v>36</v>
      </c>
      <c r="J16" s="123">
        <v>1</v>
      </c>
      <c r="K16" s="160">
        <v>1</v>
      </c>
      <c r="L16" s="155">
        <f t="shared" si="2"/>
        <v>36</v>
      </c>
      <c r="M16" s="156">
        <f t="shared" si="3"/>
        <v>105.12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/>
      <c r="C17" s="117" t="s">
        <v>185</v>
      </c>
      <c r="D17" s="118" t="s">
        <v>208</v>
      </c>
      <c r="E17" s="119" t="s">
        <v>174</v>
      </c>
      <c r="F17" s="120" t="s">
        <v>235</v>
      </c>
      <c r="G17" s="121" t="s">
        <v>236</v>
      </c>
      <c r="H17" s="144">
        <v>2920</v>
      </c>
      <c r="I17" s="123">
        <v>18</v>
      </c>
      <c r="J17" s="123">
        <v>2</v>
      </c>
      <c r="K17" s="160">
        <v>1</v>
      </c>
      <c r="L17" s="155">
        <f t="shared" si="2"/>
        <v>36</v>
      </c>
      <c r="M17" s="156">
        <f t="shared" si="3"/>
        <v>105.12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/>
      <c r="C18" s="117" t="s">
        <v>185</v>
      </c>
      <c r="D18" s="118" t="s">
        <v>208</v>
      </c>
      <c r="E18" s="119" t="s">
        <v>186</v>
      </c>
      <c r="F18" s="120"/>
      <c r="G18" s="121" t="s">
        <v>237</v>
      </c>
      <c r="H18" s="144">
        <v>2920</v>
      </c>
      <c r="I18" s="123">
        <v>115</v>
      </c>
      <c r="J18" s="123">
        <v>1</v>
      </c>
      <c r="K18" s="160">
        <v>1</v>
      </c>
      <c r="L18" s="155">
        <f t="shared" si="2"/>
        <v>115</v>
      </c>
      <c r="M18" s="156">
        <f t="shared" si="3"/>
        <v>335.8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hidden="1" x14ac:dyDescent="0.4">
      <c r="A19" s="116">
        <v>11</v>
      </c>
      <c r="B19" s="116"/>
      <c r="C19" s="117"/>
      <c r="D19" s="118"/>
      <c r="E19" s="119"/>
      <c r="F19" s="120"/>
      <c r="G19" s="121"/>
      <c r="H19" s="125"/>
      <c r="I19" s="123"/>
      <c r="J19" s="123"/>
      <c r="K19" s="160"/>
      <c r="L19" s="155">
        <f t="shared" si="2"/>
        <v>0</v>
      </c>
      <c r="M19" s="156">
        <f t="shared" si="3"/>
        <v>0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hidden="1" x14ac:dyDescent="0.4">
      <c r="A20" s="116">
        <v>12</v>
      </c>
      <c r="B20" s="116"/>
      <c r="C20" s="117"/>
      <c r="D20" s="118"/>
      <c r="E20" s="119"/>
      <c r="F20" s="120"/>
      <c r="G20" s="121"/>
      <c r="H20" s="125"/>
      <c r="I20" s="123"/>
      <c r="J20" s="123"/>
      <c r="K20" s="160"/>
      <c r="L20" s="155">
        <f t="shared" si="2"/>
        <v>0</v>
      </c>
      <c r="M20" s="156">
        <f t="shared" si="3"/>
        <v>0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hidden="1" x14ac:dyDescent="0.4">
      <c r="A21" s="116">
        <v>13</v>
      </c>
      <c r="B21" s="116"/>
      <c r="C21" s="117"/>
      <c r="D21" s="118"/>
      <c r="E21" s="119"/>
      <c r="F21" s="154"/>
      <c r="G21" s="121"/>
      <c r="H21" s="125"/>
      <c r="I21" s="123"/>
      <c r="J21" s="123"/>
      <c r="K21" s="160"/>
      <c r="L21" s="155">
        <f t="shared" si="2"/>
        <v>0</v>
      </c>
      <c r="M21" s="156">
        <f t="shared" si="3"/>
        <v>0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hidden="1" x14ac:dyDescent="0.4">
      <c r="A22" s="116">
        <v>14</v>
      </c>
      <c r="B22" s="116"/>
      <c r="C22" s="117"/>
      <c r="D22" s="118"/>
      <c r="E22" s="119"/>
      <c r="F22" s="120"/>
      <c r="G22" s="121"/>
      <c r="H22" s="125"/>
      <c r="I22" s="123"/>
      <c r="J22" s="123"/>
      <c r="K22" s="160"/>
      <c r="L22" s="155">
        <f t="shared" si="2"/>
        <v>0</v>
      </c>
      <c r="M22" s="156">
        <f t="shared" si="3"/>
        <v>0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hidden="1" x14ac:dyDescent="0.4">
      <c r="A23" s="116">
        <v>15</v>
      </c>
      <c r="B23" s="116"/>
      <c r="C23" s="117"/>
      <c r="D23" s="118"/>
      <c r="E23" s="119"/>
      <c r="F23" s="120"/>
      <c r="G23" s="121"/>
      <c r="H23" s="125"/>
      <c r="I23" s="123"/>
      <c r="J23" s="123"/>
      <c r="K23" s="160"/>
      <c r="L23" s="155">
        <f t="shared" si="2"/>
        <v>0</v>
      </c>
      <c r="M23" s="156">
        <f t="shared" si="3"/>
        <v>0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hidden="1" x14ac:dyDescent="0.4">
      <c r="A24" s="116">
        <v>16</v>
      </c>
      <c r="B24" s="116"/>
      <c r="C24" s="117"/>
      <c r="D24" s="118"/>
      <c r="E24" s="119"/>
      <c r="F24" s="120"/>
      <c r="G24" s="121"/>
      <c r="H24" s="125"/>
      <c r="I24" s="123"/>
      <c r="J24" s="123"/>
      <c r="K24" s="160"/>
      <c r="L24" s="155">
        <f t="shared" si="2"/>
        <v>0</v>
      </c>
      <c r="M24" s="156">
        <f t="shared" si="3"/>
        <v>0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hidden="1" x14ac:dyDescent="0.4">
      <c r="A25" s="116">
        <v>17</v>
      </c>
      <c r="B25" s="116"/>
      <c r="C25" s="117"/>
      <c r="D25" s="118"/>
      <c r="E25" s="119"/>
      <c r="F25" s="120"/>
      <c r="G25" s="121"/>
      <c r="H25" s="125"/>
      <c r="I25" s="123"/>
      <c r="J25" s="123"/>
      <c r="K25" s="160"/>
      <c r="L25" s="155">
        <f t="shared" si="2"/>
        <v>0</v>
      </c>
      <c r="M25" s="156">
        <f t="shared" si="3"/>
        <v>0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hidden="1" x14ac:dyDescent="0.4">
      <c r="A26" s="116">
        <v>18</v>
      </c>
      <c r="B26" s="116"/>
      <c r="C26" s="117"/>
      <c r="D26" s="118"/>
      <c r="E26" s="119"/>
      <c r="F26" s="120"/>
      <c r="G26" s="121"/>
      <c r="H26" s="125"/>
      <c r="I26" s="123"/>
      <c r="J26" s="123"/>
      <c r="K26" s="160"/>
      <c r="L26" s="155">
        <f t="shared" si="2"/>
        <v>0</v>
      </c>
      <c r="M26" s="156">
        <f t="shared" si="3"/>
        <v>0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hidden="1" x14ac:dyDescent="0.4">
      <c r="A27" s="116">
        <v>19</v>
      </c>
      <c r="B27" s="116"/>
      <c r="C27" s="117"/>
      <c r="D27" s="118"/>
      <c r="E27" s="119"/>
      <c r="F27" s="120"/>
      <c r="G27" s="121"/>
      <c r="H27" s="125"/>
      <c r="I27" s="123"/>
      <c r="J27" s="123"/>
      <c r="K27" s="160"/>
      <c r="L27" s="155">
        <f t="shared" si="2"/>
        <v>0</v>
      </c>
      <c r="M27" s="156">
        <f t="shared" si="3"/>
        <v>0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hidden="1" x14ac:dyDescent="0.4">
      <c r="A28" s="116">
        <v>20</v>
      </c>
      <c r="B28" s="116"/>
      <c r="C28" s="117"/>
      <c r="D28" s="118"/>
      <c r="E28" s="119"/>
      <c r="F28" s="120"/>
      <c r="G28" s="121"/>
      <c r="H28" s="125"/>
      <c r="I28" s="123"/>
      <c r="J28" s="123"/>
      <c r="K28" s="160"/>
      <c r="L28" s="155">
        <f t="shared" si="2"/>
        <v>0</v>
      </c>
      <c r="M28" s="156">
        <f t="shared" si="3"/>
        <v>0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hidden="1" x14ac:dyDescent="0.4">
      <c r="A29" s="116">
        <v>21</v>
      </c>
      <c r="B29" s="116"/>
      <c r="C29" s="117"/>
      <c r="D29" s="118"/>
      <c r="E29" s="119"/>
      <c r="F29" s="120"/>
      <c r="G29" s="121"/>
      <c r="H29" s="125"/>
      <c r="I29" s="123"/>
      <c r="J29" s="123"/>
      <c r="K29" s="160"/>
      <c r="L29" s="155">
        <f t="shared" si="2"/>
        <v>0</v>
      </c>
      <c r="M29" s="156">
        <f t="shared" si="3"/>
        <v>0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hidden="1" x14ac:dyDescent="0.4">
      <c r="A30" s="116">
        <v>22</v>
      </c>
      <c r="B30" s="116"/>
      <c r="C30" s="117"/>
      <c r="D30" s="118"/>
      <c r="E30" s="119"/>
      <c r="F30" s="120"/>
      <c r="G30" s="121"/>
      <c r="H30" s="125"/>
      <c r="I30" s="123"/>
      <c r="J30" s="123"/>
      <c r="K30" s="160"/>
      <c r="L30" s="155">
        <f t="shared" si="2"/>
        <v>0</v>
      </c>
      <c r="M30" s="156">
        <f t="shared" si="3"/>
        <v>0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hidden="1" x14ac:dyDescent="0.4">
      <c r="A31" s="116">
        <v>23</v>
      </c>
      <c r="B31" s="116"/>
      <c r="C31" s="117"/>
      <c r="D31" s="118"/>
      <c r="E31" s="119"/>
      <c r="F31" s="120"/>
      <c r="G31" s="121"/>
      <c r="H31" s="125"/>
      <c r="I31" s="123"/>
      <c r="J31" s="123"/>
      <c r="K31" s="160"/>
      <c r="L31" s="155">
        <f t="shared" si="2"/>
        <v>0</v>
      </c>
      <c r="M31" s="156">
        <f t="shared" si="3"/>
        <v>0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8"/>
      <c r="Y31" s="166"/>
      <c r="Z31" s="166"/>
      <c r="AA31" s="166"/>
      <c r="AB31" s="166"/>
      <c r="AC31" s="168"/>
    </row>
    <row r="32" spans="1:29" s="165" customFormat="1" hidden="1" x14ac:dyDescent="0.4">
      <c r="A32" s="116">
        <v>24</v>
      </c>
      <c r="B32" s="116"/>
      <c r="C32" s="117"/>
      <c r="D32" s="118"/>
      <c r="E32" s="119"/>
      <c r="F32" s="120"/>
      <c r="G32" s="121"/>
      <c r="H32" s="125"/>
      <c r="I32" s="123"/>
      <c r="J32" s="123"/>
      <c r="K32" s="160"/>
      <c r="L32" s="155">
        <f t="shared" si="2"/>
        <v>0</v>
      </c>
      <c r="M32" s="156">
        <f t="shared" si="3"/>
        <v>0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7"/>
      <c r="Y32" s="166"/>
      <c r="Z32" s="166"/>
      <c r="AA32" s="166"/>
      <c r="AB32" s="166"/>
      <c r="AC32" s="167"/>
    </row>
    <row r="33" spans="1:29" s="165" customFormat="1" hidden="1" x14ac:dyDescent="0.4">
      <c r="A33" s="116">
        <v>25</v>
      </c>
      <c r="B33" s="116"/>
      <c r="C33" s="117"/>
      <c r="D33" s="118"/>
      <c r="E33" s="119"/>
      <c r="F33" s="120"/>
      <c r="G33" s="121"/>
      <c r="H33" s="125"/>
      <c r="I33" s="123"/>
      <c r="J33" s="123"/>
      <c r="K33" s="160"/>
      <c r="L33" s="155">
        <f t="shared" si="2"/>
        <v>0</v>
      </c>
      <c r="M33" s="156">
        <f t="shared" si="3"/>
        <v>0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hidden="1" x14ac:dyDescent="0.4">
      <c r="A34" s="116">
        <v>26</v>
      </c>
      <c r="B34" s="116"/>
      <c r="C34" s="117"/>
      <c r="D34" s="118"/>
      <c r="E34" s="119"/>
      <c r="F34" s="120"/>
      <c r="G34" s="121"/>
      <c r="H34" s="125"/>
      <c r="I34" s="123"/>
      <c r="J34" s="123"/>
      <c r="K34" s="160"/>
      <c r="L34" s="155">
        <f t="shared" si="2"/>
        <v>0</v>
      </c>
      <c r="M34" s="156">
        <f t="shared" si="3"/>
        <v>0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hidden="1" x14ac:dyDescent="0.4">
      <c r="A35" s="116">
        <v>27</v>
      </c>
      <c r="B35" s="116"/>
      <c r="C35" s="117"/>
      <c r="D35" s="118"/>
      <c r="E35" s="119"/>
      <c r="F35" s="120"/>
      <c r="G35" s="121"/>
      <c r="H35" s="125"/>
      <c r="I35" s="123"/>
      <c r="J35" s="123"/>
      <c r="K35" s="160"/>
      <c r="L35" s="155">
        <f t="shared" si="2"/>
        <v>0</v>
      </c>
      <c r="M35" s="156">
        <f t="shared" si="3"/>
        <v>0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hidden="1" x14ac:dyDescent="0.4">
      <c r="A36" s="116">
        <v>28</v>
      </c>
      <c r="B36" s="116"/>
      <c r="C36" s="117"/>
      <c r="D36" s="118"/>
      <c r="E36" s="119"/>
      <c r="F36" s="120"/>
      <c r="G36" s="121"/>
      <c r="H36" s="125"/>
      <c r="I36" s="123"/>
      <c r="J36" s="123"/>
      <c r="K36" s="160"/>
      <c r="L36" s="155">
        <f t="shared" si="2"/>
        <v>0</v>
      </c>
      <c r="M36" s="156">
        <f t="shared" si="3"/>
        <v>0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hidden="1" x14ac:dyDescent="0.4">
      <c r="A37" s="116">
        <v>29</v>
      </c>
      <c r="B37" s="116"/>
      <c r="C37" s="117"/>
      <c r="D37" s="118"/>
      <c r="E37" s="119"/>
      <c r="F37" s="120"/>
      <c r="G37" s="121"/>
      <c r="H37" s="125"/>
      <c r="I37" s="123"/>
      <c r="J37" s="123"/>
      <c r="K37" s="160"/>
      <c r="L37" s="155">
        <f t="shared" si="2"/>
        <v>0</v>
      </c>
      <c r="M37" s="156">
        <f t="shared" si="3"/>
        <v>0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hidden="1" x14ac:dyDescent="0.4">
      <c r="A38" s="116">
        <v>30</v>
      </c>
      <c r="B38" s="116"/>
      <c r="C38" s="117"/>
      <c r="D38" s="118"/>
      <c r="E38" s="119"/>
      <c r="F38" s="120"/>
      <c r="G38" s="121"/>
      <c r="H38" s="125"/>
      <c r="I38" s="123"/>
      <c r="J38" s="123"/>
      <c r="K38" s="160"/>
      <c r="L38" s="155">
        <f t="shared" si="2"/>
        <v>0</v>
      </c>
      <c r="M38" s="156">
        <f t="shared" si="3"/>
        <v>0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hidden="1" x14ac:dyDescent="0.4">
      <c r="A39" s="116">
        <v>31</v>
      </c>
      <c r="B39" s="116"/>
      <c r="C39" s="117"/>
      <c r="D39" s="118"/>
      <c r="E39" s="119"/>
      <c r="F39" s="120"/>
      <c r="G39" s="121"/>
      <c r="H39" s="125"/>
      <c r="I39" s="123"/>
      <c r="J39" s="123"/>
      <c r="K39" s="160"/>
      <c r="L39" s="155">
        <f t="shared" si="2"/>
        <v>0</v>
      </c>
      <c r="M39" s="156">
        <f t="shared" si="3"/>
        <v>0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hidden="1" x14ac:dyDescent="0.4">
      <c r="A40" s="116">
        <v>32</v>
      </c>
      <c r="B40" s="116"/>
      <c r="C40" s="117"/>
      <c r="D40" s="118"/>
      <c r="E40" s="119"/>
      <c r="F40" s="120"/>
      <c r="G40" s="121"/>
      <c r="H40" s="125"/>
      <c r="I40" s="123"/>
      <c r="J40" s="123"/>
      <c r="K40" s="160"/>
      <c r="L40" s="155">
        <f t="shared" si="2"/>
        <v>0</v>
      </c>
      <c r="M40" s="156">
        <f t="shared" si="3"/>
        <v>0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hidden="1" x14ac:dyDescent="0.4">
      <c r="A41" s="116">
        <v>33</v>
      </c>
      <c r="B41" s="116"/>
      <c r="C41" s="117"/>
      <c r="D41" s="118"/>
      <c r="E41" s="119"/>
      <c r="F41" s="120"/>
      <c r="G41" s="121"/>
      <c r="H41" s="125"/>
      <c r="I41" s="123"/>
      <c r="J41" s="123"/>
      <c r="K41" s="160"/>
      <c r="L41" s="155">
        <f t="shared" si="2"/>
        <v>0</v>
      </c>
      <c r="M41" s="156">
        <f t="shared" si="3"/>
        <v>0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hidden="1" x14ac:dyDescent="0.4">
      <c r="A42" s="116">
        <v>34</v>
      </c>
      <c r="B42" s="116"/>
      <c r="C42" s="117"/>
      <c r="D42" s="118"/>
      <c r="E42" s="119"/>
      <c r="F42" s="120"/>
      <c r="G42" s="121"/>
      <c r="H42" s="125"/>
      <c r="I42" s="123"/>
      <c r="J42" s="123"/>
      <c r="K42" s="160"/>
      <c r="L42" s="155">
        <f t="shared" si="2"/>
        <v>0</v>
      </c>
      <c r="M42" s="156">
        <f t="shared" si="3"/>
        <v>0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hidden="1" x14ac:dyDescent="0.4">
      <c r="A43" s="116">
        <v>35</v>
      </c>
      <c r="B43" s="116"/>
      <c r="C43" s="117"/>
      <c r="D43" s="118"/>
      <c r="E43" s="119"/>
      <c r="F43" s="120"/>
      <c r="G43" s="121"/>
      <c r="H43" s="125"/>
      <c r="I43" s="123"/>
      <c r="J43" s="123"/>
      <c r="K43" s="160"/>
      <c r="L43" s="155">
        <f t="shared" si="2"/>
        <v>0</v>
      </c>
      <c r="M43" s="156">
        <f t="shared" si="3"/>
        <v>0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hidden="1" x14ac:dyDescent="0.4">
      <c r="A44" s="116">
        <v>36</v>
      </c>
      <c r="B44" s="116"/>
      <c r="C44" s="117"/>
      <c r="D44" s="118"/>
      <c r="E44" s="119"/>
      <c r="F44" s="120"/>
      <c r="G44" s="121"/>
      <c r="H44" s="125"/>
      <c r="I44" s="123"/>
      <c r="J44" s="123"/>
      <c r="K44" s="160"/>
      <c r="L44" s="155">
        <f t="shared" si="2"/>
        <v>0</v>
      </c>
      <c r="M44" s="156">
        <f t="shared" si="3"/>
        <v>0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hidden="1" x14ac:dyDescent="0.4">
      <c r="A45" s="116">
        <v>37</v>
      </c>
      <c r="B45" s="116"/>
      <c r="C45" s="117"/>
      <c r="D45" s="118"/>
      <c r="E45" s="119"/>
      <c r="F45" s="120"/>
      <c r="G45" s="121"/>
      <c r="H45" s="125"/>
      <c r="I45" s="123"/>
      <c r="J45" s="123"/>
      <c r="K45" s="160"/>
      <c r="L45" s="155">
        <f t="shared" si="2"/>
        <v>0</v>
      </c>
      <c r="M45" s="156">
        <f t="shared" si="3"/>
        <v>0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hidden="1" x14ac:dyDescent="0.4">
      <c r="A46" s="116">
        <v>38</v>
      </c>
      <c r="B46" s="116"/>
      <c r="C46" s="117"/>
      <c r="D46" s="118"/>
      <c r="E46" s="119"/>
      <c r="F46" s="120"/>
      <c r="G46" s="121"/>
      <c r="H46" s="125"/>
      <c r="I46" s="123"/>
      <c r="J46" s="123"/>
      <c r="K46" s="160"/>
      <c r="L46" s="155">
        <f t="shared" si="2"/>
        <v>0</v>
      </c>
      <c r="M46" s="156">
        <f t="shared" si="3"/>
        <v>0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hidden="1" x14ac:dyDescent="0.4">
      <c r="A47" s="116">
        <v>39</v>
      </c>
      <c r="B47" s="116"/>
      <c r="C47" s="117"/>
      <c r="D47" s="118"/>
      <c r="E47" s="119"/>
      <c r="F47" s="120"/>
      <c r="G47" s="121"/>
      <c r="H47" s="125"/>
      <c r="I47" s="123"/>
      <c r="J47" s="123"/>
      <c r="K47" s="160"/>
      <c r="L47" s="155">
        <f t="shared" si="2"/>
        <v>0</v>
      </c>
      <c r="M47" s="156">
        <f t="shared" si="3"/>
        <v>0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hidden="1" x14ac:dyDescent="0.4">
      <c r="A48" s="116">
        <v>40</v>
      </c>
      <c r="B48" s="116"/>
      <c r="C48" s="117"/>
      <c r="D48" s="118"/>
      <c r="E48" s="119"/>
      <c r="F48" s="120"/>
      <c r="G48" s="121"/>
      <c r="H48" s="125"/>
      <c r="I48" s="123"/>
      <c r="J48" s="123"/>
      <c r="K48" s="160"/>
      <c r="L48" s="155">
        <f t="shared" si="2"/>
        <v>0</v>
      </c>
      <c r="M48" s="156">
        <f t="shared" si="3"/>
        <v>0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hidden="1" x14ac:dyDescent="0.4">
      <c r="A49" s="116">
        <v>41</v>
      </c>
      <c r="B49" s="116"/>
      <c r="C49" s="117"/>
      <c r="D49" s="118"/>
      <c r="E49" s="119"/>
      <c r="F49" s="120"/>
      <c r="G49" s="121"/>
      <c r="H49" s="125"/>
      <c r="I49" s="123"/>
      <c r="J49" s="123"/>
      <c r="K49" s="160"/>
      <c r="L49" s="155">
        <f t="shared" si="2"/>
        <v>0</v>
      </c>
      <c r="M49" s="156">
        <f t="shared" si="3"/>
        <v>0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hidden="1" x14ac:dyDescent="0.4">
      <c r="A50" s="116">
        <v>42</v>
      </c>
      <c r="B50" s="116"/>
      <c r="C50" s="117"/>
      <c r="D50" s="118"/>
      <c r="E50" s="119"/>
      <c r="F50" s="120"/>
      <c r="G50" s="121"/>
      <c r="H50" s="125"/>
      <c r="I50" s="123"/>
      <c r="J50" s="123"/>
      <c r="K50" s="160"/>
      <c r="L50" s="155">
        <f t="shared" si="2"/>
        <v>0</v>
      </c>
      <c r="M50" s="156">
        <f t="shared" si="3"/>
        <v>0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hidden="1" x14ac:dyDescent="0.4">
      <c r="A51" s="116">
        <v>43</v>
      </c>
      <c r="B51" s="116"/>
      <c r="C51" s="117"/>
      <c r="D51" s="118"/>
      <c r="E51" s="119"/>
      <c r="F51" s="120"/>
      <c r="G51" s="121"/>
      <c r="H51" s="125"/>
      <c r="I51" s="123"/>
      <c r="J51" s="123"/>
      <c r="K51" s="160"/>
      <c r="L51" s="155">
        <f t="shared" si="2"/>
        <v>0</v>
      </c>
      <c r="M51" s="156">
        <f t="shared" si="3"/>
        <v>0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hidden="1" x14ac:dyDescent="0.4">
      <c r="A52" s="116">
        <v>44</v>
      </c>
      <c r="B52" s="116"/>
      <c r="C52" s="117"/>
      <c r="D52" s="118"/>
      <c r="E52" s="119"/>
      <c r="F52" s="120"/>
      <c r="G52" s="121"/>
      <c r="H52" s="125"/>
      <c r="I52" s="123"/>
      <c r="J52" s="123"/>
      <c r="K52" s="160"/>
      <c r="L52" s="155">
        <f t="shared" si="2"/>
        <v>0</v>
      </c>
      <c r="M52" s="156">
        <f t="shared" si="3"/>
        <v>0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hidden="1" x14ac:dyDescent="0.4">
      <c r="A53" s="116">
        <v>45</v>
      </c>
      <c r="B53" s="116"/>
      <c r="C53" s="117"/>
      <c r="D53" s="118"/>
      <c r="E53" s="119"/>
      <c r="F53" s="120"/>
      <c r="G53" s="121"/>
      <c r="H53" s="125"/>
      <c r="I53" s="123"/>
      <c r="J53" s="123"/>
      <c r="K53" s="160"/>
      <c r="L53" s="155">
        <f t="shared" si="2"/>
        <v>0</v>
      </c>
      <c r="M53" s="156">
        <f t="shared" si="3"/>
        <v>0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hidden="1" x14ac:dyDescent="0.4">
      <c r="A54" s="116">
        <v>46</v>
      </c>
      <c r="B54" s="116"/>
      <c r="C54" s="117"/>
      <c r="D54" s="118"/>
      <c r="E54" s="119"/>
      <c r="F54" s="120"/>
      <c r="G54" s="121"/>
      <c r="H54" s="125"/>
      <c r="I54" s="123"/>
      <c r="J54" s="123"/>
      <c r="K54" s="160"/>
      <c r="L54" s="155">
        <f t="shared" si="2"/>
        <v>0</v>
      </c>
      <c r="M54" s="156">
        <f t="shared" si="3"/>
        <v>0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hidden="1" x14ac:dyDescent="0.4">
      <c r="A55" s="116">
        <v>47</v>
      </c>
      <c r="B55" s="116"/>
      <c r="C55" s="117"/>
      <c r="D55" s="118"/>
      <c r="E55" s="119"/>
      <c r="F55" s="120"/>
      <c r="G55" s="121"/>
      <c r="H55" s="125"/>
      <c r="I55" s="123"/>
      <c r="J55" s="123"/>
      <c r="K55" s="160"/>
      <c r="L55" s="155">
        <f t="shared" si="2"/>
        <v>0</v>
      </c>
      <c r="M55" s="156">
        <f t="shared" si="3"/>
        <v>0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hidden="1" x14ac:dyDescent="0.4">
      <c r="A56" s="116">
        <v>48</v>
      </c>
      <c r="B56" s="116"/>
      <c r="C56" s="117"/>
      <c r="D56" s="118"/>
      <c r="E56" s="119"/>
      <c r="F56" s="120"/>
      <c r="G56" s="121"/>
      <c r="H56" s="125"/>
      <c r="I56" s="123"/>
      <c r="J56" s="123"/>
      <c r="K56" s="160"/>
      <c r="L56" s="155">
        <f t="shared" si="2"/>
        <v>0</v>
      </c>
      <c r="M56" s="156">
        <f t="shared" si="3"/>
        <v>0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hidden="1" x14ac:dyDescent="0.4">
      <c r="A57" s="116">
        <v>49</v>
      </c>
      <c r="B57" s="116"/>
      <c r="C57" s="117"/>
      <c r="D57" s="118"/>
      <c r="E57" s="119"/>
      <c r="F57" s="120"/>
      <c r="G57" s="121"/>
      <c r="H57" s="125"/>
      <c r="I57" s="123"/>
      <c r="J57" s="123"/>
      <c r="K57" s="160"/>
      <c r="L57" s="155">
        <f t="shared" si="2"/>
        <v>0</v>
      </c>
      <c r="M57" s="156">
        <f t="shared" si="3"/>
        <v>0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hidden="1" x14ac:dyDescent="0.4">
      <c r="A58" s="116">
        <v>50</v>
      </c>
      <c r="B58" s="116"/>
      <c r="C58" s="117"/>
      <c r="D58" s="118"/>
      <c r="E58" s="119"/>
      <c r="F58" s="120"/>
      <c r="G58" s="121"/>
      <c r="H58" s="125"/>
      <c r="I58" s="123"/>
      <c r="J58" s="123"/>
      <c r="K58" s="160"/>
      <c r="L58" s="155">
        <f t="shared" si="2"/>
        <v>0</v>
      </c>
      <c r="M58" s="156">
        <f t="shared" si="3"/>
        <v>0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hidden="1" x14ac:dyDescent="0.4">
      <c r="A59" s="116">
        <v>51</v>
      </c>
      <c r="B59" s="116"/>
      <c r="C59" s="117"/>
      <c r="D59" s="118"/>
      <c r="E59" s="119"/>
      <c r="F59" s="120"/>
      <c r="G59" s="121"/>
      <c r="H59" s="125"/>
      <c r="I59" s="123"/>
      <c r="J59" s="123"/>
      <c r="K59" s="160"/>
      <c r="L59" s="155">
        <f t="shared" si="2"/>
        <v>0</v>
      </c>
      <c r="M59" s="156">
        <f t="shared" si="3"/>
        <v>0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hidden="1" x14ac:dyDescent="0.4">
      <c r="A60" s="116">
        <v>52</v>
      </c>
      <c r="B60" s="116"/>
      <c r="C60" s="117"/>
      <c r="D60" s="118"/>
      <c r="E60" s="119"/>
      <c r="F60" s="120"/>
      <c r="G60" s="121"/>
      <c r="H60" s="125"/>
      <c r="I60" s="123"/>
      <c r="J60" s="123"/>
      <c r="K60" s="160"/>
      <c r="L60" s="155">
        <f t="shared" si="2"/>
        <v>0</v>
      </c>
      <c r="M60" s="156">
        <f t="shared" si="3"/>
        <v>0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hidden="1" x14ac:dyDescent="0.4">
      <c r="A61" s="116">
        <v>53</v>
      </c>
      <c r="B61" s="116"/>
      <c r="C61" s="117"/>
      <c r="D61" s="118"/>
      <c r="E61" s="119"/>
      <c r="F61" s="120"/>
      <c r="G61" s="121"/>
      <c r="H61" s="125"/>
      <c r="I61" s="123"/>
      <c r="J61" s="123"/>
      <c r="K61" s="160"/>
      <c r="L61" s="155">
        <f t="shared" si="2"/>
        <v>0</v>
      </c>
      <c r="M61" s="156">
        <f t="shared" si="3"/>
        <v>0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hidden="1" x14ac:dyDescent="0.4">
      <c r="A62" s="116">
        <v>54</v>
      </c>
      <c r="B62" s="116"/>
      <c r="C62" s="117"/>
      <c r="D62" s="118"/>
      <c r="E62" s="119"/>
      <c r="F62" s="120"/>
      <c r="G62" s="121"/>
      <c r="H62" s="125"/>
      <c r="I62" s="123"/>
      <c r="J62" s="123"/>
      <c r="K62" s="160"/>
      <c r="L62" s="155">
        <f t="shared" si="2"/>
        <v>0</v>
      </c>
      <c r="M62" s="156">
        <f t="shared" si="3"/>
        <v>0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hidden="1" x14ac:dyDescent="0.4">
      <c r="A63" s="116">
        <v>55</v>
      </c>
      <c r="B63" s="116"/>
      <c r="C63" s="117"/>
      <c r="D63" s="118"/>
      <c r="E63" s="119"/>
      <c r="F63" s="120"/>
      <c r="G63" s="121"/>
      <c r="H63" s="125"/>
      <c r="I63" s="123"/>
      <c r="J63" s="123"/>
      <c r="K63" s="160"/>
      <c r="L63" s="155">
        <f t="shared" si="2"/>
        <v>0</v>
      </c>
      <c r="M63" s="156">
        <f t="shared" si="3"/>
        <v>0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hidden="1" x14ac:dyDescent="0.4">
      <c r="A64" s="116">
        <v>56</v>
      </c>
      <c r="B64" s="116"/>
      <c r="C64" s="117"/>
      <c r="D64" s="118"/>
      <c r="E64" s="119"/>
      <c r="F64" s="120"/>
      <c r="G64" s="121"/>
      <c r="H64" s="125"/>
      <c r="I64" s="123"/>
      <c r="J64" s="123"/>
      <c r="K64" s="160"/>
      <c r="L64" s="155">
        <f t="shared" si="2"/>
        <v>0</v>
      </c>
      <c r="M64" s="156">
        <f t="shared" si="3"/>
        <v>0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hidden="1" x14ac:dyDescent="0.4">
      <c r="A65" s="116">
        <v>57</v>
      </c>
      <c r="B65" s="116"/>
      <c r="C65" s="117"/>
      <c r="D65" s="118"/>
      <c r="E65" s="119"/>
      <c r="F65" s="120"/>
      <c r="G65" s="121"/>
      <c r="H65" s="125"/>
      <c r="I65" s="123"/>
      <c r="J65" s="123"/>
      <c r="K65" s="160"/>
      <c r="L65" s="155">
        <f t="shared" si="2"/>
        <v>0</v>
      </c>
      <c r="M65" s="156">
        <f t="shared" si="3"/>
        <v>0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hidden="1" x14ac:dyDescent="0.4">
      <c r="A66" s="116">
        <v>58</v>
      </c>
      <c r="B66" s="116"/>
      <c r="C66" s="117"/>
      <c r="D66" s="118"/>
      <c r="E66" s="119"/>
      <c r="F66" s="120"/>
      <c r="G66" s="121"/>
      <c r="H66" s="125"/>
      <c r="I66" s="123"/>
      <c r="J66" s="123"/>
      <c r="K66" s="160"/>
      <c r="L66" s="155">
        <f t="shared" si="2"/>
        <v>0</v>
      </c>
      <c r="M66" s="156">
        <f t="shared" si="3"/>
        <v>0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hidden="1" x14ac:dyDescent="0.4">
      <c r="A67" s="116">
        <v>59</v>
      </c>
      <c r="B67" s="116"/>
      <c r="C67" s="117"/>
      <c r="D67" s="118"/>
      <c r="E67" s="119"/>
      <c r="F67" s="120"/>
      <c r="G67" s="121"/>
      <c r="H67" s="125"/>
      <c r="I67" s="123"/>
      <c r="J67" s="123"/>
      <c r="K67" s="160"/>
      <c r="L67" s="155">
        <f t="shared" si="2"/>
        <v>0</v>
      </c>
      <c r="M67" s="156">
        <f t="shared" si="3"/>
        <v>0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hidden="1" x14ac:dyDescent="0.4">
      <c r="A68" s="116">
        <v>60</v>
      </c>
      <c r="B68" s="116"/>
      <c r="C68" s="117"/>
      <c r="D68" s="118"/>
      <c r="E68" s="119"/>
      <c r="F68" s="120"/>
      <c r="G68" s="121"/>
      <c r="H68" s="125"/>
      <c r="I68" s="123"/>
      <c r="J68" s="123"/>
      <c r="K68" s="160"/>
      <c r="L68" s="155">
        <f t="shared" si="2"/>
        <v>0</v>
      </c>
      <c r="M68" s="156">
        <f t="shared" si="3"/>
        <v>0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hidden="1" x14ac:dyDescent="0.4">
      <c r="A69" s="116">
        <v>61</v>
      </c>
      <c r="B69" s="116"/>
      <c r="C69" s="117"/>
      <c r="D69" s="118"/>
      <c r="E69" s="119"/>
      <c r="F69" s="120"/>
      <c r="G69" s="121"/>
      <c r="H69" s="125"/>
      <c r="I69" s="123"/>
      <c r="J69" s="123"/>
      <c r="K69" s="160"/>
      <c r="L69" s="155">
        <f t="shared" si="2"/>
        <v>0</v>
      </c>
      <c r="M69" s="156">
        <f t="shared" si="3"/>
        <v>0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hidden="1" x14ac:dyDescent="0.4">
      <c r="A70" s="116">
        <v>62</v>
      </c>
      <c r="B70" s="116"/>
      <c r="C70" s="117"/>
      <c r="D70" s="118"/>
      <c r="E70" s="119"/>
      <c r="F70" s="120"/>
      <c r="G70" s="121"/>
      <c r="H70" s="125"/>
      <c r="I70" s="123"/>
      <c r="J70" s="123"/>
      <c r="K70" s="160"/>
      <c r="L70" s="155">
        <f t="shared" si="2"/>
        <v>0</v>
      </c>
      <c r="M70" s="156">
        <f t="shared" si="3"/>
        <v>0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hidden="1" x14ac:dyDescent="0.4">
      <c r="A71" s="116">
        <v>63</v>
      </c>
      <c r="B71" s="116"/>
      <c r="C71" s="117"/>
      <c r="D71" s="118"/>
      <c r="E71" s="119"/>
      <c r="F71" s="120"/>
      <c r="G71" s="121"/>
      <c r="H71" s="125"/>
      <c r="I71" s="123"/>
      <c r="J71" s="123"/>
      <c r="K71" s="160"/>
      <c r="L71" s="155">
        <f t="shared" si="2"/>
        <v>0</v>
      </c>
      <c r="M71" s="156">
        <f t="shared" si="3"/>
        <v>0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hidden="1" x14ac:dyDescent="0.4">
      <c r="A72" s="116">
        <v>64</v>
      </c>
      <c r="B72" s="116"/>
      <c r="C72" s="117"/>
      <c r="D72" s="118"/>
      <c r="E72" s="119"/>
      <c r="F72" s="120"/>
      <c r="G72" s="121"/>
      <c r="H72" s="125"/>
      <c r="I72" s="123"/>
      <c r="J72" s="123"/>
      <c r="K72" s="160"/>
      <c r="L72" s="155">
        <f t="shared" si="2"/>
        <v>0</v>
      </c>
      <c r="M72" s="156">
        <f t="shared" si="3"/>
        <v>0</v>
      </c>
      <c r="N72" s="155"/>
      <c r="O72" s="155"/>
      <c r="P72" s="155"/>
      <c r="Q72" s="155"/>
      <c r="R72" s="155"/>
      <c r="S72" s="156"/>
      <c r="T72" s="156">
        <f t="shared" ref="T72:T135" si="4">IFERROR(S72*R72,"－")</f>
        <v>0</v>
      </c>
      <c r="U72" s="156">
        <f t="shared" ref="U72:U135" si="5">IFERROR(T72*H72/1000,"－")</f>
        <v>0</v>
      </c>
      <c r="V72" s="157"/>
      <c r="Y72" s="166"/>
      <c r="Z72" s="166"/>
      <c r="AA72" s="166"/>
      <c r="AB72" s="166"/>
      <c r="AC72" s="167"/>
    </row>
    <row r="73" spans="1:29" s="165" customFormat="1" hidden="1" x14ac:dyDescent="0.4">
      <c r="A73" s="116">
        <v>65</v>
      </c>
      <c r="B73" s="116"/>
      <c r="C73" s="117"/>
      <c r="D73" s="118"/>
      <c r="E73" s="119"/>
      <c r="F73" s="120"/>
      <c r="G73" s="121"/>
      <c r="H73" s="125"/>
      <c r="I73" s="123"/>
      <c r="J73" s="123"/>
      <c r="K73" s="160"/>
      <c r="L73" s="155">
        <f t="shared" ref="L73:L136" si="6">IFERROR(I73*J73*K73,"ー")</f>
        <v>0</v>
      </c>
      <c r="M73" s="156">
        <f t="shared" ref="M73:M136" si="7">IFERROR(L73*H73/1000,"ー")</f>
        <v>0</v>
      </c>
      <c r="N73" s="155"/>
      <c r="O73" s="155"/>
      <c r="P73" s="155"/>
      <c r="Q73" s="155"/>
      <c r="R73" s="155"/>
      <c r="S73" s="156"/>
      <c r="T73" s="156">
        <f t="shared" si="4"/>
        <v>0</v>
      </c>
      <c r="U73" s="156">
        <f t="shared" si="5"/>
        <v>0</v>
      </c>
      <c r="V73" s="157"/>
      <c r="Y73" s="166"/>
      <c r="Z73" s="166"/>
      <c r="AA73" s="166"/>
      <c r="AB73" s="166"/>
      <c r="AC73" s="167"/>
    </row>
    <row r="74" spans="1:29" s="165" customFormat="1" hidden="1" x14ac:dyDescent="0.4">
      <c r="A74" s="116">
        <v>66</v>
      </c>
      <c r="B74" s="116"/>
      <c r="C74" s="117"/>
      <c r="D74" s="118"/>
      <c r="E74" s="119"/>
      <c r="F74" s="120"/>
      <c r="G74" s="121"/>
      <c r="H74" s="125"/>
      <c r="I74" s="123"/>
      <c r="J74" s="123"/>
      <c r="K74" s="160"/>
      <c r="L74" s="155">
        <f t="shared" si="6"/>
        <v>0</v>
      </c>
      <c r="M74" s="156">
        <f t="shared" si="7"/>
        <v>0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hidden="1" x14ac:dyDescent="0.4">
      <c r="A75" s="116">
        <v>67</v>
      </c>
      <c r="B75" s="116"/>
      <c r="C75" s="117"/>
      <c r="D75" s="118"/>
      <c r="E75" s="119"/>
      <c r="F75" s="120"/>
      <c r="G75" s="121"/>
      <c r="H75" s="125"/>
      <c r="I75" s="123"/>
      <c r="J75" s="123"/>
      <c r="K75" s="160"/>
      <c r="L75" s="155">
        <f t="shared" si="6"/>
        <v>0</v>
      </c>
      <c r="M75" s="156">
        <f t="shared" si="7"/>
        <v>0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hidden="1" x14ac:dyDescent="0.4">
      <c r="A76" s="116">
        <v>68</v>
      </c>
      <c r="B76" s="116"/>
      <c r="C76" s="117"/>
      <c r="D76" s="118"/>
      <c r="E76" s="119"/>
      <c r="F76" s="120"/>
      <c r="G76" s="121"/>
      <c r="H76" s="125"/>
      <c r="I76" s="123"/>
      <c r="J76" s="123"/>
      <c r="K76" s="160"/>
      <c r="L76" s="155">
        <f t="shared" si="6"/>
        <v>0</v>
      </c>
      <c r="M76" s="156">
        <f t="shared" si="7"/>
        <v>0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hidden="1" x14ac:dyDescent="0.4">
      <c r="A77" s="116">
        <v>69</v>
      </c>
      <c r="B77" s="116"/>
      <c r="C77" s="117"/>
      <c r="D77" s="118"/>
      <c r="E77" s="119"/>
      <c r="F77" s="120"/>
      <c r="G77" s="121"/>
      <c r="H77" s="125"/>
      <c r="I77" s="123"/>
      <c r="J77" s="123"/>
      <c r="K77" s="160"/>
      <c r="L77" s="155">
        <f t="shared" si="6"/>
        <v>0</v>
      </c>
      <c r="M77" s="156">
        <f t="shared" si="7"/>
        <v>0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8"/>
      <c r="Y77" s="166"/>
      <c r="Z77" s="166"/>
      <c r="AA77" s="166"/>
      <c r="AB77" s="166"/>
      <c r="AC77" s="168"/>
    </row>
    <row r="78" spans="1:29" s="165" customFormat="1" hidden="1" x14ac:dyDescent="0.4">
      <c r="A78" s="116">
        <v>70</v>
      </c>
      <c r="B78" s="116"/>
      <c r="C78" s="117"/>
      <c r="D78" s="118"/>
      <c r="E78" s="119"/>
      <c r="F78" s="120"/>
      <c r="G78" s="121"/>
      <c r="H78" s="125"/>
      <c r="I78" s="123"/>
      <c r="J78" s="123"/>
      <c r="K78" s="160"/>
      <c r="L78" s="155">
        <f t="shared" si="6"/>
        <v>0</v>
      </c>
      <c r="M78" s="156">
        <f t="shared" si="7"/>
        <v>0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7"/>
      <c r="Y78" s="166"/>
      <c r="Z78" s="166"/>
      <c r="AA78" s="166"/>
      <c r="AB78" s="166"/>
      <c r="AC78" s="167"/>
    </row>
    <row r="79" spans="1:29" s="165" customFormat="1" hidden="1" x14ac:dyDescent="0.4">
      <c r="A79" s="116">
        <v>71</v>
      </c>
      <c r="B79" s="116"/>
      <c r="C79" s="117"/>
      <c r="D79" s="118"/>
      <c r="E79" s="119"/>
      <c r="F79" s="120"/>
      <c r="G79" s="121"/>
      <c r="H79" s="125"/>
      <c r="I79" s="123"/>
      <c r="J79" s="123"/>
      <c r="K79" s="160"/>
      <c r="L79" s="155">
        <f t="shared" si="6"/>
        <v>0</v>
      </c>
      <c r="M79" s="156">
        <f t="shared" si="7"/>
        <v>0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hidden="1" x14ac:dyDescent="0.4">
      <c r="A80" s="116">
        <v>72</v>
      </c>
      <c r="B80" s="116"/>
      <c r="C80" s="117"/>
      <c r="D80" s="118"/>
      <c r="E80" s="119"/>
      <c r="F80" s="120"/>
      <c r="G80" s="121"/>
      <c r="H80" s="125"/>
      <c r="I80" s="123"/>
      <c r="J80" s="123"/>
      <c r="K80" s="160"/>
      <c r="L80" s="155">
        <f t="shared" si="6"/>
        <v>0</v>
      </c>
      <c r="M80" s="156">
        <f t="shared" si="7"/>
        <v>0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hidden="1" x14ac:dyDescent="0.4">
      <c r="A81" s="116">
        <v>73</v>
      </c>
      <c r="B81" s="116"/>
      <c r="C81" s="117"/>
      <c r="D81" s="118"/>
      <c r="E81" s="119"/>
      <c r="F81" s="120"/>
      <c r="G81" s="121"/>
      <c r="H81" s="125"/>
      <c r="I81" s="123"/>
      <c r="J81" s="123"/>
      <c r="K81" s="160"/>
      <c r="L81" s="155">
        <f t="shared" si="6"/>
        <v>0</v>
      </c>
      <c r="M81" s="156">
        <f t="shared" si="7"/>
        <v>0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hidden="1" x14ac:dyDescent="0.4">
      <c r="A82" s="116">
        <v>74</v>
      </c>
      <c r="B82" s="116"/>
      <c r="C82" s="117"/>
      <c r="D82" s="118"/>
      <c r="E82" s="119"/>
      <c r="F82" s="120"/>
      <c r="G82" s="121"/>
      <c r="H82" s="125"/>
      <c r="I82" s="123"/>
      <c r="J82" s="123"/>
      <c r="K82" s="160"/>
      <c r="L82" s="155">
        <f t="shared" si="6"/>
        <v>0</v>
      </c>
      <c r="M82" s="156">
        <f t="shared" si="7"/>
        <v>0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hidden="1" x14ac:dyDescent="0.4">
      <c r="A83" s="116">
        <v>75</v>
      </c>
      <c r="B83" s="116"/>
      <c r="C83" s="117"/>
      <c r="D83" s="118"/>
      <c r="E83" s="119"/>
      <c r="F83" s="120"/>
      <c r="G83" s="121"/>
      <c r="H83" s="125"/>
      <c r="I83" s="123"/>
      <c r="J83" s="123"/>
      <c r="K83" s="160"/>
      <c r="L83" s="155">
        <f t="shared" si="6"/>
        <v>0</v>
      </c>
      <c r="M83" s="156">
        <f t="shared" si="7"/>
        <v>0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hidden="1" x14ac:dyDescent="0.4">
      <c r="A84" s="116">
        <v>76</v>
      </c>
      <c r="B84" s="116"/>
      <c r="C84" s="117"/>
      <c r="D84" s="118"/>
      <c r="E84" s="119"/>
      <c r="F84" s="120"/>
      <c r="G84" s="121"/>
      <c r="H84" s="125"/>
      <c r="I84" s="123"/>
      <c r="J84" s="123"/>
      <c r="K84" s="160"/>
      <c r="L84" s="155">
        <f t="shared" si="6"/>
        <v>0</v>
      </c>
      <c r="M84" s="156">
        <f t="shared" si="7"/>
        <v>0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8"/>
      <c r="Y84" s="166"/>
      <c r="Z84" s="166"/>
      <c r="AA84" s="166"/>
      <c r="AB84" s="166"/>
      <c r="AC84" s="168"/>
    </row>
    <row r="85" spans="1:29" s="165" customFormat="1" hidden="1" x14ac:dyDescent="0.4">
      <c r="A85" s="116">
        <v>77</v>
      </c>
      <c r="B85" s="116"/>
      <c r="C85" s="117"/>
      <c r="D85" s="118"/>
      <c r="E85" s="119"/>
      <c r="F85" s="120"/>
      <c r="G85" s="121"/>
      <c r="H85" s="125"/>
      <c r="I85" s="123"/>
      <c r="J85" s="123"/>
      <c r="K85" s="160"/>
      <c r="L85" s="155">
        <f t="shared" si="6"/>
        <v>0</v>
      </c>
      <c r="M85" s="156">
        <f t="shared" si="7"/>
        <v>0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  <c r="Y85" s="166"/>
      <c r="Z85" s="166"/>
      <c r="AA85" s="166"/>
      <c r="AB85" s="166"/>
      <c r="AC85" s="167"/>
    </row>
    <row r="86" spans="1:29" s="165" customFormat="1" hidden="1" x14ac:dyDescent="0.4">
      <c r="A86" s="116">
        <v>78</v>
      </c>
      <c r="B86" s="116"/>
      <c r="C86" s="117"/>
      <c r="D86" s="118"/>
      <c r="E86" s="119"/>
      <c r="F86" s="120"/>
      <c r="G86" s="121"/>
      <c r="H86" s="125"/>
      <c r="I86" s="123"/>
      <c r="J86" s="123"/>
      <c r="K86" s="160"/>
      <c r="L86" s="155">
        <f t="shared" si="6"/>
        <v>0</v>
      </c>
      <c r="M86" s="156">
        <f t="shared" si="7"/>
        <v>0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hidden="1" x14ac:dyDescent="0.4">
      <c r="A87" s="116">
        <v>79</v>
      </c>
      <c r="B87" s="116"/>
      <c r="C87" s="117"/>
      <c r="D87" s="118"/>
      <c r="E87" s="119"/>
      <c r="F87" s="120"/>
      <c r="G87" s="121"/>
      <c r="H87" s="125"/>
      <c r="I87" s="123"/>
      <c r="J87" s="123"/>
      <c r="K87" s="160"/>
      <c r="L87" s="155">
        <f t="shared" si="6"/>
        <v>0</v>
      </c>
      <c r="M87" s="156">
        <f t="shared" si="7"/>
        <v>0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hidden="1" x14ac:dyDescent="0.4">
      <c r="A88" s="116">
        <v>80</v>
      </c>
      <c r="B88" s="116"/>
      <c r="C88" s="117"/>
      <c r="D88" s="118"/>
      <c r="E88" s="119"/>
      <c r="F88" s="120"/>
      <c r="G88" s="121"/>
      <c r="H88" s="125"/>
      <c r="I88" s="123"/>
      <c r="J88" s="123"/>
      <c r="K88" s="160"/>
      <c r="L88" s="155">
        <f t="shared" si="6"/>
        <v>0</v>
      </c>
      <c r="M88" s="156">
        <f t="shared" si="7"/>
        <v>0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hidden="1" x14ac:dyDescent="0.4">
      <c r="A89" s="116">
        <v>81</v>
      </c>
      <c r="B89" s="116"/>
      <c r="C89" s="117"/>
      <c r="D89" s="118"/>
      <c r="E89" s="119"/>
      <c r="F89" s="120"/>
      <c r="G89" s="121"/>
      <c r="H89" s="125"/>
      <c r="I89" s="123"/>
      <c r="J89" s="123"/>
      <c r="K89" s="160"/>
      <c r="L89" s="155">
        <f t="shared" si="6"/>
        <v>0</v>
      </c>
      <c r="M89" s="156">
        <f t="shared" si="7"/>
        <v>0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hidden="1" x14ac:dyDescent="0.4">
      <c r="A90" s="116">
        <v>82</v>
      </c>
      <c r="B90" s="116"/>
      <c r="C90" s="117"/>
      <c r="D90" s="118"/>
      <c r="E90" s="119"/>
      <c r="F90" s="120"/>
      <c r="G90" s="121"/>
      <c r="H90" s="125"/>
      <c r="I90" s="123"/>
      <c r="J90" s="123"/>
      <c r="K90" s="160"/>
      <c r="L90" s="155">
        <f t="shared" si="6"/>
        <v>0</v>
      </c>
      <c r="M90" s="156">
        <f t="shared" si="7"/>
        <v>0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hidden="1" x14ac:dyDescent="0.4">
      <c r="A91" s="116">
        <v>83</v>
      </c>
      <c r="B91" s="116"/>
      <c r="C91" s="117"/>
      <c r="D91" s="118"/>
      <c r="E91" s="119"/>
      <c r="F91" s="120"/>
      <c r="G91" s="121"/>
      <c r="H91" s="125"/>
      <c r="I91" s="123"/>
      <c r="J91" s="123"/>
      <c r="K91" s="160"/>
      <c r="L91" s="155">
        <f t="shared" si="6"/>
        <v>0</v>
      </c>
      <c r="M91" s="156">
        <f t="shared" si="7"/>
        <v>0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hidden="1" x14ac:dyDescent="0.4">
      <c r="A92" s="116">
        <v>84</v>
      </c>
      <c r="B92" s="116"/>
      <c r="C92" s="117"/>
      <c r="D92" s="118"/>
      <c r="E92" s="119"/>
      <c r="F92" s="120"/>
      <c r="G92" s="121"/>
      <c r="H92" s="125"/>
      <c r="I92" s="123"/>
      <c r="J92" s="123"/>
      <c r="K92" s="160"/>
      <c r="L92" s="155">
        <f t="shared" si="6"/>
        <v>0</v>
      </c>
      <c r="M92" s="156">
        <f t="shared" si="7"/>
        <v>0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hidden="1" x14ac:dyDescent="0.4">
      <c r="A93" s="116">
        <v>85</v>
      </c>
      <c r="B93" s="116"/>
      <c r="C93" s="117"/>
      <c r="D93" s="118"/>
      <c r="E93" s="119"/>
      <c r="F93" s="120"/>
      <c r="G93" s="121"/>
      <c r="H93" s="125"/>
      <c r="I93" s="123"/>
      <c r="J93" s="123"/>
      <c r="K93" s="160"/>
      <c r="L93" s="155">
        <f t="shared" si="6"/>
        <v>0</v>
      </c>
      <c r="M93" s="156">
        <f t="shared" si="7"/>
        <v>0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hidden="1" x14ac:dyDescent="0.4">
      <c r="A94" s="116">
        <v>86</v>
      </c>
      <c r="B94" s="116"/>
      <c r="C94" s="117"/>
      <c r="D94" s="118"/>
      <c r="E94" s="119"/>
      <c r="F94" s="120"/>
      <c r="G94" s="121"/>
      <c r="H94" s="125"/>
      <c r="I94" s="123"/>
      <c r="J94" s="123"/>
      <c r="K94" s="160"/>
      <c r="L94" s="155">
        <f t="shared" si="6"/>
        <v>0</v>
      </c>
      <c r="M94" s="156">
        <f t="shared" si="7"/>
        <v>0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hidden="1" x14ac:dyDescent="0.4">
      <c r="A95" s="116">
        <v>87</v>
      </c>
      <c r="B95" s="116"/>
      <c r="C95" s="117"/>
      <c r="D95" s="118"/>
      <c r="E95" s="119"/>
      <c r="F95" s="120"/>
      <c r="G95" s="121"/>
      <c r="H95" s="125"/>
      <c r="I95" s="123"/>
      <c r="J95" s="123"/>
      <c r="K95" s="160"/>
      <c r="L95" s="155">
        <f t="shared" si="6"/>
        <v>0</v>
      </c>
      <c r="M95" s="156">
        <f t="shared" si="7"/>
        <v>0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hidden="1" x14ac:dyDescent="0.4">
      <c r="A96" s="116">
        <v>88</v>
      </c>
      <c r="B96" s="116"/>
      <c r="C96" s="117"/>
      <c r="D96" s="118"/>
      <c r="E96" s="119"/>
      <c r="F96" s="120"/>
      <c r="G96" s="121"/>
      <c r="H96" s="125"/>
      <c r="I96" s="123"/>
      <c r="J96" s="123"/>
      <c r="K96" s="160"/>
      <c r="L96" s="155">
        <f t="shared" si="6"/>
        <v>0</v>
      </c>
      <c r="M96" s="156">
        <f t="shared" si="7"/>
        <v>0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hidden="1" x14ac:dyDescent="0.4">
      <c r="A97" s="116">
        <v>89</v>
      </c>
      <c r="B97" s="116"/>
      <c r="C97" s="117"/>
      <c r="D97" s="118"/>
      <c r="E97" s="119"/>
      <c r="F97" s="120"/>
      <c r="G97" s="121"/>
      <c r="H97" s="125"/>
      <c r="I97" s="123"/>
      <c r="J97" s="123"/>
      <c r="K97" s="160"/>
      <c r="L97" s="155">
        <f t="shared" si="6"/>
        <v>0</v>
      </c>
      <c r="M97" s="156">
        <f t="shared" si="7"/>
        <v>0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  <c r="Y97" s="166"/>
      <c r="Z97" s="166"/>
      <c r="AA97" s="166"/>
      <c r="AB97" s="166"/>
      <c r="AC97" s="167"/>
    </row>
    <row r="98" spans="1:29" s="165" customFormat="1" hidden="1" x14ac:dyDescent="0.4">
      <c r="A98" s="116">
        <v>90</v>
      </c>
      <c r="B98" s="116"/>
      <c r="C98" s="117"/>
      <c r="D98" s="118"/>
      <c r="E98" s="119"/>
      <c r="F98" s="120"/>
      <c r="G98" s="121"/>
      <c r="H98" s="125"/>
      <c r="I98" s="123"/>
      <c r="J98" s="123"/>
      <c r="K98" s="160"/>
      <c r="L98" s="155">
        <f t="shared" si="6"/>
        <v>0</v>
      </c>
      <c r="M98" s="156">
        <f t="shared" si="7"/>
        <v>0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8"/>
      <c r="Y98" s="166"/>
      <c r="Z98" s="166"/>
      <c r="AA98" s="166"/>
      <c r="AB98" s="166"/>
      <c r="AC98" s="168"/>
    </row>
    <row r="99" spans="1:29" s="165" customFormat="1" hidden="1" x14ac:dyDescent="0.4">
      <c r="A99" s="116">
        <v>91</v>
      </c>
      <c r="B99" s="116"/>
      <c r="C99" s="117"/>
      <c r="D99" s="118"/>
      <c r="E99" s="119"/>
      <c r="F99" s="120"/>
      <c r="G99" s="121"/>
      <c r="H99" s="125"/>
      <c r="I99" s="123"/>
      <c r="J99" s="123"/>
      <c r="K99" s="160"/>
      <c r="L99" s="155">
        <f t="shared" si="6"/>
        <v>0</v>
      </c>
      <c r="M99" s="156">
        <f t="shared" si="7"/>
        <v>0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7"/>
      <c r="Y99" s="166"/>
      <c r="Z99" s="166"/>
      <c r="AA99" s="166"/>
      <c r="AB99" s="166"/>
      <c r="AC99" s="167"/>
    </row>
    <row r="100" spans="1:29" s="165" customFormat="1" hidden="1" x14ac:dyDescent="0.4">
      <c r="A100" s="116">
        <v>92</v>
      </c>
      <c r="B100" s="116"/>
      <c r="C100" s="117"/>
      <c r="D100" s="118"/>
      <c r="E100" s="119"/>
      <c r="F100" s="120"/>
      <c r="G100" s="121"/>
      <c r="H100" s="125"/>
      <c r="I100" s="123"/>
      <c r="J100" s="123"/>
      <c r="K100" s="160"/>
      <c r="L100" s="155">
        <f t="shared" si="6"/>
        <v>0</v>
      </c>
      <c r="M100" s="156">
        <f t="shared" si="7"/>
        <v>0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  <c r="Y100" s="166"/>
      <c r="Z100" s="166"/>
      <c r="AA100" s="166"/>
      <c r="AB100" s="166"/>
      <c r="AC100" s="167"/>
    </row>
    <row r="101" spans="1:29" s="165" customFormat="1" hidden="1" x14ac:dyDescent="0.4">
      <c r="A101" s="116">
        <v>93</v>
      </c>
      <c r="B101" s="116"/>
      <c r="C101" s="117"/>
      <c r="D101" s="118"/>
      <c r="E101" s="119"/>
      <c r="F101" s="120"/>
      <c r="G101" s="121"/>
      <c r="H101" s="125"/>
      <c r="I101" s="123"/>
      <c r="J101" s="123"/>
      <c r="K101" s="160"/>
      <c r="L101" s="155">
        <f t="shared" si="6"/>
        <v>0</v>
      </c>
      <c r="M101" s="156">
        <f t="shared" si="7"/>
        <v>0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8"/>
      <c r="Y101" s="166"/>
      <c r="Z101" s="166"/>
      <c r="AA101" s="166"/>
      <c r="AB101" s="166"/>
      <c r="AC101" s="168"/>
    </row>
    <row r="102" spans="1:29" s="165" customFormat="1" hidden="1" x14ac:dyDescent="0.4">
      <c r="A102" s="116">
        <v>94</v>
      </c>
      <c r="B102" s="116"/>
      <c r="C102" s="117"/>
      <c r="D102" s="118"/>
      <c r="E102" s="119"/>
      <c r="F102" s="120"/>
      <c r="G102" s="121"/>
      <c r="H102" s="125"/>
      <c r="I102" s="123"/>
      <c r="J102" s="123"/>
      <c r="K102" s="160"/>
      <c r="L102" s="155">
        <f t="shared" si="6"/>
        <v>0</v>
      </c>
      <c r="M102" s="156">
        <f t="shared" si="7"/>
        <v>0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  <c r="Y102" s="166"/>
      <c r="Z102" s="166"/>
      <c r="AA102" s="166"/>
      <c r="AB102" s="166"/>
      <c r="AC102" s="167"/>
    </row>
    <row r="103" spans="1:29" s="165" customFormat="1" hidden="1" x14ac:dyDescent="0.4">
      <c r="A103" s="116">
        <v>95</v>
      </c>
      <c r="B103" s="116"/>
      <c r="C103" s="117"/>
      <c r="D103" s="118"/>
      <c r="E103" s="119"/>
      <c r="F103" s="120"/>
      <c r="G103" s="121"/>
      <c r="H103" s="125"/>
      <c r="I103" s="123"/>
      <c r="J103" s="123"/>
      <c r="K103" s="160"/>
      <c r="L103" s="155">
        <f t="shared" si="6"/>
        <v>0</v>
      </c>
      <c r="M103" s="156">
        <f t="shared" si="7"/>
        <v>0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hidden="1" x14ac:dyDescent="0.4">
      <c r="A104" s="116">
        <v>96</v>
      </c>
      <c r="B104" s="116"/>
      <c r="C104" s="117"/>
      <c r="D104" s="118"/>
      <c r="E104" s="119"/>
      <c r="F104" s="120"/>
      <c r="G104" s="121"/>
      <c r="H104" s="125"/>
      <c r="I104" s="123"/>
      <c r="J104" s="123"/>
      <c r="K104" s="160"/>
      <c r="L104" s="155">
        <f t="shared" si="6"/>
        <v>0</v>
      </c>
      <c r="M104" s="156">
        <f t="shared" si="7"/>
        <v>0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  <c r="Y104" s="166"/>
      <c r="Z104" s="166"/>
      <c r="AA104" s="166"/>
      <c r="AB104" s="166"/>
      <c r="AC104" s="167"/>
    </row>
    <row r="105" spans="1:29" s="165" customFormat="1" hidden="1" x14ac:dyDescent="0.4">
      <c r="A105" s="116">
        <v>97</v>
      </c>
      <c r="B105" s="116"/>
      <c r="C105" s="117"/>
      <c r="D105" s="118"/>
      <c r="E105" s="119"/>
      <c r="F105" s="120"/>
      <c r="G105" s="121"/>
      <c r="H105" s="125"/>
      <c r="I105" s="123"/>
      <c r="J105" s="123"/>
      <c r="K105" s="160"/>
      <c r="L105" s="155">
        <f t="shared" si="6"/>
        <v>0</v>
      </c>
      <c r="M105" s="156">
        <f t="shared" si="7"/>
        <v>0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8"/>
      <c r="Y105" s="166"/>
      <c r="Z105" s="166"/>
      <c r="AA105" s="166"/>
      <c r="AB105" s="166"/>
      <c r="AC105" s="168"/>
    </row>
    <row r="106" spans="1:29" s="165" customFormat="1" hidden="1" x14ac:dyDescent="0.4">
      <c r="A106" s="116">
        <v>98</v>
      </c>
      <c r="B106" s="116"/>
      <c r="C106" s="117"/>
      <c r="D106" s="118"/>
      <c r="E106" s="119"/>
      <c r="F106" s="120"/>
      <c r="G106" s="121"/>
      <c r="H106" s="125"/>
      <c r="I106" s="123"/>
      <c r="J106" s="123"/>
      <c r="K106" s="160"/>
      <c r="L106" s="155">
        <f t="shared" si="6"/>
        <v>0</v>
      </c>
      <c r="M106" s="156">
        <f t="shared" si="7"/>
        <v>0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hidden="1" x14ac:dyDescent="0.4">
      <c r="A107" s="116">
        <v>99</v>
      </c>
      <c r="B107" s="116"/>
      <c r="C107" s="117"/>
      <c r="D107" s="118"/>
      <c r="E107" s="119"/>
      <c r="F107" s="120"/>
      <c r="G107" s="121"/>
      <c r="H107" s="125"/>
      <c r="I107" s="123"/>
      <c r="J107" s="123"/>
      <c r="K107" s="160"/>
      <c r="L107" s="155">
        <f t="shared" si="6"/>
        <v>0</v>
      </c>
      <c r="M107" s="156">
        <f t="shared" si="7"/>
        <v>0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hidden="1" x14ac:dyDescent="0.4">
      <c r="A108" s="116">
        <v>100</v>
      </c>
      <c r="B108" s="116"/>
      <c r="C108" s="117"/>
      <c r="D108" s="118"/>
      <c r="E108" s="119"/>
      <c r="F108" s="120"/>
      <c r="G108" s="121"/>
      <c r="H108" s="125"/>
      <c r="I108" s="123"/>
      <c r="J108" s="123"/>
      <c r="K108" s="160"/>
      <c r="L108" s="155">
        <f t="shared" si="6"/>
        <v>0</v>
      </c>
      <c r="M108" s="156">
        <f t="shared" si="7"/>
        <v>0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hidden="1" x14ac:dyDescent="0.4">
      <c r="A109" s="116">
        <v>101</v>
      </c>
      <c r="B109" s="116"/>
      <c r="C109" s="117"/>
      <c r="D109" s="118"/>
      <c r="E109" s="119"/>
      <c r="F109" s="120"/>
      <c r="G109" s="121"/>
      <c r="H109" s="125"/>
      <c r="I109" s="123"/>
      <c r="J109" s="123"/>
      <c r="K109" s="160"/>
      <c r="L109" s="155">
        <f t="shared" si="6"/>
        <v>0</v>
      </c>
      <c r="M109" s="156">
        <f t="shared" si="7"/>
        <v>0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hidden="1" x14ac:dyDescent="0.4">
      <c r="A110" s="116">
        <v>102</v>
      </c>
      <c r="B110" s="116"/>
      <c r="C110" s="117"/>
      <c r="D110" s="118"/>
      <c r="E110" s="119"/>
      <c r="F110" s="120"/>
      <c r="G110" s="121"/>
      <c r="H110" s="125"/>
      <c r="I110" s="123"/>
      <c r="J110" s="123"/>
      <c r="K110" s="160"/>
      <c r="L110" s="155">
        <f t="shared" si="6"/>
        <v>0</v>
      </c>
      <c r="M110" s="156">
        <f t="shared" si="7"/>
        <v>0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hidden="1" x14ac:dyDescent="0.4">
      <c r="A111" s="116">
        <v>103</v>
      </c>
      <c r="B111" s="116"/>
      <c r="C111" s="117"/>
      <c r="D111" s="118"/>
      <c r="E111" s="119"/>
      <c r="F111" s="120"/>
      <c r="G111" s="121"/>
      <c r="H111" s="125"/>
      <c r="I111" s="123"/>
      <c r="J111" s="123"/>
      <c r="K111" s="160"/>
      <c r="L111" s="155">
        <f t="shared" si="6"/>
        <v>0</v>
      </c>
      <c r="M111" s="156">
        <f t="shared" si="7"/>
        <v>0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hidden="1" x14ac:dyDescent="0.4">
      <c r="A112" s="116">
        <v>104</v>
      </c>
      <c r="B112" s="116"/>
      <c r="C112" s="117"/>
      <c r="D112" s="118"/>
      <c r="E112" s="119"/>
      <c r="F112" s="120"/>
      <c r="G112" s="121"/>
      <c r="H112" s="125"/>
      <c r="I112" s="123"/>
      <c r="J112" s="123"/>
      <c r="K112" s="160"/>
      <c r="L112" s="155">
        <f t="shared" si="6"/>
        <v>0</v>
      </c>
      <c r="M112" s="156">
        <f t="shared" si="7"/>
        <v>0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hidden="1" x14ac:dyDescent="0.4">
      <c r="A113" s="116">
        <v>105</v>
      </c>
      <c r="B113" s="116"/>
      <c r="C113" s="117"/>
      <c r="D113" s="118"/>
      <c r="E113" s="119"/>
      <c r="F113" s="120"/>
      <c r="G113" s="121"/>
      <c r="H113" s="125"/>
      <c r="I113" s="123"/>
      <c r="J113" s="123"/>
      <c r="K113" s="160"/>
      <c r="L113" s="155">
        <f t="shared" si="6"/>
        <v>0</v>
      </c>
      <c r="M113" s="156">
        <f t="shared" si="7"/>
        <v>0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7"/>
      <c r="Y113" s="166"/>
      <c r="Z113" s="166"/>
      <c r="AA113" s="166"/>
      <c r="AB113" s="166"/>
      <c r="AC113" s="167"/>
    </row>
    <row r="114" spans="1:29" s="165" customFormat="1" hidden="1" x14ac:dyDescent="0.4">
      <c r="A114" s="116">
        <v>106</v>
      </c>
      <c r="B114" s="116"/>
      <c r="C114" s="117"/>
      <c r="D114" s="118"/>
      <c r="E114" s="119"/>
      <c r="F114" s="120"/>
      <c r="G114" s="121"/>
      <c r="H114" s="125"/>
      <c r="I114" s="123"/>
      <c r="J114" s="123"/>
      <c r="K114" s="160"/>
      <c r="L114" s="155">
        <f t="shared" si="6"/>
        <v>0</v>
      </c>
      <c r="M114" s="156">
        <f t="shared" si="7"/>
        <v>0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8"/>
      <c r="Y114" s="166"/>
      <c r="Z114" s="166"/>
      <c r="AA114" s="166"/>
      <c r="AB114" s="166"/>
      <c r="AC114" s="168"/>
    </row>
    <row r="115" spans="1:29" s="165" customFormat="1" hidden="1" x14ac:dyDescent="0.4">
      <c r="A115" s="116">
        <v>107</v>
      </c>
      <c r="B115" s="116"/>
      <c r="C115" s="117"/>
      <c r="D115" s="118"/>
      <c r="E115" s="119"/>
      <c r="F115" s="120"/>
      <c r="G115" s="121"/>
      <c r="H115" s="125"/>
      <c r="I115" s="123"/>
      <c r="J115" s="123"/>
      <c r="K115" s="160"/>
      <c r="L115" s="155">
        <f t="shared" si="6"/>
        <v>0</v>
      </c>
      <c r="M115" s="156">
        <f t="shared" si="7"/>
        <v>0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hidden="1" x14ac:dyDescent="0.4">
      <c r="A116" s="116">
        <v>108</v>
      </c>
      <c r="B116" s="116"/>
      <c r="C116" s="117"/>
      <c r="D116" s="118"/>
      <c r="E116" s="119"/>
      <c r="F116" s="120"/>
      <c r="G116" s="121"/>
      <c r="H116" s="125"/>
      <c r="I116" s="123"/>
      <c r="J116" s="123"/>
      <c r="K116" s="160"/>
      <c r="L116" s="155">
        <f t="shared" si="6"/>
        <v>0</v>
      </c>
      <c r="M116" s="156">
        <f t="shared" si="7"/>
        <v>0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hidden="1" x14ac:dyDescent="0.4">
      <c r="A117" s="116">
        <v>109</v>
      </c>
      <c r="B117" s="116"/>
      <c r="C117" s="117"/>
      <c r="D117" s="118"/>
      <c r="E117" s="119"/>
      <c r="F117" s="120"/>
      <c r="G117" s="121"/>
      <c r="H117" s="125"/>
      <c r="I117" s="123"/>
      <c r="J117" s="123"/>
      <c r="K117" s="160"/>
      <c r="L117" s="155">
        <f t="shared" si="6"/>
        <v>0</v>
      </c>
      <c r="M117" s="156">
        <f t="shared" si="7"/>
        <v>0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hidden="1" x14ac:dyDescent="0.4">
      <c r="A118" s="116">
        <v>110</v>
      </c>
      <c r="B118" s="116"/>
      <c r="C118" s="117"/>
      <c r="D118" s="118"/>
      <c r="E118" s="119"/>
      <c r="F118" s="120"/>
      <c r="G118" s="121"/>
      <c r="H118" s="125"/>
      <c r="I118" s="123"/>
      <c r="J118" s="123"/>
      <c r="K118" s="160"/>
      <c r="L118" s="155">
        <f t="shared" si="6"/>
        <v>0</v>
      </c>
      <c r="M118" s="156">
        <f t="shared" si="7"/>
        <v>0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hidden="1" x14ac:dyDescent="0.4">
      <c r="A119" s="116">
        <v>111</v>
      </c>
      <c r="B119" s="116"/>
      <c r="C119" s="117"/>
      <c r="D119" s="118"/>
      <c r="E119" s="119"/>
      <c r="F119" s="120"/>
      <c r="G119" s="121"/>
      <c r="H119" s="125"/>
      <c r="I119" s="123"/>
      <c r="J119" s="123"/>
      <c r="K119" s="160"/>
      <c r="L119" s="155">
        <f t="shared" si="6"/>
        <v>0</v>
      </c>
      <c r="M119" s="156">
        <f t="shared" si="7"/>
        <v>0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7"/>
      <c r="Y119" s="166"/>
      <c r="Z119" s="166"/>
      <c r="AA119" s="166"/>
      <c r="AB119" s="166"/>
      <c r="AC119" s="167"/>
    </row>
    <row r="120" spans="1:29" s="165" customFormat="1" hidden="1" x14ac:dyDescent="0.4">
      <c r="A120" s="116">
        <v>112</v>
      </c>
      <c r="B120" s="116"/>
      <c r="C120" s="117"/>
      <c r="D120" s="118"/>
      <c r="E120" s="119"/>
      <c r="F120" s="120"/>
      <c r="G120" s="121"/>
      <c r="H120" s="125"/>
      <c r="I120" s="123"/>
      <c r="J120" s="123"/>
      <c r="K120" s="160"/>
      <c r="L120" s="155">
        <f t="shared" si="6"/>
        <v>0</v>
      </c>
      <c r="M120" s="156">
        <f t="shared" si="7"/>
        <v>0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8"/>
      <c r="Y120" s="166"/>
      <c r="Z120" s="166"/>
      <c r="AA120" s="166"/>
      <c r="AB120" s="166"/>
      <c r="AC120" s="168"/>
    </row>
    <row r="121" spans="1:29" s="165" customFormat="1" hidden="1" x14ac:dyDescent="0.4">
      <c r="A121" s="116">
        <v>113</v>
      </c>
      <c r="B121" s="116"/>
      <c r="C121" s="117"/>
      <c r="D121" s="118"/>
      <c r="E121" s="119"/>
      <c r="F121" s="120"/>
      <c r="G121" s="121"/>
      <c r="H121" s="125"/>
      <c r="I121" s="123"/>
      <c r="J121" s="123"/>
      <c r="K121" s="160"/>
      <c r="L121" s="155">
        <f t="shared" si="6"/>
        <v>0</v>
      </c>
      <c r="M121" s="156">
        <f t="shared" si="7"/>
        <v>0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hidden="1" x14ac:dyDescent="0.4">
      <c r="A122" s="116">
        <v>114</v>
      </c>
      <c r="B122" s="116"/>
      <c r="C122" s="117"/>
      <c r="D122" s="118"/>
      <c r="E122" s="119"/>
      <c r="F122" s="120"/>
      <c r="G122" s="121"/>
      <c r="H122" s="125"/>
      <c r="I122" s="123"/>
      <c r="J122" s="123"/>
      <c r="K122" s="160"/>
      <c r="L122" s="155">
        <f t="shared" si="6"/>
        <v>0</v>
      </c>
      <c r="M122" s="156">
        <f t="shared" si="7"/>
        <v>0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hidden="1" x14ac:dyDescent="0.4">
      <c r="A123" s="116">
        <v>115</v>
      </c>
      <c r="B123" s="116"/>
      <c r="C123" s="117"/>
      <c r="D123" s="118"/>
      <c r="E123" s="119"/>
      <c r="F123" s="120"/>
      <c r="G123" s="121"/>
      <c r="H123" s="125"/>
      <c r="I123" s="123"/>
      <c r="J123" s="123"/>
      <c r="K123" s="160"/>
      <c r="L123" s="155">
        <f t="shared" si="6"/>
        <v>0</v>
      </c>
      <c r="M123" s="156">
        <f t="shared" si="7"/>
        <v>0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hidden="1" x14ac:dyDescent="0.4">
      <c r="A124" s="116">
        <v>116</v>
      </c>
      <c r="B124" s="116"/>
      <c r="C124" s="117"/>
      <c r="D124" s="118"/>
      <c r="E124" s="119"/>
      <c r="F124" s="120"/>
      <c r="G124" s="121"/>
      <c r="H124" s="125"/>
      <c r="I124" s="123"/>
      <c r="J124" s="123"/>
      <c r="K124" s="160"/>
      <c r="L124" s="155">
        <f t="shared" si="6"/>
        <v>0</v>
      </c>
      <c r="M124" s="156">
        <f t="shared" si="7"/>
        <v>0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hidden="1" x14ac:dyDescent="0.4">
      <c r="A125" s="116">
        <v>117</v>
      </c>
      <c r="B125" s="116"/>
      <c r="C125" s="117"/>
      <c r="D125" s="118"/>
      <c r="E125" s="119"/>
      <c r="F125" s="120"/>
      <c r="G125" s="121"/>
      <c r="H125" s="125"/>
      <c r="I125" s="123"/>
      <c r="J125" s="123"/>
      <c r="K125" s="160"/>
      <c r="L125" s="155">
        <f t="shared" si="6"/>
        <v>0</v>
      </c>
      <c r="M125" s="156">
        <f t="shared" si="7"/>
        <v>0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hidden="1" x14ac:dyDescent="0.4">
      <c r="A126" s="116">
        <v>118</v>
      </c>
      <c r="B126" s="116"/>
      <c r="C126" s="117"/>
      <c r="D126" s="118"/>
      <c r="E126" s="119"/>
      <c r="F126" s="120"/>
      <c r="G126" s="121"/>
      <c r="H126" s="125"/>
      <c r="I126" s="123"/>
      <c r="J126" s="123"/>
      <c r="K126" s="160"/>
      <c r="L126" s="155">
        <f t="shared" si="6"/>
        <v>0</v>
      </c>
      <c r="M126" s="156">
        <f t="shared" si="7"/>
        <v>0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hidden="1" x14ac:dyDescent="0.4">
      <c r="A127" s="116">
        <v>119</v>
      </c>
      <c r="B127" s="116"/>
      <c r="C127" s="117"/>
      <c r="D127" s="118"/>
      <c r="E127" s="119"/>
      <c r="F127" s="120"/>
      <c r="G127" s="121"/>
      <c r="H127" s="125"/>
      <c r="I127" s="123"/>
      <c r="J127" s="123"/>
      <c r="K127" s="160"/>
      <c r="L127" s="155">
        <f t="shared" si="6"/>
        <v>0</v>
      </c>
      <c r="M127" s="156">
        <f t="shared" si="7"/>
        <v>0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hidden="1" x14ac:dyDescent="0.4">
      <c r="A128" s="116">
        <v>120</v>
      </c>
      <c r="B128" s="116"/>
      <c r="C128" s="117"/>
      <c r="D128" s="118"/>
      <c r="E128" s="119"/>
      <c r="F128" s="120"/>
      <c r="G128" s="121"/>
      <c r="H128" s="125"/>
      <c r="I128" s="123"/>
      <c r="J128" s="123"/>
      <c r="K128" s="160"/>
      <c r="L128" s="155">
        <f t="shared" si="6"/>
        <v>0</v>
      </c>
      <c r="M128" s="156">
        <f t="shared" si="7"/>
        <v>0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  <c r="Y128" s="166"/>
      <c r="Z128" s="166"/>
      <c r="AA128" s="166"/>
      <c r="AB128" s="166"/>
      <c r="AC128" s="167"/>
    </row>
    <row r="129" spans="1:29" s="165" customFormat="1" hidden="1" x14ac:dyDescent="0.4">
      <c r="A129" s="116">
        <v>121</v>
      </c>
      <c r="B129" s="116"/>
      <c r="C129" s="117"/>
      <c r="D129" s="118"/>
      <c r="E129" s="119"/>
      <c r="F129" s="120"/>
      <c r="G129" s="121"/>
      <c r="H129" s="125"/>
      <c r="I129" s="123"/>
      <c r="J129" s="123"/>
      <c r="K129" s="160"/>
      <c r="L129" s="155">
        <f t="shared" si="6"/>
        <v>0</v>
      </c>
      <c r="M129" s="156">
        <f t="shared" si="7"/>
        <v>0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  <c r="Y129" s="166"/>
      <c r="Z129" s="166"/>
      <c r="AA129" s="166"/>
      <c r="AB129" s="166"/>
      <c r="AC129" s="167"/>
    </row>
    <row r="130" spans="1:29" s="165" customFormat="1" hidden="1" x14ac:dyDescent="0.4">
      <c r="A130" s="116">
        <v>122</v>
      </c>
      <c r="B130" s="116"/>
      <c r="C130" s="117"/>
      <c r="D130" s="118"/>
      <c r="E130" s="119"/>
      <c r="F130" s="120"/>
      <c r="G130" s="121"/>
      <c r="H130" s="125"/>
      <c r="I130" s="123"/>
      <c r="J130" s="123"/>
      <c r="K130" s="160"/>
      <c r="L130" s="155">
        <f t="shared" si="6"/>
        <v>0</v>
      </c>
      <c r="M130" s="156">
        <f t="shared" si="7"/>
        <v>0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  <c r="Y130" s="166"/>
      <c r="Z130" s="166"/>
      <c r="AA130" s="166"/>
      <c r="AB130" s="166"/>
      <c r="AC130" s="167"/>
    </row>
    <row r="131" spans="1:29" s="165" customFormat="1" hidden="1" x14ac:dyDescent="0.4">
      <c r="A131" s="116">
        <v>123</v>
      </c>
      <c r="B131" s="116"/>
      <c r="C131" s="117"/>
      <c r="D131" s="118"/>
      <c r="E131" s="119"/>
      <c r="F131" s="120"/>
      <c r="G131" s="121"/>
      <c r="H131" s="125"/>
      <c r="I131" s="123"/>
      <c r="J131" s="123"/>
      <c r="K131" s="160"/>
      <c r="L131" s="155">
        <f t="shared" si="6"/>
        <v>0</v>
      </c>
      <c r="M131" s="156">
        <f t="shared" si="7"/>
        <v>0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  <c r="Y131" s="166"/>
      <c r="Z131" s="166"/>
      <c r="AA131" s="166"/>
      <c r="AB131" s="166"/>
      <c r="AC131" s="167"/>
    </row>
    <row r="132" spans="1:29" s="165" customFormat="1" hidden="1" x14ac:dyDescent="0.4">
      <c r="A132" s="116">
        <v>124</v>
      </c>
      <c r="B132" s="116"/>
      <c r="C132" s="117"/>
      <c r="D132" s="118"/>
      <c r="E132" s="119"/>
      <c r="F132" s="120"/>
      <c r="G132" s="121"/>
      <c r="H132" s="125"/>
      <c r="I132" s="123"/>
      <c r="J132" s="123"/>
      <c r="K132" s="160"/>
      <c r="L132" s="155">
        <f t="shared" si="6"/>
        <v>0</v>
      </c>
      <c r="M132" s="156">
        <f t="shared" si="7"/>
        <v>0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  <c r="Y132" s="166"/>
      <c r="Z132" s="166"/>
      <c r="AA132" s="166"/>
      <c r="AB132" s="166"/>
      <c r="AC132" s="167"/>
    </row>
    <row r="133" spans="1:29" s="165" customFormat="1" hidden="1" x14ac:dyDescent="0.4">
      <c r="A133" s="116">
        <v>125</v>
      </c>
      <c r="B133" s="116"/>
      <c r="C133" s="117"/>
      <c r="D133" s="118"/>
      <c r="E133" s="119"/>
      <c r="F133" s="120"/>
      <c r="G133" s="121"/>
      <c r="H133" s="125"/>
      <c r="I133" s="123"/>
      <c r="J133" s="123"/>
      <c r="K133" s="160"/>
      <c r="L133" s="155">
        <f t="shared" si="6"/>
        <v>0</v>
      </c>
      <c r="M133" s="156">
        <f t="shared" si="7"/>
        <v>0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  <c r="Y133" s="166"/>
      <c r="Z133" s="166"/>
      <c r="AA133" s="166"/>
      <c r="AB133" s="166"/>
      <c r="AC133" s="167"/>
    </row>
    <row r="134" spans="1:29" s="165" customFormat="1" hidden="1" x14ac:dyDescent="0.4">
      <c r="A134" s="116">
        <v>126</v>
      </c>
      <c r="B134" s="116"/>
      <c r="C134" s="117"/>
      <c r="D134" s="118"/>
      <c r="E134" s="119"/>
      <c r="F134" s="120"/>
      <c r="G134" s="121"/>
      <c r="H134" s="125"/>
      <c r="I134" s="123"/>
      <c r="J134" s="123"/>
      <c r="K134" s="160"/>
      <c r="L134" s="155">
        <f t="shared" si="6"/>
        <v>0</v>
      </c>
      <c r="M134" s="156">
        <f t="shared" si="7"/>
        <v>0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  <c r="Y134" s="166"/>
      <c r="Z134" s="166"/>
      <c r="AA134" s="166"/>
      <c r="AB134" s="166"/>
      <c r="AC134" s="167"/>
    </row>
    <row r="135" spans="1:29" s="165" customFormat="1" hidden="1" x14ac:dyDescent="0.4">
      <c r="A135" s="116">
        <v>127</v>
      </c>
      <c r="B135" s="116"/>
      <c r="C135" s="117"/>
      <c r="D135" s="118"/>
      <c r="E135" s="119"/>
      <c r="F135" s="120"/>
      <c r="G135" s="121"/>
      <c r="H135" s="125"/>
      <c r="I135" s="123"/>
      <c r="J135" s="123"/>
      <c r="K135" s="160"/>
      <c r="L135" s="155">
        <f t="shared" si="6"/>
        <v>0</v>
      </c>
      <c r="M135" s="156">
        <f t="shared" si="7"/>
        <v>0</v>
      </c>
      <c r="N135" s="155"/>
      <c r="O135" s="155"/>
      <c r="P135" s="155"/>
      <c r="Q135" s="155"/>
      <c r="R135" s="155"/>
      <c r="S135" s="156"/>
      <c r="T135" s="156">
        <f t="shared" si="4"/>
        <v>0</v>
      </c>
      <c r="U135" s="156">
        <f t="shared" si="5"/>
        <v>0</v>
      </c>
      <c r="V135" s="157"/>
      <c r="Y135" s="166"/>
      <c r="Z135" s="166"/>
      <c r="AA135" s="166"/>
      <c r="AB135" s="166"/>
      <c r="AC135" s="167"/>
    </row>
    <row r="136" spans="1:29" s="165" customFormat="1" hidden="1" x14ac:dyDescent="0.4">
      <c r="A136" s="116">
        <v>128</v>
      </c>
      <c r="B136" s="116"/>
      <c r="C136" s="117"/>
      <c r="D136" s="118"/>
      <c r="E136" s="119"/>
      <c r="F136" s="120"/>
      <c r="G136" s="121"/>
      <c r="H136" s="125"/>
      <c r="I136" s="123"/>
      <c r="J136" s="123"/>
      <c r="K136" s="160"/>
      <c r="L136" s="155">
        <f t="shared" si="6"/>
        <v>0</v>
      </c>
      <c r="M136" s="156">
        <f t="shared" si="7"/>
        <v>0</v>
      </c>
      <c r="N136" s="155"/>
      <c r="O136" s="155"/>
      <c r="P136" s="155"/>
      <c r="Q136" s="155"/>
      <c r="R136" s="155"/>
      <c r="S136" s="156"/>
      <c r="T136" s="156">
        <f t="shared" ref="T136:T199" si="8">IFERROR(S136*R136,"－")</f>
        <v>0</v>
      </c>
      <c r="U136" s="156">
        <f t="shared" ref="U136:U199" si="9">IFERROR(T136*H136/1000,"－")</f>
        <v>0</v>
      </c>
      <c r="V136" s="157"/>
      <c r="Y136" s="166"/>
      <c r="Z136" s="166"/>
      <c r="AA136" s="166"/>
      <c r="AB136" s="166"/>
      <c r="AC136" s="167"/>
    </row>
    <row r="137" spans="1:29" s="165" customFormat="1" hidden="1" x14ac:dyDescent="0.4">
      <c r="A137" s="116">
        <v>129</v>
      </c>
      <c r="B137" s="116"/>
      <c r="C137" s="117"/>
      <c r="D137" s="118"/>
      <c r="E137" s="119"/>
      <c r="F137" s="120"/>
      <c r="G137" s="121"/>
      <c r="H137" s="125"/>
      <c r="I137" s="123"/>
      <c r="J137" s="123"/>
      <c r="K137" s="160"/>
      <c r="L137" s="155">
        <f t="shared" ref="L137:L200" si="10">IFERROR(I137*J137*K137,"ー")</f>
        <v>0</v>
      </c>
      <c r="M137" s="156">
        <f t="shared" ref="M137:M200" si="11">IFERROR(L137*H137/1000,"ー")</f>
        <v>0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hidden="1" x14ac:dyDescent="0.4">
      <c r="A138" s="116">
        <v>130</v>
      </c>
      <c r="B138" s="116"/>
      <c r="C138" s="117"/>
      <c r="D138" s="118"/>
      <c r="E138" s="119"/>
      <c r="F138" s="120"/>
      <c r="G138" s="121"/>
      <c r="H138" s="125"/>
      <c r="I138" s="123"/>
      <c r="J138" s="123"/>
      <c r="K138" s="160"/>
      <c r="L138" s="155">
        <f t="shared" si="10"/>
        <v>0</v>
      </c>
      <c r="M138" s="156">
        <f t="shared" si="11"/>
        <v>0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hidden="1" x14ac:dyDescent="0.4">
      <c r="A139" s="116">
        <v>131</v>
      </c>
      <c r="B139" s="116"/>
      <c r="C139" s="117"/>
      <c r="D139" s="118"/>
      <c r="E139" s="119"/>
      <c r="F139" s="120"/>
      <c r="G139" s="121"/>
      <c r="H139" s="125"/>
      <c r="I139" s="123"/>
      <c r="J139" s="123"/>
      <c r="K139" s="160"/>
      <c r="L139" s="155">
        <f t="shared" si="10"/>
        <v>0</v>
      </c>
      <c r="M139" s="156">
        <f t="shared" si="11"/>
        <v>0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hidden="1" x14ac:dyDescent="0.4">
      <c r="A140" s="116">
        <v>132</v>
      </c>
      <c r="B140" s="116"/>
      <c r="C140" s="117"/>
      <c r="D140" s="118"/>
      <c r="E140" s="119"/>
      <c r="F140" s="120"/>
      <c r="G140" s="121"/>
      <c r="H140" s="125"/>
      <c r="I140" s="123"/>
      <c r="J140" s="123"/>
      <c r="K140" s="160"/>
      <c r="L140" s="155">
        <f t="shared" si="10"/>
        <v>0</v>
      </c>
      <c r="M140" s="156">
        <f t="shared" si="11"/>
        <v>0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hidden="1" x14ac:dyDescent="0.4">
      <c r="A141" s="116">
        <v>133</v>
      </c>
      <c r="B141" s="116"/>
      <c r="C141" s="117"/>
      <c r="D141" s="118"/>
      <c r="E141" s="119"/>
      <c r="F141" s="120"/>
      <c r="G141" s="121"/>
      <c r="H141" s="125"/>
      <c r="I141" s="123"/>
      <c r="J141" s="123"/>
      <c r="K141" s="160"/>
      <c r="L141" s="155">
        <f t="shared" si="10"/>
        <v>0</v>
      </c>
      <c r="M141" s="156">
        <f t="shared" si="11"/>
        <v>0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hidden="1" x14ac:dyDescent="0.4">
      <c r="A142" s="116">
        <v>134</v>
      </c>
      <c r="B142" s="116"/>
      <c r="C142" s="117"/>
      <c r="D142" s="118"/>
      <c r="E142" s="119"/>
      <c r="F142" s="120"/>
      <c r="G142" s="121"/>
      <c r="H142" s="125"/>
      <c r="I142" s="123"/>
      <c r="J142" s="123"/>
      <c r="K142" s="160"/>
      <c r="L142" s="155">
        <f t="shared" si="10"/>
        <v>0</v>
      </c>
      <c r="M142" s="156">
        <f t="shared" si="11"/>
        <v>0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hidden="1" x14ac:dyDescent="0.4">
      <c r="A143" s="116">
        <v>135</v>
      </c>
      <c r="B143" s="116"/>
      <c r="C143" s="117"/>
      <c r="D143" s="118"/>
      <c r="E143" s="119"/>
      <c r="F143" s="120"/>
      <c r="G143" s="121"/>
      <c r="H143" s="125"/>
      <c r="I143" s="123"/>
      <c r="J143" s="123"/>
      <c r="K143" s="160"/>
      <c r="L143" s="155">
        <f t="shared" si="10"/>
        <v>0</v>
      </c>
      <c r="M143" s="156">
        <f t="shared" si="11"/>
        <v>0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hidden="1" x14ac:dyDescent="0.4">
      <c r="A144" s="116">
        <v>136</v>
      </c>
      <c r="B144" s="116"/>
      <c r="C144" s="117"/>
      <c r="D144" s="118"/>
      <c r="E144" s="119"/>
      <c r="F144" s="120"/>
      <c r="G144" s="121"/>
      <c r="H144" s="125"/>
      <c r="I144" s="123"/>
      <c r="J144" s="123"/>
      <c r="K144" s="160"/>
      <c r="L144" s="155">
        <f t="shared" si="10"/>
        <v>0</v>
      </c>
      <c r="M144" s="156">
        <f t="shared" si="11"/>
        <v>0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hidden="1" x14ac:dyDescent="0.4">
      <c r="A145" s="116">
        <v>137</v>
      </c>
      <c r="B145" s="116"/>
      <c r="C145" s="117"/>
      <c r="D145" s="118"/>
      <c r="E145" s="119"/>
      <c r="F145" s="120"/>
      <c r="G145" s="121"/>
      <c r="H145" s="125"/>
      <c r="I145" s="123"/>
      <c r="J145" s="123"/>
      <c r="K145" s="160"/>
      <c r="L145" s="155">
        <f t="shared" si="10"/>
        <v>0</v>
      </c>
      <c r="M145" s="156">
        <f t="shared" si="11"/>
        <v>0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hidden="1" x14ac:dyDescent="0.4">
      <c r="A146" s="116">
        <v>138</v>
      </c>
      <c r="B146" s="116"/>
      <c r="C146" s="117"/>
      <c r="D146" s="118"/>
      <c r="E146" s="119"/>
      <c r="F146" s="120"/>
      <c r="G146" s="121"/>
      <c r="H146" s="125"/>
      <c r="I146" s="123"/>
      <c r="J146" s="123"/>
      <c r="K146" s="160"/>
      <c r="L146" s="155">
        <f t="shared" si="10"/>
        <v>0</v>
      </c>
      <c r="M146" s="156">
        <f t="shared" si="11"/>
        <v>0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hidden="1" x14ac:dyDescent="0.4">
      <c r="A147" s="116">
        <v>139</v>
      </c>
      <c r="B147" s="116"/>
      <c r="C147" s="117"/>
      <c r="D147" s="118"/>
      <c r="E147" s="119"/>
      <c r="F147" s="120"/>
      <c r="G147" s="121"/>
      <c r="H147" s="125"/>
      <c r="I147" s="123"/>
      <c r="J147" s="123"/>
      <c r="K147" s="160"/>
      <c r="L147" s="155">
        <f t="shared" si="10"/>
        <v>0</v>
      </c>
      <c r="M147" s="156">
        <f t="shared" si="11"/>
        <v>0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hidden="1" x14ac:dyDescent="0.4">
      <c r="A148" s="116">
        <v>140</v>
      </c>
      <c r="B148" s="116"/>
      <c r="C148" s="117"/>
      <c r="D148" s="118"/>
      <c r="E148" s="119"/>
      <c r="F148" s="120"/>
      <c r="G148" s="121"/>
      <c r="H148" s="125"/>
      <c r="I148" s="123"/>
      <c r="J148" s="123"/>
      <c r="K148" s="160"/>
      <c r="L148" s="155">
        <f t="shared" si="10"/>
        <v>0</v>
      </c>
      <c r="M148" s="156">
        <f t="shared" si="11"/>
        <v>0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hidden="1" x14ac:dyDescent="0.4">
      <c r="A149" s="116">
        <v>141</v>
      </c>
      <c r="B149" s="116"/>
      <c r="C149" s="117"/>
      <c r="D149" s="118"/>
      <c r="E149" s="119"/>
      <c r="F149" s="120"/>
      <c r="G149" s="121"/>
      <c r="H149" s="125"/>
      <c r="I149" s="123"/>
      <c r="J149" s="123"/>
      <c r="K149" s="160"/>
      <c r="L149" s="155">
        <f t="shared" si="10"/>
        <v>0</v>
      </c>
      <c r="M149" s="156">
        <f t="shared" si="11"/>
        <v>0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hidden="1" x14ac:dyDescent="0.4">
      <c r="A150" s="116">
        <v>142</v>
      </c>
      <c r="B150" s="116"/>
      <c r="C150" s="117"/>
      <c r="D150" s="118"/>
      <c r="E150" s="119"/>
      <c r="F150" s="120"/>
      <c r="G150" s="121"/>
      <c r="H150" s="125"/>
      <c r="I150" s="123"/>
      <c r="J150" s="123"/>
      <c r="K150" s="160"/>
      <c r="L150" s="155">
        <f t="shared" si="10"/>
        <v>0</v>
      </c>
      <c r="M150" s="156">
        <f t="shared" si="11"/>
        <v>0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hidden="1" x14ac:dyDescent="0.4">
      <c r="A151" s="116">
        <v>143</v>
      </c>
      <c r="B151" s="116"/>
      <c r="C151" s="117"/>
      <c r="D151" s="118"/>
      <c r="E151" s="119"/>
      <c r="F151" s="120"/>
      <c r="G151" s="121"/>
      <c r="H151" s="125"/>
      <c r="I151" s="123"/>
      <c r="J151" s="123"/>
      <c r="K151" s="160"/>
      <c r="L151" s="155">
        <f t="shared" si="10"/>
        <v>0</v>
      </c>
      <c r="M151" s="156">
        <f t="shared" si="11"/>
        <v>0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hidden="1" x14ac:dyDescent="0.4">
      <c r="A152" s="116">
        <v>144</v>
      </c>
      <c r="B152" s="116"/>
      <c r="C152" s="117"/>
      <c r="D152" s="118"/>
      <c r="E152" s="119"/>
      <c r="F152" s="120"/>
      <c r="G152" s="121"/>
      <c r="H152" s="125"/>
      <c r="I152" s="123"/>
      <c r="J152" s="123"/>
      <c r="K152" s="160"/>
      <c r="L152" s="155">
        <f t="shared" si="10"/>
        <v>0</v>
      </c>
      <c r="M152" s="156">
        <f t="shared" si="11"/>
        <v>0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hidden="1" x14ac:dyDescent="0.4">
      <c r="A153" s="116">
        <v>145</v>
      </c>
      <c r="B153" s="116"/>
      <c r="C153" s="117"/>
      <c r="D153" s="118"/>
      <c r="E153" s="119"/>
      <c r="F153" s="120"/>
      <c r="G153" s="121"/>
      <c r="H153" s="125"/>
      <c r="I153" s="123"/>
      <c r="J153" s="123"/>
      <c r="K153" s="160"/>
      <c r="L153" s="155">
        <f t="shared" si="10"/>
        <v>0</v>
      </c>
      <c r="M153" s="156">
        <f t="shared" si="11"/>
        <v>0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hidden="1" x14ac:dyDescent="0.4">
      <c r="A154" s="116">
        <v>146</v>
      </c>
      <c r="B154" s="116"/>
      <c r="C154" s="117"/>
      <c r="D154" s="118"/>
      <c r="E154" s="119"/>
      <c r="F154" s="120"/>
      <c r="G154" s="121"/>
      <c r="H154" s="125"/>
      <c r="I154" s="123"/>
      <c r="J154" s="123"/>
      <c r="K154" s="160"/>
      <c r="L154" s="155">
        <f t="shared" si="10"/>
        <v>0</v>
      </c>
      <c r="M154" s="156">
        <f t="shared" si="11"/>
        <v>0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hidden="1" x14ac:dyDescent="0.4">
      <c r="A155" s="116">
        <v>147</v>
      </c>
      <c r="B155" s="116"/>
      <c r="C155" s="117"/>
      <c r="D155" s="118"/>
      <c r="E155" s="119"/>
      <c r="F155" s="120"/>
      <c r="G155" s="121"/>
      <c r="H155" s="125"/>
      <c r="I155" s="123"/>
      <c r="J155" s="123"/>
      <c r="K155" s="160"/>
      <c r="L155" s="155">
        <f t="shared" si="10"/>
        <v>0</v>
      </c>
      <c r="M155" s="156">
        <f t="shared" si="11"/>
        <v>0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hidden="1" x14ac:dyDescent="0.4">
      <c r="A156" s="116">
        <v>148</v>
      </c>
      <c r="B156" s="116"/>
      <c r="C156" s="117"/>
      <c r="D156" s="118"/>
      <c r="E156" s="119"/>
      <c r="F156" s="120"/>
      <c r="G156" s="121"/>
      <c r="H156" s="125"/>
      <c r="I156" s="123"/>
      <c r="J156" s="123"/>
      <c r="K156" s="160"/>
      <c r="L156" s="155">
        <f t="shared" si="10"/>
        <v>0</v>
      </c>
      <c r="M156" s="156">
        <f t="shared" si="11"/>
        <v>0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hidden="1" x14ac:dyDescent="0.4">
      <c r="A157" s="116">
        <v>149</v>
      </c>
      <c r="B157" s="116"/>
      <c r="C157" s="117"/>
      <c r="D157" s="118"/>
      <c r="E157" s="119"/>
      <c r="F157" s="120"/>
      <c r="G157" s="121"/>
      <c r="H157" s="125"/>
      <c r="I157" s="123"/>
      <c r="J157" s="123"/>
      <c r="K157" s="160"/>
      <c r="L157" s="155">
        <f t="shared" si="10"/>
        <v>0</v>
      </c>
      <c r="M157" s="156">
        <f t="shared" si="11"/>
        <v>0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hidden="1" x14ac:dyDescent="0.4">
      <c r="A158" s="116">
        <v>150</v>
      </c>
      <c r="B158" s="116"/>
      <c r="C158" s="117"/>
      <c r="D158" s="118"/>
      <c r="E158" s="119"/>
      <c r="F158" s="120"/>
      <c r="G158" s="121"/>
      <c r="H158" s="125"/>
      <c r="I158" s="123"/>
      <c r="J158" s="123"/>
      <c r="K158" s="160"/>
      <c r="L158" s="155">
        <f t="shared" si="10"/>
        <v>0</v>
      </c>
      <c r="M158" s="156">
        <f t="shared" si="11"/>
        <v>0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hidden="1" x14ac:dyDescent="0.4">
      <c r="A159" s="116">
        <v>151</v>
      </c>
      <c r="B159" s="116"/>
      <c r="C159" s="117"/>
      <c r="D159" s="118"/>
      <c r="E159" s="119"/>
      <c r="F159" s="120"/>
      <c r="G159" s="121"/>
      <c r="H159" s="125"/>
      <c r="I159" s="123"/>
      <c r="J159" s="123"/>
      <c r="K159" s="160"/>
      <c r="L159" s="155">
        <f t="shared" si="10"/>
        <v>0</v>
      </c>
      <c r="M159" s="156">
        <f t="shared" si="11"/>
        <v>0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hidden="1" x14ac:dyDescent="0.4">
      <c r="A160" s="116">
        <v>152</v>
      </c>
      <c r="B160" s="116"/>
      <c r="C160" s="117"/>
      <c r="D160" s="118"/>
      <c r="E160" s="119"/>
      <c r="F160" s="120"/>
      <c r="G160" s="121"/>
      <c r="H160" s="125"/>
      <c r="I160" s="123"/>
      <c r="J160" s="123"/>
      <c r="K160" s="160"/>
      <c r="L160" s="155">
        <f t="shared" si="10"/>
        <v>0</v>
      </c>
      <c r="M160" s="156">
        <f t="shared" si="11"/>
        <v>0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hidden="1" x14ac:dyDescent="0.4">
      <c r="A161" s="116">
        <v>153</v>
      </c>
      <c r="B161" s="116"/>
      <c r="C161" s="117"/>
      <c r="D161" s="118"/>
      <c r="E161" s="119"/>
      <c r="F161" s="120"/>
      <c r="G161" s="121"/>
      <c r="H161" s="125"/>
      <c r="I161" s="123"/>
      <c r="J161" s="123"/>
      <c r="K161" s="160"/>
      <c r="L161" s="155">
        <f t="shared" si="10"/>
        <v>0</v>
      </c>
      <c r="M161" s="156">
        <f t="shared" si="11"/>
        <v>0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hidden="1" x14ac:dyDescent="0.4">
      <c r="A162" s="116">
        <v>154</v>
      </c>
      <c r="B162" s="116"/>
      <c r="C162" s="117"/>
      <c r="D162" s="118"/>
      <c r="E162" s="119"/>
      <c r="F162" s="120"/>
      <c r="G162" s="121"/>
      <c r="H162" s="125"/>
      <c r="I162" s="123"/>
      <c r="J162" s="123"/>
      <c r="K162" s="160"/>
      <c r="L162" s="155">
        <f t="shared" si="10"/>
        <v>0</v>
      </c>
      <c r="M162" s="156">
        <f t="shared" si="11"/>
        <v>0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hidden="1" x14ac:dyDescent="0.4">
      <c r="A163" s="116">
        <v>155</v>
      </c>
      <c r="B163" s="116"/>
      <c r="C163" s="117"/>
      <c r="D163" s="118"/>
      <c r="E163" s="119"/>
      <c r="F163" s="120"/>
      <c r="G163" s="121"/>
      <c r="H163" s="125"/>
      <c r="I163" s="123"/>
      <c r="J163" s="123"/>
      <c r="K163" s="160"/>
      <c r="L163" s="155">
        <f t="shared" si="10"/>
        <v>0</v>
      </c>
      <c r="M163" s="156">
        <f t="shared" si="11"/>
        <v>0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hidden="1" x14ac:dyDescent="0.4">
      <c r="A164" s="116">
        <v>156</v>
      </c>
      <c r="B164" s="116"/>
      <c r="C164" s="117"/>
      <c r="D164" s="118"/>
      <c r="E164" s="119"/>
      <c r="F164" s="120"/>
      <c r="G164" s="121"/>
      <c r="H164" s="125"/>
      <c r="I164" s="123"/>
      <c r="J164" s="123"/>
      <c r="K164" s="160"/>
      <c r="L164" s="155">
        <f t="shared" si="10"/>
        <v>0</v>
      </c>
      <c r="M164" s="156">
        <f t="shared" si="11"/>
        <v>0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hidden="1" x14ac:dyDescent="0.4">
      <c r="A165" s="116">
        <v>157</v>
      </c>
      <c r="B165" s="116"/>
      <c r="C165" s="117"/>
      <c r="D165" s="118"/>
      <c r="E165" s="119"/>
      <c r="F165" s="120"/>
      <c r="G165" s="121"/>
      <c r="H165" s="125"/>
      <c r="I165" s="123"/>
      <c r="J165" s="123"/>
      <c r="K165" s="160"/>
      <c r="L165" s="155">
        <f t="shared" si="10"/>
        <v>0</v>
      </c>
      <c r="M165" s="156">
        <f t="shared" si="11"/>
        <v>0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hidden="1" x14ac:dyDescent="0.4">
      <c r="A166" s="116">
        <v>158</v>
      </c>
      <c r="B166" s="116"/>
      <c r="C166" s="117"/>
      <c r="D166" s="118"/>
      <c r="E166" s="119"/>
      <c r="F166" s="120"/>
      <c r="G166" s="121"/>
      <c r="H166" s="125"/>
      <c r="I166" s="123"/>
      <c r="J166" s="123"/>
      <c r="K166" s="160"/>
      <c r="L166" s="155">
        <f t="shared" si="10"/>
        <v>0</v>
      </c>
      <c r="M166" s="156">
        <f t="shared" si="11"/>
        <v>0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hidden="1" x14ac:dyDescent="0.4">
      <c r="A167" s="116">
        <v>159</v>
      </c>
      <c r="B167" s="116"/>
      <c r="C167" s="117"/>
      <c r="D167" s="118"/>
      <c r="E167" s="119"/>
      <c r="F167" s="120"/>
      <c r="G167" s="121"/>
      <c r="H167" s="125"/>
      <c r="I167" s="123"/>
      <c r="J167" s="123"/>
      <c r="K167" s="160"/>
      <c r="L167" s="155">
        <f t="shared" si="10"/>
        <v>0</v>
      </c>
      <c r="M167" s="156">
        <f t="shared" si="11"/>
        <v>0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hidden="1" x14ac:dyDescent="0.4">
      <c r="A168" s="116">
        <v>160</v>
      </c>
      <c r="B168" s="116"/>
      <c r="C168" s="117"/>
      <c r="D168" s="118"/>
      <c r="E168" s="119"/>
      <c r="F168" s="120"/>
      <c r="G168" s="121"/>
      <c r="H168" s="125"/>
      <c r="I168" s="123"/>
      <c r="J168" s="123"/>
      <c r="K168" s="160"/>
      <c r="L168" s="155">
        <f t="shared" si="10"/>
        <v>0</v>
      </c>
      <c r="M168" s="156">
        <f t="shared" si="11"/>
        <v>0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hidden="1" x14ac:dyDescent="0.4">
      <c r="A169" s="116">
        <v>161</v>
      </c>
      <c r="B169" s="116"/>
      <c r="C169" s="117"/>
      <c r="D169" s="118"/>
      <c r="E169" s="119"/>
      <c r="F169" s="120"/>
      <c r="G169" s="121"/>
      <c r="H169" s="125"/>
      <c r="I169" s="123"/>
      <c r="J169" s="123"/>
      <c r="K169" s="160"/>
      <c r="L169" s="155">
        <f t="shared" si="10"/>
        <v>0</v>
      </c>
      <c r="M169" s="156">
        <f t="shared" si="11"/>
        <v>0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hidden="1" x14ac:dyDescent="0.4">
      <c r="A170" s="116">
        <v>162</v>
      </c>
      <c r="B170" s="116"/>
      <c r="C170" s="117"/>
      <c r="D170" s="118"/>
      <c r="E170" s="119"/>
      <c r="F170" s="120"/>
      <c r="G170" s="121"/>
      <c r="H170" s="125"/>
      <c r="I170" s="123"/>
      <c r="J170" s="123"/>
      <c r="K170" s="160"/>
      <c r="L170" s="155">
        <f t="shared" si="10"/>
        <v>0</v>
      </c>
      <c r="M170" s="156">
        <f t="shared" si="11"/>
        <v>0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hidden="1" x14ac:dyDescent="0.4">
      <c r="A171" s="116">
        <v>163</v>
      </c>
      <c r="B171" s="116"/>
      <c r="C171" s="117"/>
      <c r="D171" s="118"/>
      <c r="E171" s="119"/>
      <c r="F171" s="120"/>
      <c r="G171" s="121"/>
      <c r="H171" s="125"/>
      <c r="I171" s="123"/>
      <c r="J171" s="123"/>
      <c r="K171" s="160"/>
      <c r="L171" s="155">
        <f t="shared" si="10"/>
        <v>0</v>
      </c>
      <c r="M171" s="156">
        <f t="shared" si="11"/>
        <v>0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hidden="1" x14ac:dyDescent="0.4">
      <c r="A172" s="116">
        <v>164</v>
      </c>
      <c r="B172" s="116"/>
      <c r="C172" s="117"/>
      <c r="D172" s="118"/>
      <c r="E172" s="119"/>
      <c r="F172" s="120"/>
      <c r="G172" s="121"/>
      <c r="H172" s="125"/>
      <c r="I172" s="123"/>
      <c r="J172" s="123"/>
      <c r="K172" s="160"/>
      <c r="L172" s="155">
        <f t="shared" si="10"/>
        <v>0</v>
      </c>
      <c r="M172" s="156">
        <f t="shared" si="11"/>
        <v>0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hidden="1" x14ac:dyDescent="0.4">
      <c r="A173" s="116">
        <v>165</v>
      </c>
      <c r="B173" s="116"/>
      <c r="C173" s="117"/>
      <c r="D173" s="118"/>
      <c r="E173" s="119"/>
      <c r="F173" s="120"/>
      <c r="G173" s="121"/>
      <c r="H173" s="125"/>
      <c r="I173" s="123"/>
      <c r="J173" s="123"/>
      <c r="K173" s="160"/>
      <c r="L173" s="155">
        <f t="shared" si="10"/>
        <v>0</v>
      </c>
      <c r="M173" s="156">
        <f t="shared" si="11"/>
        <v>0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hidden="1" x14ac:dyDescent="0.4">
      <c r="A174" s="116">
        <v>166</v>
      </c>
      <c r="B174" s="116"/>
      <c r="C174" s="117"/>
      <c r="D174" s="118"/>
      <c r="E174" s="119"/>
      <c r="F174" s="120"/>
      <c r="G174" s="121"/>
      <c r="H174" s="125"/>
      <c r="I174" s="123"/>
      <c r="J174" s="123"/>
      <c r="K174" s="160"/>
      <c r="L174" s="155">
        <f t="shared" si="10"/>
        <v>0</v>
      </c>
      <c r="M174" s="156">
        <f t="shared" si="11"/>
        <v>0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hidden="1" x14ac:dyDescent="0.4">
      <c r="A175" s="116">
        <v>167</v>
      </c>
      <c r="B175" s="116"/>
      <c r="C175" s="117"/>
      <c r="D175" s="118"/>
      <c r="E175" s="119"/>
      <c r="F175" s="120"/>
      <c r="G175" s="121"/>
      <c r="H175" s="125"/>
      <c r="I175" s="123"/>
      <c r="J175" s="123"/>
      <c r="K175" s="160"/>
      <c r="L175" s="155">
        <f t="shared" si="10"/>
        <v>0</v>
      </c>
      <c r="M175" s="156">
        <f t="shared" si="11"/>
        <v>0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hidden="1" x14ac:dyDescent="0.4">
      <c r="A176" s="116">
        <v>168</v>
      </c>
      <c r="B176" s="116"/>
      <c r="C176" s="117"/>
      <c r="D176" s="118"/>
      <c r="E176" s="119"/>
      <c r="F176" s="120"/>
      <c r="G176" s="121"/>
      <c r="H176" s="125"/>
      <c r="I176" s="123"/>
      <c r="J176" s="123"/>
      <c r="K176" s="160"/>
      <c r="L176" s="155">
        <f t="shared" si="10"/>
        <v>0</v>
      </c>
      <c r="M176" s="156">
        <f t="shared" si="11"/>
        <v>0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hidden="1" x14ac:dyDescent="0.4">
      <c r="A177" s="116">
        <v>169</v>
      </c>
      <c r="B177" s="116"/>
      <c r="C177" s="117"/>
      <c r="D177" s="118"/>
      <c r="E177" s="119"/>
      <c r="F177" s="120"/>
      <c r="G177" s="121"/>
      <c r="H177" s="125"/>
      <c r="I177" s="123"/>
      <c r="J177" s="123"/>
      <c r="K177" s="160"/>
      <c r="L177" s="155">
        <f t="shared" si="10"/>
        <v>0</v>
      </c>
      <c r="M177" s="156">
        <f t="shared" si="11"/>
        <v>0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hidden="1" x14ac:dyDescent="0.4">
      <c r="A178" s="116">
        <v>170</v>
      </c>
      <c r="B178" s="116"/>
      <c r="C178" s="117"/>
      <c r="D178" s="118"/>
      <c r="E178" s="119"/>
      <c r="F178" s="120"/>
      <c r="G178" s="121"/>
      <c r="H178" s="125"/>
      <c r="I178" s="123"/>
      <c r="J178" s="123"/>
      <c r="K178" s="160"/>
      <c r="L178" s="155">
        <f t="shared" si="10"/>
        <v>0</v>
      </c>
      <c r="M178" s="156">
        <f t="shared" si="11"/>
        <v>0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hidden="1" x14ac:dyDescent="0.4">
      <c r="A179" s="116">
        <v>171</v>
      </c>
      <c r="B179" s="116"/>
      <c r="C179" s="117"/>
      <c r="D179" s="118"/>
      <c r="E179" s="119"/>
      <c r="F179" s="120"/>
      <c r="G179" s="121"/>
      <c r="H179" s="125"/>
      <c r="I179" s="123"/>
      <c r="J179" s="123"/>
      <c r="K179" s="160"/>
      <c r="L179" s="155">
        <f t="shared" si="10"/>
        <v>0</v>
      </c>
      <c r="M179" s="156">
        <f t="shared" si="11"/>
        <v>0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hidden="1" x14ac:dyDescent="0.4">
      <c r="A180" s="116">
        <v>172</v>
      </c>
      <c r="B180" s="116"/>
      <c r="C180" s="117"/>
      <c r="D180" s="118"/>
      <c r="E180" s="119"/>
      <c r="F180" s="120"/>
      <c r="G180" s="121"/>
      <c r="H180" s="125"/>
      <c r="I180" s="123"/>
      <c r="J180" s="123"/>
      <c r="K180" s="160"/>
      <c r="L180" s="155">
        <f t="shared" si="10"/>
        <v>0</v>
      </c>
      <c r="M180" s="156">
        <f t="shared" si="11"/>
        <v>0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hidden="1" x14ac:dyDescent="0.4">
      <c r="A181" s="116">
        <v>173</v>
      </c>
      <c r="B181" s="116"/>
      <c r="C181" s="117"/>
      <c r="D181" s="118"/>
      <c r="E181" s="119"/>
      <c r="F181" s="120"/>
      <c r="G181" s="121"/>
      <c r="H181" s="125"/>
      <c r="I181" s="123"/>
      <c r="J181" s="123"/>
      <c r="K181" s="160"/>
      <c r="L181" s="155">
        <f t="shared" si="10"/>
        <v>0</v>
      </c>
      <c r="M181" s="156">
        <f t="shared" si="11"/>
        <v>0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hidden="1" x14ac:dyDescent="0.4">
      <c r="A182" s="116">
        <v>174</v>
      </c>
      <c r="B182" s="116"/>
      <c r="C182" s="117"/>
      <c r="D182" s="118"/>
      <c r="E182" s="119"/>
      <c r="F182" s="120"/>
      <c r="G182" s="121"/>
      <c r="H182" s="125"/>
      <c r="I182" s="123"/>
      <c r="J182" s="123"/>
      <c r="K182" s="160"/>
      <c r="L182" s="155">
        <f t="shared" si="10"/>
        <v>0</v>
      </c>
      <c r="M182" s="156">
        <f t="shared" si="11"/>
        <v>0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hidden="1" x14ac:dyDescent="0.4">
      <c r="A183" s="116">
        <v>175</v>
      </c>
      <c r="B183" s="116"/>
      <c r="C183" s="117"/>
      <c r="D183" s="118"/>
      <c r="E183" s="119"/>
      <c r="F183" s="120"/>
      <c r="G183" s="121"/>
      <c r="H183" s="125"/>
      <c r="I183" s="123"/>
      <c r="J183" s="123"/>
      <c r="K183" s="160"/>
      <c r="L183" s="155">
        <f t="shared" si="10"/>
        <v>0</v>
      </c>
      <c r="M183" s="156">
        <f t="shared" si="11"/>
        <v>0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hidden="1" x14ac:dyDescent="0.4">
      <c r="A184" s="116">
        <v>176</v>
      </c>
      <c r="B184" s="116"/>
      <c r="C184" s="117"/>
      <c r="D184" s="118"/>
      <c r="E184" s="119"/>
      <c r="F184" s="120"/>
      <c r="G184" s="121"/>
      <c r="H184" s="125"/>
      <c r="I184" s="123"/>
      <c r="J184" s="123"/>
      <c r="K184" s="160"/>
      <c r="L184" s="155">
        <f t="shared" si="10"/>
        <v>0</v>
      </c>
      <c r="M184" s="156">
        <f t="shared" si="11"/>
        <v>0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hidden="1" x14ac:dyDescent="0.4">
      <c r="A185" s="116">
        <v>177</v>
      </c>
      <c r="B185" s="116"/>
      <c r="C185" s="117"/>
      <c r="D185" s="118"/>
      <c r="E185" s="119"/>
      <c r="F185" s="120"/>
      <c r="G185" s="121"/>
      <c r="H185" s="125"/>
      <c r="I185" s="123"/>
      <c r="J185" s="123"/>
      <c r="K185" s="160"/>
      <c r="L185" s="155">
        <f t="shared" si="10"/>
        <v>0</v>
      </c>
      <c r="M185" s="156">
        <f t="shared" si="11"/>
        <v>0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hidden="1" x14ac:dyDescent="0.4">
      <c r="A186" s="116">
        <v>178</v>
      </c>
      <c r="B186" s="116"/>
      <c r="C186" s="117"/>
      <c r="D186" s="118"/>
      <c r="E186" s="119"/>
      <c r="F186" s="120"/>
      <c r="G186" s="121"/>
      <c r="H186" s="125"/>
      <c r="I186" s="123"/>
      <c r="J186" s="123"/>
      <c r="K186" s="160"/>
      <c r="L186" s="155">
        <f t="shared" si="10"/>
        <v>0</v>
      </c>
      <c r="M186" s="156">
        <f t="shared" si="11"/>
        <v>0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hidden="1" x14ac:dyDescent="0.4">
      <c r="A187" s="116">
        <v>179</v>
      </c>
      <c r="B187" s="116"/>
      <c r="C187" s="117"/>
      <c r="D187" s="118"/>
      <c r="E187" s="119"/>
      <c r="F187" s="120"/>
      <c r="G187" s="121"/>
      <c r="H187" s="125"/>
      <c r="I187" s="123"/>
      <c r="J187" s="123"/>
      <c r="K187" s="160"/>
      <c r="L187" s="155">
        <f t="shared" si="10"/>
        <v>0</v>
      </c>
      <c r="M187" s="156">
        <f t="shared" si="11"/>
        <v>0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hidden="1" x14ac:dyDescent="0.4">
      <c r="A188" s="116">
        <v>180</v>
      </c>
      <c r="B188" s="116"/>
      <c r="C188" s="117"/>
      <c r="D188" s="118"/>
      <c r="E188" s="119"/>
      <c r="F188" s="120"/>
      <c r="G188" s="121"/>
      <c r="H188" s="125"/>
      <c r="I188" s="123"/>
      <c r="J188" s="123"/>
      <c r="K188" s="160"/>
      <c r="L188" s="155">
        <f t="shared" si="10"/>
        <v>0</v>
      </c>
      <c r="M188" s="156">
        <f t="shared" si="11"/>
        <v>0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hidden="1" x14ac:dyDescent="0.4">
      <c r="A189" s="116">
        <v>181</v>
      </c>
      <c r="B189" s="116"/>
      <c r="C189" s="117"/>
      <c r="D189" s="118"/>
      <c r="E189" s="119"/>
      <c r="F189" s="120"/>
      <c r="G189" s="121"/>
      <c r="H189" s="125"/>
      <c r="I189" s="123"/>
      <c r="J189" s="123"/>
      <c r="K189" s="160"/>
      <c r="L189" s="155">
        <f t="shared" si="10"/>
        <v>0</v>
      </c>
      <c r="M189" s="156">
        <f t="shared" si="11"/>
        <v>0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hidden="1" x14ac:dyDescent="0.4">
      <c r="A190" s="116">
        <v>182</v>
      </c>
      <c r="B190" s="116"/>
      <c r="C190" s="117"/>
      <c r="D190" s="118"/>
      <c r="E190" s="119"/>
      <c r="F190" s="120"/>
      <c r="G190" s="121"/>
      <c r="H190" s="125"/>
      <c r="I190" s="123"/>
      <c r="J190" s="123"/>
      <c r="K190" s="160"/>
      <c r="L190" s="155">
        <f t="shared" si="10"/>
        <v>0</v>
      </c>
      <c r="M190" s="156">
        <f t="shared" si="11"/>
        <v>0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hidden="1" x14ac:dyDescent="0.4">
      <c r="A191" s="116">
        <v>183</v>
      </c>
      <c r="B191" s="116"/>
      <c r="C191" s="117"/>
      <c r="D191" s="118"/>
      <c r="E191" s="119"/>
      <c r="F191" s="120"/>
      <c r="G191" s="121"/>
      <c r="H191" s="125"/>
      <c r="I191" s="123"/>
      <c r="J191" s="123"/>
      <c r="K191" s="160"/>
      <c r="L191" s="155">
        <f t="shared" si="10"/>
        <v>0</v>
      </c>
      <c r="M191" s="156">
        <f t="shared" si="11"/>
        <v>0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hidden="1" x14ac:dyDescent="0.4">
      <c r="A192" s="116">
        <v>184</v>
      </c>
      <c r="B192" s="116"/>
      <c r="C192" s="117"/>
      <c r="D192" s="118"/>
      <c r="E192" s="119"/>
      <c r="F192" s="120"/>
      <c r="G192" s="121"/>
      <c r="H192" s="125"/>
      <c r="I192" s="123"/>
      <c r="J192" s="123"/>
      <c r="K192" s="160"/>
      <c r="L192" s="155">
        <f t="shared" si="10"/>
        <v>0</v>
      </c>
      <c r="M192" s="156">
        <f t="shared" si="11"/>
        <v>0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  <c r="Y192" s="166"/>
      <c r="Z192" s="166"/>
      <c r="AA192" s="166"/>
      <c r="AB192" s="166"/>
      <c r="AC192" s="167"/>
    </row>
    <row r="193" spans="1:29" s="165" customFormat="1" hidden="1" x14ac:dyDescent="0.4">
      <c r="A193" s="116">
        <v>185</v>
      </c>
      <c r="B193" s="116"/>
      <c r="C193" s="117"/>
      <c r="D193" s="118"/>
      <c r="E193" s="119"/>
      <c r="F193" s="120"/>
      <c r="G193" s="121"/>
      <c r="H193" s="125"/>
      <c r="I193" s="123"/>
      <c r="J193" s="123"/>
      <c r="K193" s="160"/>
      <c r="L193" s="155">
        <f t="shared" si="10"/>
        <v>0</v>
      </c>
      <c r="M193" s="156">
        <f t="shared" si="11"/>
        <v>0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  <c r="Y193" s="166"/>
      <c r="Z193" s="166"/>
      <c r="AA193" s="166"/>
      <c r="AB193" s="166"/>
      <c r="AC193" s="167"/>
    </row>
    <row r="194" spans="1:29" s="165" customFormat="1" hidden="1" x14ac:dyDescent="0.4">
      <c r="A194" s="116">
        <v>186</v>
      </c>
      <c r="B194" s="116"/>
      <c r="C194" s="117"/>
      <c r="D194" s="118"/>
      <c r="E194" s="119"/>
      <c r="F194" s="120"/>
      <c r="G194" s="121"/>
      <c r="H194" s="125"/>
      <c r="I194" s="123"/>
      <c r="J194" s="123"/>
      <c r="K194" s="160"/>
      <c r="L194" s="155">
        <f t="shared" si="10"/>
        <v>0</v>
      </c>
      <c r="M194" s="156">
        <f t="shared" si="11"/>
        <v>0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  <c r="Y194" s="166"/>
      <c r="Z194" s="166"/>
      <c r="AA194" s="166"/>
      <c r="AB194" s="166"/>
      <c r="AC194" s="167"/>
    </row>
    <row r="195" spans="1:29" s="165" customFormat="1" hidden="1" x14ac:dyDescent="0.4">
      <c r="A195" s="116">
        <v>187</v>
      </c>
      <c r="B195" s="116"/>
      <c r="C195" s="117"/>
      <c r="D195" s="118"/>
      <c r="E195" s="119"/>
      <c r="F195" s="120"/>
      <c r="G195" s="121"/>
      <c r="H195" s="125"/>
      <c r="I195" s="123"/>
      <c r="J195" s="123"/>
      <c r="K195" s="160"/>
      <c r="L195" s="155">
        <f t="shared" si="10"/>
        <v>0</v>
      </c>
      <c r="M195" s="156">
        <f t="shared" si="11"/>
        <v>0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  <c r="Y195" s="166"/>
      <c r="Z195" s="166"/>
      <c r="AA195" s="166"/>
      <c r="AB195" s="166"/>
      <c r="AC195" s="167"/>
    </row>
    <row r="196" spans="1:29" s="165" customFormat="1" hidden="1" x14ac:dyDescent="0.4">
      <c r="A196" s="116">
        <v>188</v>
      </c>
      <c r="B196" s="116"/>
      <c r="C196" s="117"/>
      <c r="D196" s="118"/>
      <c r="E196" s="119"/>
      <c r="F196" s="120"/>
      <c r="G196" s="121"/>
      <c r="H196" s="125"/>
      <c r="I196" s="123"/>
      <c r="J196" s="123"/>
      <c r="K196" s="160"/>
      <c r="L196" s="155">
        <f t="shared" si="10"/>
        <v>0</v>
      </c>
      <c r="M196" s="156">
        <f t="shared" si="11"/>
        <v>0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  <c r="Y196" s="166"/>
      <c r="Z196" s="166"/>
      <c r="AA196" s="166"/>
      <c r="AB196" s="166"/>
      <c r="AC196" s="167"/>
    </row>
    <row r="197" spans="1:29" s="165" customFormat="1" hidden="1" x14ac:dyDescent="0.4">
      <c r="A197" s="116">
        <v>189</v>
      </c>
      <c r="B197" s="116"/>
      <c r="C197" s="117"/>
      <c r="D197" s="118"/>
      <c r="E197" s="119"/>
      <c r="F197" s="120"/>
      <c r="G197" s="121"/>
      <c r="H197" s="125"/>
      <c r="I197" s="123"/>
      <c r="J197" s="123"/>
      <c r="K197" s="160"/>
      <c r="L197" s="155">
        <f t="shared" si="10"/>
        <v>0</v>
      </c>
      <c r="M197" s="156">
        <f t="shared" si="11"/>
        <v>0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7"/>
      <c r="Y197" s="166"/>
      <c r="Z197" s="166"/>
      <c r="AA197" s="166"/>
      <c r="AB197" s="166"/>
      <c r="AC197" s="167"/>
    </row>
    <row r="198" spans="1:29" s="165" customFormat="1" hidden="1" x14ac:dyDescent="0.4">
      <c r="A198" s="116">
        <v>190</v>
      </c>
      <c r="B198" s="116"/>
      <c r="C198" s="117"/>
      <c r="D198" s="118"/>
      <c r="E198" s="119"/>
      <c r="F198" s="120"/>
      <c r="G198" s="121"/>
      <c r="H198" s="125"/>
      <c r="I198" s="123"/>
      <c r="J198" s="123"/>
      <c r="K198" s="160"/>
      <c r="L198" s="155">
        <f t="shared" si="10"/>
        <v>0</v>
      </c>
      <c r="M198" s="156">
        <f t="shared" si="11"/>
        <v>0</v>
      </c>
      <c r="N198" s="155"/>
      <c r="O198" s="155"/>
      <c r="P198" s="155"/>
      <c r="Q198" s="155"/>
      <c r="R198" s="155"/>
      <c r="S198" s="156"/>
      <c r="T198" s="156">
        <f t="shared" si="8"/>
        <v>0</v>
      </c>
      <c r="U198" s="156">
        <f t="shared" si="9"/>
        <v>0</v>
      </c>
      <c r="V198" s="158"/>
      <c r="Y198" s="166"/>
      <c r="Z198" s="166"/>
      <c r="AA198" s="166"/>
      <c r="AB198" s="166"/>
      <c r="AC198" s="168"/>
    </row>
    <row r="199" spans="1:29" s="165" customFormat="1" hidden="1" x14ac:dyDescent="0.4">
      <c r="A199" s="116">
        <v>191</v>
      </c>
      <c r="B199" s="116"/>
      <c r="C199" s="117"/>
      <c r="D199" s="118"/>
      <c r="E199" s="119"/>
      <c r="F199" s="120"/>
      <c r="G199" s="121"/>
      <c r="H199" s="125"/>
      <c r="I199" s="123"/>
      <c r="J199" s="123"/>
      <c r="K199" s="160"/>
      <c r="L199" s="155">
        <f t="shared" si="10"/>
        <v>0</v>
      </c>
      <c r="M199" s="156">
        <f t="shared" si="11"/>
        <v>0</v>
      </c>
      <c r="N199" s="155"/>
      <c r="O199" s="155"/>
      <c r="P199" s="155"/>
      <c r="Q199" s="155"/>
      <c r="R199" s="155"/>
      <c r="S199" s="156"/>
      <c r="T199" s="156">
        <f t="shared" si="8"/>
        <v>0</v>
      </c>
      <c r="U199" s="156">
        <f t="shared" si="9"/>
        <v>0</v>
      </c>
      <c r="V199" s="157"/>
      <c r="Y199" s="166"/>
      <c r="Z199" s="166"/>
      <c r="AA199" s="166"/>
      <c r="AB199" s="166"/>
      <c r="AC199" s="167"/>
    </row>
    <row r="200" spans="1:29" s="165" customFormat="1" hidden="1" x14ac:dyDescent="0.4">
      <c r="A200" s="116">
        <v>192</v>
      </c>
      <c r="B200" s="116"/>
      <c r="C200" s="117"/>
      <c r="D200" s="118"/>
      <c r="E200" s="119"/>
      <c r="F200" s="120"/>
      <c r="G200" s="121"/>
      <c r="H200" s="125"/>
      <c r="I200" s="123"/>
      <c r="J200" s="123"/>
      <c r="K200" s="160"/>
      <c r="L200" s="155">
        <f t="shared" si="10"/>
        <v>0</v>
      </c>
      <c r="M200" s="156">
        <f t="shared" si="11"/>
        <v>0</v>
      </c>
      <c r="N200" s="155"/>
      <c r="O200" s="155"/>
      <c r="P200" s="155"/>
      <c r="Q200" s="155"/>
      <c r="R200" s="155"/>
      <c r="S200" s="156"/>
      <c r="T200" s="156">
        <f t="shared" ref="T200:T263" si="12">IFERROR(S200*R200,"－")</f>
        <v>0</v>
      </c>
      <c r="U200" s="156">
        <f t="shared" ref="U200:U263" si="13">IFERROR(T200*H200/1000,"－")</f>
        <v>0</v>
      </c>
      <c r="V200" s="157"/>
      <c r="Y200" s="166"/>
      <c r="Z200" s="166"/>
      <c r="AA200" s="166"/>
      <c r="AB200" s="166"/>
      <c r="AC200" s="167"/>
    </row>
    <row r="201" spans="1:29" s="165" customFormat="1" hidden="1" x14ac:dyDescent="0.4">
      <c r="A201" s="116">
        <v>193</v>
      </c>
      <c r="B201" s="116"/>
      <c r="C201" s="117"/>
      <c r="D201" s="118"/>
      <c r="E201" s="119"/>
      <c r="F201" s="120"/>
      <c r="G201" s="121"/>
      <c r="H201" s="125"/>
      <c r="I201" s="123"/>
      <c r="J201" s="123"/>
      <c r="K201" s="160"/>
      <c r="L201" s="155">
        <f t="shared" ref="L201:L264" si="14">IFERROR(I201*J201*K201,"ー")</f>
        <v>0</v>
      </c>
      <c r="M201" s="156">
        <f t="shared" ref="M201:M264" si="15">IFERROR(L201*H201/1000,"ー")</f>
        <v>0</v>
      </c>
      <c r="N201" s="155"/>
      <c r="O201" s="155"/>
      <c r="P201" s="155"/>
      <c r="Q201" s="155"/>
      <c r="R201" s="155"/>
      <c r="S201" s="156"/>
      <c r="T201" s="156">
        <f t="shared" si="12"/>
        <v>0</v>
      </c>
      <c r="U201" s="156">
        <f t="shared" si="13"/>
        <v>0</v>
      </c>
      <c r="V201" s="157"/>
      <c r="Y201" s="166"/>
      <c r="Z201" s="166"/>
      <c r="AA201" s="166"/>
      <c r="AB201" s="166"/>
      <c r="AC201" s="167"/>
    </row>
    <row r="202" spans="1:29" s="165" customFormat="1" hidden="1" x14ac:dyDescent="0.4">
      <c r="A202" s="116">
        <v>194</v>
      </c>
      <c r="B202" s="116"/>
      <c r="C202" s="117"/>
      <c r="D202" s="118"/>
      <c r="E202" s="119"/>
      <c r="F202" s="120"/>
      <c r="G202" s="121"/>
      <c r="H202" s="125"/>
      <c r="I202" s="123"/>
      <c r="J202" s="123"/>
      <c r="K202" s="160"/>
      <c r="L202" s="155">
        <f t="shared" si="14"/>
        <v>0</v>
      </c>
      <c r="M202" s="156">
        <f t="shared" si="15"/>
        <v>0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  <c r="Y202" s="166"/>
      <c r="Z202" s="166"/>
      <c r="AA202" s="166"/>
      <c r="AB202" s="166"/>
      <c r="AC202" s="167"/>
    </row>
    <row r="203" spans="1:29" s="165" customFormat="1" hidden="1" x14ac:dyDescent="0.4">
      <c r="A203" s="116">
        <v>195</v>
      </c>
      <c r="B203" s="116"/>
      <c r="C203" s="117"/>
      <c r="D203" s="118"/>
      <c r="E203" s="119"/>
      <c r="F203" s="120"/>
      <c r="G203" s="121"/>
      <c r="H203" s="125"/>
      <c r="I203" s="123"/>
      <c r="J203" s="123"/>
      <c r="K203" s="160"/>
      <c r="L203" s="155">
        <f t="shared" si="14"/>
        <v>0</v>
      </c>
      <c r="M203" s="156">
        <f t="shared" si="15"/>
        <v>0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  <c r="Y203" s="166"/>
      <c r="Z203" s="166"/>
      <c r="AA203" s="166"/>
      <c r="AB203" s="166"/>
      <c r="AC203" s="167"/>
    </row>
    <row r="204" spans="1:29" s="165" customFormat="1" hidden="1" x14ac:dyDescent="0.4">
      <c r="A204" s="116">
        <v>196</v>
      </c>
      <c r="B204" s="116"/>
      <c r="C204" s="117"/>
      <c r="D204" s="118"/>
      <c r="E204" s="119"/>
      <c r="F204" s="120"/>
      <c r="G204" s="121"/>
      <c r="H204" s="125"/>
      <c r="I204" s="123"/>
      <c r="J204" s="123"/>
      <c r="K204" s="160"/>
      <c r="L204" s="155">
        <f t="shared" si="14"/>
        <v>0</v>
      </c>
      <c r="M204" s="156">
        <f t="shared" si="15"/>
        <v>0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  <c r="Y204" s="166"/>
      <c r="Z204" s="166"/>
      <c r="AA204" s="166"/>
      <c r="AB204" s="166"/>
      <c r="AC204" s="167"/>
    </row>
    <row r="205" spans="1:29" s="165" customFormat="1" hidden="1" x14ac:dyDescent="0.4">
      <c r="A205" s="116">
        <v>197</v>
      </c>
      <c r="B205" s="116"/>
      <c r="C205" s="117"/>
      <c r="D205" s="118"/>
      <c r="E205" s="119"/>
      <c r="F205" s="120"/>
      <c r="G205" s="121"/>
      <c r="H205" s="125"/>
      <c r="I205" s="123"/>
      <c r="J205" s="123"/>
      <c r="K205" s="160"/>
      <c r="L205" s="155">
        <f t="shared" si="14"/>
        <v>0</v>
      </c>
      <c r="M205" s="156">
        <f t="shared" si="15"/>
        <v>0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  <c r="Y205" s="166"/>
      <c r="Z205" s="166"/>
      <c r="AA205" s="166"/>
      <c r="AB205" s="166"/>
      <c r="AC205" s="167"/>
    </row>
    <row r="206" spans="1:29" s="165" customFormat="1" hidden="1" x14ac:dyDescent="0.4">
      <c r="A206" s="116">
        <v>198</v>
      </c>
      <c r="B206" s="116"/>
      <c r="C206" s="117"/>
      <c r="D206" s="118"/>
      <c r="E206" s="119"/>
      <c r="F206" s="120"/>
      <c r="G206" s="121"/>
      <c r="H206" s="125"/>
      <c r="I206" s="123"/>
      <c r="J206" s="123"/>
      <c r="K206" s="160"/>
      <c r="L206" s="155">
        <f t="shared" si="14"/>
        <v>0</v>
      </c>
      <c r="M206" s="156">
        <f t="shared" si="15"/>
        <v>0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  <c r="Y206" s="166"/>
      <c r="Z206" s="166"/>
      <c r="AA206" s="166"/>
      <c r="AB206" s="166"/>
      <c r="AC206" s="167"/>
    </row>
    <row r="207" spans="1:29" s="165" customFormat="1" hidden="1" x14ac:dyDescent="0.4">
      <c r="A207" s="116">
        <v>199</v>
      </c>
      <c r="B207" s="116"/>
      <c r="C207" s="117"/>
      <c r="D207" s="118"/>
      <c r="E207" s="119"/>
      <c r="F207" s="120"/>
      <c r="G207" s="121"/>
      <c r="H207" s="125"/>
      <c r="I207" s="123"/>
      <c r="J207" s="123"/>
      <c r="K207" s="160"/>
      <c r="L207" s="155">
        <f t="shared" si="14"/>
        <v>0</v>
      </c>
      <c r="M207" s="156">
        <f t="shared" si="15"/>
        <v>0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  <c r="Y207" s="166"/>
      <c r="Z207" s="166"/>
      <c r="AA207" s="166"/>
      <c r="AB207" s="166"/>
      <c r="AC207" s="167"/>
    </row>
    <row r="208" spans="1:29" s="165" customFormat="1" hidden="1" x14ac:dyDescent="0.4">
      <c r="A208" s="116">
        <v>200</v>
      </c>
      <c r="B208" s="116"/>
      <c r="C208" s="117"/>
      <c r="D208" s="118"/>
      <c r="E208" s="119"/>
      <c r="F208" s="120"/>
      <c r="G208" s="121"/>
      <c r="H208" s="125"/>
      <c r="I208" s="123"/>
      <c r="J208" s="123"/>
      <c r="K208" s="160"/>
      <c r="L208" s="155">
        <f t="shared" si="14"/>
        <v>0</v>
      </c>
      <c r="M208" s="156">
        <f t="shared" si="15"/>
        <v>0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  <c r="Y208" s="166"/>
      <c r="Z208" s="166"/>
      <c r="AA208" s="166"/>
      <c r="AB208" s="166"/>
      <c r="AC208" s="167"/>
    </row>
    <row r="209" spans="1:29" s="165" customFormat="1" hidden="1" x14ac:dyDescent="0.4">
      <c r="A209" s="116">
        <v>201</v>
      </c>
      <c r="B209" s="116"/>
      <c r="C209" s="117"/>
      <c r="D209" s="118"/>
      <c r="E209" s="119"/>
      <c r="F209" s="120"/>
      <c r="G209" s="121"/>
      <c r="H209" s="125"/>
      <c r="I209" s="123"/>
      <c r="J209" s="123"/>
      <c r="K209" s="160"/>
      <c r="L209" s="155">
        <f t="shared" si="14"/>
        <v>0</v>
      </c>
      <c r="M209" s="156">
        <f t="shared" si="15"/>
        <v>0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  <c r="Y209" s="166"/>
      <c r="Z209" s="166"/>
      <c r="AA209" s="166"/>
      <c r="AB209" s="166"/>
      <c r="AC209" s="167"/>
    </row>
    <row r="210" spans="1:29" s="165" customFormat="1" hidden="1" x14ac:dyDescent="0.4">
      <c r="A210" s="116">
        <v>202</v>
      </c>
      <c r="B210" s="116"/>
      <c r="C210" s="117"/>
      <c r="D210" s="118"/>
      <c r="E210" s="119"/>
      <c r="F210" s="120"/>
      <c r="G210" s="121"/>
      <c r="H210" s="125"/>
      <c r="I210" s="123"/>
      <c r="J210" s="123"/>
      <c r="K210" s="160"/>
      <c r="L210" s="155">
        <f t="shared" si="14"/>
        <v>0</v>
      </c>
      <c r="M210" s="156">
        <f t="shared" si="15"/>
        <v>0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  <c r="Y210" s="166"/>
      <c r="Z210" s="166"/>
      <c r="AA210" s="166"/>
      <c r="AB210" s="166"/>
      <c r="AC210" s="167"/>
    </row>
    <row r="211" spans="1:29" s="165" customFormat="1" hidden="1" x14ac:dyDescent="0.4">
      <c r="A211" s="116">
        <v>203</v>
      </c>
      <c r="B211" s="116"/>
      <c r="C211" s="117"/>
      <c r="D211" s="118"/>
      <c r="E211" s="119"/>
      <c r="F211" s="120"/>
      <c r="G211" s="121"/>
      <c r="H211" s="125"/>
      <c r="I211" s="123"/>
      <c r="J211" s="123"/>
      <c r="K211" s="160"/>
      <c r="L211" s="155">
        <f t="shared" si="14"/>
        <v>0</v>
      </c>
      <c r="M211" s="156">
        <f t="shared" si="15"/>
        <v>0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  <c r="Y211" s="166"/>
      <c r="Z211" s="166"/>
      <c r="AA211" s="166"/>
      <c r="AB211" s="166"/>
      <c r="AC211" s="167"/>
    </row>
    <row r="212" spans="1:29" s="165" customFormat="1" hidden="1" x14ac:dyDescent="0.4">
      <c r="A212" s="116">
        <v>204</v>
      </c>
      <c r="B212" s="116"/>
      <c r="C212" s="117"/>
      <c r="D212" s="118"/>
      <c r="E212" s="119"/>
      <c r="F212" s="120"/>
      <c r="G212" s="121"/>
      <c r="H212" s="125"/>
      <c r="I212" s="123"/>
      <c r="J212" s="123"/>
      <c r="K212" s="160"/>
      <c r="L212" s="155">
        <f t="shared" si="14"/>
        <v>0</v>
      </c>
      <c r="M212" s="156">
        <f t="shared" si="15"/>
        <v>0</v>
      </c>
      <c r="N212" s="155"/>
      <c r="O212" s="155"/>
      <c r="P212" s="155"/>
      <c r="Q212" s="155"/>
      <c r="R212" s="155"/>
      <c r="S212" s="156"/>
      <c r="T212" s="156">
        <f t="shared" si="12"/>
        <v>0</v>
      </c>
      <c r="U212" s="156">
        <f t="shared" si="13"/>
        <v>0</v>
      </c>
      <c r="V212" s="157"/>
      <c r="Y212" s="166"/>
      <c r="Z212" s="166"/>
      <c r="AA212" s="166"/>
      <c r="AB212" s="166"/>
      <c r="AC212" s="167"/>
    </row>
    <row r="213" spans="1:29" s="165" customFormat="1" hidden="1" x14ac:dyDescent="0.4">
      <c r="A213" s="116">
        <v>205</v>
      </c>
      <c r="B213" s="116"/>
      <c r="C213" s="117"/>
      <c r="D213" s="118"/>
      <c r="E213" s="119"/>
      <c r="F213" s="120"/>
      <c r="G213" s="121"/>
      <c r="H213" s="125"/>
      <c r="I213" s="123"/>
      <c r="J213" s="123"/>
      <c r="K213" s="160"/>
      <c r="L213" s="155">
        <f t="shared" si="14"/>
        <v>0</v>
      </c>
      <c r="M213" s="156">
        <f t="shared" si="15"/>
        <v>0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  <c r="Y213" s="166"/>
      <c r="Z213" s="166"/>
      <c r="AA213" s="166"/>
      <c r="AB213" s="166"/>
      <c r="AC213" s="167"/>
    </row>
    <row r="214" spans="1:29" s="165" customFormat="1" hidden="1" x14ac:dyDescent="0.4">
      <c r="A214" s="116">
        <v>206</v>
      </c>
      <c r="B214" s="116"/>
      <c r="C214" s="117"/>
      <c r="D214" s="118"/>
      <c r="E214" s="119"/>
      <c r="F214" s="120"/>
      <c r="G214" s="121"/>
      <c r="H214" s="125"/>
      <c r="I214" s="123"/>
      <c r="J214" s="123"/>
      <c r="K214" s="160"/>
      <c r="L214" s="155">
        <f t="shared" si="14"/>
        <v>0</v>
      </c>
      <c r="M214" s="156">
        <f t="shared" si="15"/>
        <v>0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  <c r="Y214" s="166"/>
      <c r="Z214" s="166"/>
      <c r="AA214" s="166"/>
      <c r="AB214" s="166"/>
      <c r="AC214" s="167"/>
    </row>
    <row r="215" spans="1:29" s="165" customFormat="1" hidden="1" x14ac:dyDescent="0.4">
      <c r="A215" s="116">
        <v>207</v>
      </c>
      <c r="B215" s="116"/>
      <c r="C215" s="117"/>
      <c r="D215" s="118"/>
      <c r="E215" s="119"/>
      <c r="F215" s="120"/>
      <c r="G215" s="121"/>
      <c r="H215" s="125"/>
      <c r="I215" s="123"/>
      <c r="J215" s="123"/>
      <c r="K215" s="160"/>
      <c r="L215" s="155">
        <f t="shared" si="14"/>
        <v>0</v>
      </c>
      <c r="M215" s="156">
        <f t="shared" si="15"/>
        <v>0</v>
      </c>
      <c r="N215" s="155"/>
      <c r="O215" s="155"/>
      <c r="P215" s="155"/>
      <c r="Q215" s="155"/>
      <c r="R215" s="155"/>
      <c r="S215" s="156"/>
      <c r="T215" s="156">
        <f t="shared" si="12"/>
        <v>0</v>
      </c>
      <c r="U215" s="156">
        <f t="shared" si="13"/>
        <v>0</v>
      </c>
      <c r="V215" s="157"/>
      <c r="Y215" s="166"/>
      <c r="Z215" s="166"/>
      <c r="AA215" s="166"/>
      <c r="AB215" s="166"/>
      <c r="AC215" s="167"/>
    </row>
    <row r="216" spans="1:29" s="165" customFormat="1" hidden="1" x14ac:dyDescent="0.4">
      <c r="A216" s="116">
        <v>208</v>
      </c>
      <c r="B216" s="116"/>
      <c r="C216" s="117"/>
      <c r="D216" s="118"/>
      <c r="E216" s="119"/>
      <c r="F216" s="120"/>
      <c r="G216" s="121"/>
      <c r="H216" s="125"/>
      <c r="I216" s="123"/>
      <c r="J216" s="123"/>
      <c r="K216" s="160"/>
      <c r="L216" s="155">
        <f t="shared" si="14"/>
        <v>0</v>
      </c>
      <c r="M216" s="156">
        <f t="shared" si="15"/>
        <v>0</v>
      </c>
      <c r="N216" s="155"/>
      <c r="O216" s="155"/>
      <c r="P216" s="155"/>
      <c r="Q216" s="155"/>
      <c r="R216" s="155"/>
      <c r="S216" s="156"/>
      <c r="T216" s="156">
        <f t="shared" si="12"/>
        <v>0</v>
      </c>
      <c r="U216" s="156">
        <f t="shared" si="13"/>
        <v>0</v>
      </c>
      <c r="V216" s="157"/>
      <c r="Y216" s="166"/>
      <c r="Z216" s="166"/>
      <c r="AA216" s="166"/>
      <c r="AB216" s="166"/>
      <c r="AC216" s="167"/>
    </row>
    <row r="217" spans="1:29" s="165" customFormat="1" hidden="1" x14ac:dyDescent="0.4">
      <c r="A217" s="116">
        <v>209</v>
      </c>
      <c r="B217" s="116"/>
      <c r="C217" s="117"/>
      <c r="D217" s="118"/>
      <c r="E217" s="119"/>
      <c r="F217" s="120"/>
      <c r="G217" s="121"/>
      <c r="H217" s="125"/>
      <c r="I217" s="123"/>
      <c r="J217" s="123"/>
      <c r="K217" s="160"/>
      <c r="L217" s="155">
        <f t="shared" si="14"/>
        <v>0</v>
      </c>
      <c r="M217" s="156">
        <f t="shared" si="15"/>
        <v>0</v>
      </c>
      <c r="N217" s="155"/>
      <c r="O217" s="155"/>
      <c r="P217" s="155"/>
      <c r="Q217" s="155"/>
      <c r="R217" s="155"/>
      <c r="S217" s="156"/>
      <c r="T217" s="156">
        <f t="shared" si="12"/>
        <v>0</v>
      </c>
      <c r="U217" s="156">
        <f t="shared" si="13"/>
        <v>0</v>
      </c>
      <c r="V217" s="157"/>
      <c r="Y217" s="166"/>
      <c r="Z217" s="166"/>
      <c r="AA217" s="166"/>
      <c r="AB217" s="166"/>
      <c r="AC217" s="167"/>
    </row>
    <row r="218" spans="1:29" s="165" customFormat="1" hidden="1" x14ac:dyDescent="0.4">
      <c r="A218" s="116">
        <v>210</v>
      </c>
      <c r="B218" s="116"/>
      <c r="C218" s="117"/>
      <c r="D218" s="118"/>
      <c r="E218" s="119"/>
      <c r="F218" s="120"/>
      <c r="G218" s="121"/>
      <c r="H218" s="125"/>
      <c r="I218" s="123"/>
      <c r="J218" s="123"/>
      <c r="K218" s="160"/>
      <c r="L218" s="155">
        <f t="shared" si="14"/>
        <v>0</v>
      </c>
      <c r="M218" s="156">
        <f t="shared" si="15"/>
        <v>0</v>
      </c>
      <c r="N218" s="155"/>
      <c r="O218" s="155"/>
      <c r="P218" s="155"/>
      <c r="Q218" s="155"/>
      <c r="R218" s="155"/>
      <c r="S218" s="156"/>
      <c r="T218" s="156">
        <f t="shared" si="12"/>
        <v>0</v>
      </c>
      <c r="U218" s="156">
        <f t="shared" si="13"/>
        <v>0</v>
      </c>
      <c r="V218" s="157"/>
      <c r="Y218" s="166"/>
      <c r="Z218" s="166"/>
      <c r="AA218" s="166"/>
      <c r="AB218" s="166"/>
      <c r="AC218" s="167"/>
    </row>
    <row r="219" spans="1:29" s="165" customFormat="1" hidden="1" x14ac:dyDescent="0.4">
      <c r="A219" s="116">
        <v>211</v>
      </c>
      <c r="B219" s="116"/>
      <c r="C219" s="117"/>
      <c r="D219" s="118"/>
      <c r="E219" s="119"/>
      <c r="F219" s="120"/>
      <c r="G219" s="121"/>
      <c r="H219" s="125"/>
      <c r="I219" s="123"/>
      <c r="J219" s="123"/>
      <c r="K219" s="160"/>
      <c r="L219" s="155">
        <f t="shared" si="14"/>
        <v>0</v>
      </c>
      <c r="M219" s="156">
        <f t="shared" si="15"/>
        <v>0</v>
      </c>
      <c r="N219" s="155"/>
      <c r="O219" s="155"/>
      <c r="P219" s="155"/>
      <c r="Q219" s="155"/>
      <c r="R219" s="155"/>
      <c r="S219" s="156"/>
      <c r="T219" s="156">
        <f t="shared" si="12"/>
        <v>0</v>
      </c>
      <c r="U219" s="156">
        <f t="shared" si="13"/>
        <v>0</v>
      </c>
      <c r="V219" s="157"/>
      <c r="Y219" s="166"/>
      <c r="Z219" s="166"/>
      <c r="AA219" s="166"/>
      <c r="AB219" s="166"/>
      <c r="AC219" s="167"/>
    </row>
    <row r="220" spans="1:29" s="165" customFormat="1" hidden="1" x14ac:dyDescent="0.4">
      <c r="A220" s="116">
        <v>212</v>
      </c>
      <c r="B220" s="116"/>
      <c r="C220" s="117"/>
      <c r="D220" s="118"/>
      <c r="E220" s="119"/>
      <c r="F220" s="120"/>
      <c r="G220" s="121"/>
      <c r="H220" s="125"/>
      <c r="I220" s="123"/>
      <c r="J220" s="123"/>
      <c r="K220" s="160"/>
      <c r="L220" s="155">
        <f t="shared" si="14"/>
        <v>0</v>
      </c>
      <c r="M220" s="156">
        <f t="shared" si="15"/>
        <v>0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8"/>
      <c r="Y220" s="166"/>
      <c r="Z220" s="166"/>
      <c r="AA220" s="166"/>
      <c r="AB220" s="166"/>
      <c r="AC220" s="168"/>
    </row>
    <row r="221" spans="1:29" s="16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60"/>
      <c r="L221" s="155">
        <f t="shared" si="14"/>
        <v>0</v>
      </c>
      <c r="M221" s="156">
        <f t="shared" si="15"/>
        <v>0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Y221" s="166"/>
      <c r="Z221" s="166"/>
      <c r="AA221" s="166"/>
      <c r="AB221" s="166"/>
      <c r="AC221" s="167"/>
    </row>
    <row r="222" spans="1:29" s="16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60"/>
      <c r="L222" s="155">
        <f t="shared" si="14"/>
        <v>0</v>
      </c>
      <c r="M222" s="156">
        <f t="shared" si="15"/>
        <v>0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Y222" s="166"/>
      <c r="Z222" s="166"/>
      <c r="AA222" s="166"/>
      <c r="AB222" s="166"/>
      <c r="AC222" s="167"/>
    </row>
    <row r="223" spans="1:29" s="165" customFormat="1" hidden="1" x14ac:dyDescent="0.4">
      <c r="A223" s="116">
        <v>215</v>
      </c>
      <c r="B223" s="116"/>
      <c r="C223" s="117"/>
      <c r="D223" s="118"/>
      <c r="E223" s="119"/>
      <c r="F223" s="120"/>
      <c r="G223" s="121"/>
      <c r="H223" s="125"/>
      <c r="I223" s="123"/>
      <c r="J223" s="123"/>
      <c r="K223" s="160"/>
      <c r="L223" s="155">
        <f t="shared" si="14"/>
        <v>0</v>
      </c>
      <c r="M223" s="156">
        <f t="shared" si="15"/>
        <v>0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  <c r="Y223" s="166"/>
      <c r="Z223" s="166"/>
      <c r="AA223" s="166"/>
      <c r="AB223" s="166"/>
      <c r="AC223" s="167"/>
    </row>
    <row r="224" spans="1:29" s="16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60"/>
      <c r="L224" s="155">
        <f t="shared" si="14"/>
        <v>0</v>
      </c>
      <c r="M224" s="156">
        <f t="shared" si="15"/>
        <v>0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7"/>
      <c r="Y224" s="166"/>
      <c r="Z224" s="166"/>
      <c r="AA224" s="166"/>
      <c r="AB224" s="166"/>
      <c r="AC224" s="167"/>
    </row>
    <row r="225" spans="1:29" s="16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60"/>
      <c r="L225" s="155">
        <f t="shared" si="14"/>
        <v>0</v>
      </c>
      <c r="M225" s="156">
        <f t="shared" si="15"/>
        <v>0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7"/>
      <c r="Y225" s="166"/>
      <c r="Z225" s="166"/>
      <c r="AA225" s="166"/>
      <c r="AB225" s="166"/>
      <c r="AC225" s="167"/>
    </row>
    <row r="226" spans="1:29" s="16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60"/>
      <c r="L226" s="155">
        <f t="shared" si="14"/>
        <v>0</v>
      </c>
      <c r="M226" s="156">
        <f t="shared" si="15"/>
        <v>0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7"/>
      <c r="Y226" s="166"/>
      <c r="Z226" s="166"/>
      <c r="AA226" s="166"/>
      <c r="AB226" s="166"/>
      <c r="AC226" s="167"/>
    </row>
    <row r="227" spans="1:29" s="16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60"/>
      <c r="L227" s="155">
        <f t="shared" si="14"/>
        <v>0</v>
      </c>
      <c r="M227" s="156">
        <f t="shared" si="15"/>
        <v>0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8"/>
      <c r="Y227" s="166"/>
      <c r="Z227" s="166"/>
      <c r="AA227" s="166"/>
      <c r="AB227" s="166"/>
      <c r="AC227" s="168"/>
    </row>
    <row r="228" spans="1:29" s="16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60"/>
      <c r="L228" s="155">
        <f t="shared" si="14"/>
        <v>0</v>
      </c>
      <c r="M228" s="156">
        <f t="shared" si="15"/>
        <v>0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8"/>
      <c r="Y228" s="166"/>
      <c r="Z228" s="166"/>
      <c r="AA228" s="166"/>
      <c r="AB228" s="166"/>
      <c r="AC228" s="168"/>
    </row>
    <row r="229" spans="1:29" s="16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60"/>
      <c r="L229" s="155">
        <f t="shared" si="14"/>
        <v>0</v>
      </c>
      <c r="M229" s="156">
        <f t="shared" si="15"/>
        <v>0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Y229" s="166"/>
      <c r="Z229" s="166"/>
      <c r="AA229" s="166"/>
      <c r="AB229" s="166"/>
      <c r="AC229" s="167"/>
    </row>
    <row r="230" spans="1:29" s="16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60"/>
      <c r="L230" s="155">
        <f t="shared" si="14"/>
        <v>0</v>
      </c>
      <c r="M230" s="156">
        <f t="shared" si="15"/>
        <v>0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Y230" s="166"/>
      <c r="Z230" s="166"/>
      <c r="AA230" s="166"/>
      <c r="AB230" s="166"/>
      <c r="AC230" s="167"/>
    </row>
    <row r="231" spans="1:29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60"/>
      <c r="L231" s="155">
        <f t="shared" si="14"/>
        <v>0</v>
      </c>
      <c r="M231" s="156">
        <f t="shared" si="15"/>
        <v>0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  <c r="Y231" s="166"/>
      <c r="Z231" s="166"/>
      <c r="AA231" s="166"/>
      <c r="AB231" s="166"/>
      <c r="AC231" s="167"/>
    </row>
    <row r="232" spans="1:29" s="165" customFormat="1" hidden="1" x14ac:dyDescent="0.4">
      <c r="A232" s="116">
        <v>224</v>
      </c>
      <c r="B232" s="116"/>
      <c r="C232" s="117"/>
      <c r="D232" s="118"/>
      <c r="E232" s="119"/>
      <c r="F232" s="120"/>
      <c r="G232" s="121"/>
      <c r="H232" s="125"/>
      <c r="I232" s="123"/>
      <c r="J232" s="123"/>
      <c r="K232" s="160"/>
      <c r="L232" s="155">
        <f t="shared" si="14"/>
        <v>0</v>
      </c>
      <c r="M232" s="156">
        <f t="shared" si="15"/>
        <v>0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  <c r="Y232" s="166"/>
      <c r="Z232" s="166"/>
      <c r="AA232" s="166"/>
      <c r="AB232" s="166"/>
      <c r="AC232" s="167"/>
    </row>
    <row r="233" spans="1:29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60"/>
      <c r="L233" s="155">
        <f t="shared" si="14"/>
        <v>0</v>
      </c>
      <c r="M233" s="156">
        <f t="shared" si="15"/>
        <v>0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Y233" s="166"/>
      <c r="Z233" s="166"/>
      <c r="AA233" s="166"/>
      <c r="AB233" s="166"/>
      <c r="AC233" s="167"/>
    </row>
    <row r="234" spans="1:29" s="165" customFormat="1" hidden="1" x14ac:dyDescent="0.4">
      <c r="A234" s="116">
        <v>226</v>
      </c>
      <c r="B234" s="116"/>
      <c r="C234" s="117"/>
      <c r="D234" s="118"/>
      <c r="E234" s="119"/>
      <c r="F234" s="120"/>
      <c r="G234" s="121"/>
      <c r="H234" s="125"/>
      <c r="I234" s="123"/>
      <c r="J234" s="123"/>
      <c r="K234" s="160"/>
      <c r="L234" s="155">
        <f t="shared" si="14"/>
        <v>0</v>
      </c>
      <c r="M234" s="156">
        <f t="shared" si="15"/>
        <v>0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Y234" s="166"/>
      <c r="Z234" s="166"/>
      <c r="AA234" s="166"/>
      <c r="AB234" s="166"/>
      <c r="AC234" s="167"/>
    </row>
    <row r="235" spans="1:29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60"/>
      <c r="L235" s="155">
        <f t="shared" si="14"/>
        <v>0</v>
      </c>
      <c r="M235" s="156">
        <f t="shared" si="15"/>
        <v>0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Y235" s="166"/>
      <c r="Z235" s="166"/>
      <c r="AA235" s="166"/>
      <c r="AB235" s="166"/>
      <c r="AC235" s="167"/>
    </row>
    <row r="236" spans="1:29" s="165" customFormat="1" hidden="1" x14ac:dyDescent="0.4">
      <c r="A236" s="116">
        <v>228</v>
      </c>
      <c r="B236" s="116"/>
      <c r="C236" s="117"/>
      <c r="D236" s="118"/>
      <c r="E236" s="119"/>
      <c r="F236" s="120"/>
      <c r="G236" s="121"/>
      <c r="H236" s="125"/>
      <c r="I236" s="123"/>
      <c r="J236" s="123"/>
      <c r="K236" s="160"/>
      <c r="L236" s="155">
        <f t="shared" si="14"/>
        <v>0</v>
      </c>
      <c r="M236" s="156">
        <f t="shared" si="15"/>
        <v>0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Y236" s="166"/>
      <c r="Z236" s="166"/>
      <c r="AA236" s="166"/>
      <c r="AB236" s="166"/>
      <c r="AC236" s="167"/>
    </row>
    <row r="237" spans="1:29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60"/>
      <c r="L237" s="155">
        <f t="shared" si="14"/>
        <v>0</v>
      </c>
      <c r="M237" s="156">
        <f t="shared" si="15"/>
        <v>0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Y237" s="166"/>
      <c r="Z237" s="166"/>
      <c r="AA237" s="166"/>
      <c r="AB237" s="166"/>
      <c r="AC237" s="167"/>
    </row>
    <row r="238" spans="1:29" s="165" customFormat="1" hidden="1" x14ac:dyDescent="0.4">
      <c r="A238" s="116">
        <v>230</v>
      </c>
      <c r="B238" s="116"/>
      <c r="C238" s="117"/>
      <c r="D238" s="118"/>
      <c r="E238" s="119"/>
      <c r="F238" s="120"/>
      <c r="G238" s="121"/>
      <c r="H238" s="125"/>
      <c r="I238" s="123"/>
      <c r="J238" s="123"/>
      <c r="K238" s="160"/>
      <c r="L238" s="155">
        <f t="shared" si="14"/>
        <v>0</v>
      </c>
      <c r="M238" s="156">
        <f t="shared" si="15"/>
        <v>0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Y238" s="166"/>
      <c r="Z238" s="166"/>
      <c r="AA238" s="166"/>
      <c r="AB238" s="166"/>
      <c r="AC238" s="167"/>
    </row>
    <row r="239" spans="1:29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60"/>
      <c r="L239" s="155">
        <f t="shared" si="14"/>
        <v>0</v>
      </c>
      <c r="M239" s="156">
        <f t="shared" si="15"/>
        <v>0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Y239" s="166"/>
      <c r="Z239" s="166"/>
      <c r="AA239" s="166"/>
      <c r="AB239" s="166"/>
      <c r="AC239" s="167"/>
    </row>
    <row r="240" spans="1:29" s="16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60"/>
      <c r="L240" s="155">
        <f t="shared" si="14"/>
        <v>0</v>
      </c>
      <c r="M240" s="156">
        <f t="shared" si="15"/>
        <v>0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Y240" s="166"/>
      <c r="Z240" s="166"/>
      <c r="AA240" s="166"/>
      <c r="AB240" s="166"/>
      <c r="AC240" s="167"/>
    </row>
    <row r="241" spans="1:29" s="16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60"/>
      <c r="L241" s="155">
        <f t="shared" si="14"/>
        <v>0</v>
      </c>
      <c r="M241" s="156">
        <f t="shared" si="15"/>
        <v>0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Y241" s="166"/>
      <c r="Z241" s="166"/>
      <c r="AA241" s="166"/>
      <c r="AB241" s="166"/>
      <c r="AC241" s="167"/>
    </row>
    <row r="242" spans="1:29" s="16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60"/>
      <c r="L242" s="155">
        <f t="shared" si="14"/>
        <v>0</v>
      </c>
      <c r="M242" s="156">
        <f t="shared" si="15"/>
        <v>0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Y242" s="166"/>
      <c r="Z242" s="166"/>
      <c r="AA242" s="166"/>
      <c r="AB242" s="166"/>
      <c r="AC242" s="167"/>
    </row>
    <row r="243" spans="1:29" s="16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60"/>
      <c r="L243" s="155">
        <f t="shared" si="14"/>
        <v>0</v>
      </c>
      <c r="M243" s="156">
        <f t="shared" si="15"/>
        <v>0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Y243" s="166"/>
      <c r="Z243" s="166"/>
      <c r="AA243" s="166"/>
      <c r="AB243" s="166"/>
      <c r="AC243" s="167"/>
    </row>
    <row r="244" spans="1:29" s="16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60"/>
      <c r="L244" s="155">
        <f t="shared" si="14"/>
        <v>0</v>
      </c>
      <c r="M244" s="156">
        <f t="shared" si="15"/>
        <v>0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Y244" s="166"/>
      <c r="Z244" s="166"/>
      <c r="AA244" s="166"/>
      <c r="AB244" s="166"/>
      <c r="AC244" s="167"/>
    </row>
    <row r="245" spans="1:29" s="16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60"/>
      <c r="L245" s="155">
        <f t="shared" si="14"/>
        <v>0</v>
      </c>
      <c r="M245" s="156">
        <f t="shared" si="15"/>
        <v>0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Y245" s="166"/>
      <c r="Z245" s="166"/>
      <c r="AA245" s="166"/>
      <c r="AB245" s="166"/>
      <c r="AC245" s="167"/>
    </row>
    <row r="246" spans="1:29" s="16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60"/>
      <c r="L246" s="155">
        <f t="shared" si="14"/>
        <v>0</v>
      </c>
      <c r="M246" s="156">
        <f t="shared" si="15"/>
        <v>0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Y246" s="166"/>
      <c r="Z246" s="166"/>
      <c r="AA246" s="166"/>
      <c r="AB246" s="166"/>
      <c r="AC246" s="167"/>
    </row>
    <row r="247" spans="1:29" s="16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60"/>
      <c r="L247" s="155">
        <f t="shared" si="14"/>
        <v>0</v>
      </c>
      <c r="M247" s="156">
        <f t="shared" si="15"/>
        <v>0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Y247" s="166"/>
      <c r="Z247" s="166"/>
      <c r="AA247" s="166"/>
      <c r="AB247" s="166"/>
      <c r="AC247" s="167"/>
    </row>
    <row r="248" spans="1:29" s="16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60"/>
      <c r="L248" s="155">
        <f t="shared" si="14"/>
        <v>0</v>
      </c>
      <c r="M248" s="156">
        <f t="shared" si="15"/>
        <v>0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Y248" s="166"/>
      <c r="Z248" s="166"/>
      <c r="AA248" s="166"/>
      <c r="AB248" s="166"/>
      <c r="AC248" s="167"/>
    </row>
    <row r="249" spans="1:29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60"/>
      <c r="L249" s="155">
        <f t="shared" si="14"/>
        <v>0</v>
      </c>
      <c r="M249" s="156">
        <f t="shared" si="15"/>
        <v>0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  <c r="Y249" s="166"/>
      <c r="Z249" s="166"/>
      <c r="AA249" s="166"/>
      <c r="AB249" s="166"/>
      <c r="AC249" s="167"/>
    </row>
    <row r="250" spans="1:29" s="165" customFormat="1" hidden="1" x14ac:dyDescent="0.4">
      <c r="A250" s="116">
        <v>242</v>
      </c>
      <c r="B250" s="116"/>
      <c r="C250" s="117"/>
      <c r="D250" s="118"/>
      <c r="E250" s="119"/>
      <c r="F250" s="120"/>
      <c r="G250" s="121"/>
      <c r="H250" s="125"/>
      <c r="I250" s="123"/>
      <c r="J250" s="123"/>
      <c r="K250" s="160"/>
      <c r="L250" s="155">
        <f t="shared" si="14"/>
        <v>0</v>
      </c>
      <c r="M250" s="156">
        <f t="shared" si="15"/>
        <v>0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Y250" s="166"/>
      <c r="Z250" s="166"/>
      <c r="AA250" s="166"/>
      <c r="AB250" s="166"/>
      <c r="AC250" s="167"/>
    </row>
    <row r="251" spans="1:29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60"/>
      <c r="L251" s="155">
        <f t="shared" si="14"/>
        <v>0</v>
      </c>
      <c r="M251" s="156">
        <f t="shared" si="15"/>
        <v>0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Y251" s="166"/>
      <c r="Z251" s="166"/>
      <c r="AA251" s="166"/>
      <c r="AB251" s="166"/>
      <c r="AC251" s="167"/>
    </row>
    <row r="252" spans="1:29" s="165" customFormat="1" hidden="1" x14ac:dyDescent="0.4">
      <c r="A252" s="116">
        <v>244</v>
      </c>
      <c r="B252" s="116"/>
      <c r="C252" s="117"/>
      <c r="D252" s="118"/>
      <c r="E252" s="119"/>
      <c r="F252" s="120"/>
      <c r="G252" s="121"/>
      <c r="H252" s="125"/>
      <c r="I252" s="123"/>
      <c r="J252" s="123"/>
      <c r="K252" s="160"/>
      <c r="L252" s="155">
        <f t="shared" si="14"/>
        <v>0</v>
      </c>
      <c r="M252" s="156">
        <f t="shared" si="15"/>
        <v>0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  <c r="Y252" s="166"/>
      <c r="Z252" s="166"/>
      <c r="AA252" s="166"/>
      <c r="AB252" s="166"/>
      <c r="AC252" s="167"/>
    </row>
    <row r="253" spans="1:29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60"/>
      <c r="L253" s="155">
        <f t="shared" si="14"/>
        <v>0</v>
      </c>
      <c r="M253" s="156">
        <f t="shared" si="15"/>
        <v>0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  <c r="Y253" s="166"/>
      <c r="Z253" s="166"/>
      <c r="AA253" s="166"/>
      <c r="AB253" s="166"/>
      <c r="AC253" s="167"/>
    </row>
    <row r="254" spans="1:29" s="165" customFormat="1" hidden="1" x14ac:dyDescent="0.4">
      <c r="A254" s="116">
        <v>246</v>
      </c>
      <c r="B254" s="116"/>
      <c r="C254" s="117"/>
      <c r="D254" s="118"/>
      <c r="E254" s="119"/>
      <c r="F254" s="120"/>
      <c r="G254" s="121"/>
      <c r="H254" s="125"/>
      <c r="I254" s="123"/>
      <c r="J254" s="123"/>
      <c r="K254" s="160"/>
      <c r="L254" s="155">
        <f t="shared" si="14"/>
        <v>0</v>
      </c>
      <c r="M254" s="156">
        <f t="shared" si="15"/>
        <v>0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4"/>
        <v>0</v>
      </c>
      <c r="M255" s="156">
        <f t="shared" si="15"/>
        <v>0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16"/>
      <c r="C256" s="117"/>
      <c r="D256" s="118"/>
      <c r="E256" s="119"/>
      <c r="F256" s="120"/>
      <c r="G256" s="121"/>
      <c r="H256" s="125"/>
      <c r="I256" s="123"/>
      <c r="J256" s="123"/>
      <c r="K256" s="160"/>
      <c r="L256" s="155">
        <f t="shared" si="14"/>
        <v>0</v>
      </c>
      <c r="M256" s="156">
        <f t="shared" si="15"/>
        <v>0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si="14"/>
        <v>0</v>
      </c>
      <c r="M257" s="156">
        <f t="shared" si="15"/>
        <v>0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60"/>
      <c r="L258" s="155">
        <f t="shared" si="14"/>
        <v>0</v>
      </c>
      <c r="M258" s="156">
        <f t="shared" si="15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60"/>
      <c r="L259" s="155">
        <f t="shared" si="14"/>
        <v>0</v>
      </c>
      <c r="M259" s="156">
        <f t="shared" si="15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8"/>
      <c r="Y259" s="166"/>
      <c r="Z259" s="166"/>
      <c r="AA259" s="166"/>
      <c r="AB259" s="166"/>
      <c r="AC259" s="168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60"/>
      <c r="L260" s="155">
        <f t="shared" si="14"/>
        <v>0</v>
      </c>
      <c r="M260" s="156">
        <f t="shared" si="15"/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7"/>
      <c r="Y260" s="166"/>
      <c r="Z260" s="166"/>
      <c r="AA260" s="166"/>
      <c r="AB260" s="166"/>
      <c r="AC260" s="167"/>
    </row>
    <row r="261" spans="1:29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60"/>
      <c r="L261" s="155">
        <f t="shared" si="14"/>
        <v>0</v>
      </c>
      <c r="M261" s="156">
        <f t="shared" si="15"/>
        <v>0</v>
      </c>
      <c r="N261" s="155"/>
      <c r="O261" s="155"/>
      <c r="P261" s="155"/>
      <c r="Q261" s="155"/>
      <c r="R261" s="155"/>
      <c r="S261" s="156"/>
      <c r="T261" s="156">
        <f t="shared" si="12"/>
        <v>0</v>
      </c>
      <c r="U261" s="156">
        <f t="shared" si="13"/>
        <v>0</v>
      </c>
      <c r="V261" s="159"/>
      <c r="Y261" s="166"/>
      <c r="Z261" s="166"/>
      <c r="AA261" s="166"/>
      <c r="AB261" s="166"/>
      <c r="AC261" s="170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60"/>
      <c r="L262" s="155">
        <f t="shared" si="14"/>
        <v>0</v>
      </c>
      <c r="M262" s="156">
        <f t="shared" si="15"/>
        <v>0</v>
      </c>
      <c r="N262" s="155"/>
      <c r="O262" s="155"/>
      <c r="P262" s="155"/>
      <c r="Q262" s="155"/>
      <c r="R262" s="155"/>
      <c r="S262" s="156"/>
      <c r="T262" s="156">
        <f t="shared" si="12"/>
        <v>0</v>
      </c>
      <c r="U262" s="156">
        <f t="shared" si="13"/>
        <v>0</v>
      </c>
      <c r="V262" s="157"/>
      <c r="Y262" s="166"/>
      <c r="Z262" s="166"/>
      <c r="AA262" s="166"/>
      <c r="AB262" s="166"/>
      <c r="AC262" s="167"/>
    </row>
    <row r="263" spans="1:29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60"/>
      <c r="L263" s="155">
        <f t="shared" si="14"/>
        <v>0</v>
      </c>
      <c r="M263" s="156">
        <f t="shared" si="15"/>
        <v>0</v>
      </c>
      <c r="N263" s="155"/>
      <c r="O263" s="155"/>
      <c r="P263" s="155"/>
      <c r="Q263" s="155"/>
      <c r="R263" s="155"/>
      <c r="S263" s="156"/>
      <c r="T263" s="156">
        <f t="shared" si="12"/>
        <v>0</v>
      </c>
      <c r="U263" s="156">
        <f t="shared" si="13"/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60"/>
      <c r="L264" s="155">
        <f t="shared" si="14"/>
        <v>0</v>
      </c>
      <c r="M264" s="156">
        <f t="shared" si="15"/>
        <v>0</v>
      </c>
      <c r="N264" s="155"/>
      <c r="O264" s="155"/>
      <c r="P264" s="155"/>
      <c r="Q264" s="155"/>
      <c r="R264" s="155"/>
      <c r="S264" s="156"/>
      <c r="T264" s="156">
        <f t="shared" ref="T264:T327" si="16">IFERROR(S264*R264,"－")</f>
        <v>0</v>
      </c>
      <c r="U264" s="156">
        <f t="shared" ref="U264:U327" si="17">IFERROR(T264*H264/1000,"－")</f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60"/>
      <c r="L265" s="155">
        <f t="shared" ref="L265:L328" si="18">IFERROR(I265*J265*K265,"ー")</f>
        <v>0</v>
      </c>
      <c r="M265" s="156">
        <f t="shared" ref="M265:M328" si="19">IFERROR(L265*H265/1000,"ー")</f>
        <v>0</v>
      </c>
      <c r="N265" s="155"/>
      <c r="O265" s="155"/>
      <c r="P265" s="155"/>
      <c r="Q265" s="155"/>
      <c r="R265" s="155"/>
      <c r="S265" s="156"/>
      <c r="T265" s="156">
        <f t="shared" si="16"/>
        <v>0</v>
      </c>
      <c r="U265" s="156">
        <f t="shared" si="17"/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60"/>
      <c r="L266" s="155">
        <f t="shared" si="18"/>
        <v>0</v>
      </c>
      <c r="M266" s="156">
        <f t="shared" si="19"/>
        <v>0</v>
      </c>
      <c r="N266" s="155"/>
      <c r="O266" s="155"/>
      <c r="P266" s="155"/>
      <c r="Q266" s="155"/>
      <c r="R266" s="155"/>
      <c r="S266" s="156"/>
      <c r="T266" s="156">
        <f t="shared" si="16"/>
        <v>0</v>
      </c>
      <c r="U266" s="156">
        <f t="shared" si="17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18"/>
        <v>0</v>
      </c>
      <c r="M267" s="156">
        <f t="shared" si="19"/>
        <v>0</v>
      </c>
      <c r="N267" s="155"/>
      <c r="O267" s="155"/>
      <c r="P267" s="155"/>
      <c r="Q267" s="155"/>
      <c r="R267" s="155"/>
      <c r="S267" s="156"/>
      <c r="T267" s="156">
        <f t="shared" si="16"/>
        <v>0</v>
      </c>
      <c r="U267" s="156">
        <f t="shared" si="17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60"/>
      <c r="L268" s="155">
        <f t="shared" si="18"/>
        <v>0</v>
      </c>
      <c r="M268" s="156">
        <f t="shared" si="19"/>
        <v>0</v>
      </c>
      <c r="N268" s="155"/>
      <c r="O268" s="155"/>
      <c r="P268" s="155"/>
      <c r="Q268" s="155"/>
      <c r="R268" s="155"/>
      <c r="S268" s="156"/>
      <c r="T268" s="156">
        <f t="shared" si="16"/>
        <v>0</v>
      </c>
      <c r="U268" s="156">
        <f t="shared" si="17"/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60"/>
      <c r="L269" s="155">
        <f t="shared" si="18"/>
        <v>0</v>
      </c>
      <c r="M269" s="156">
        <f t="shared" si="19"/>
        <v>0</v>
      </c>
      <c r="N269" s="155"/>
      <c r="O269" s="155"/>
      <c r="P269" s="155"/>
      <c r="Q269" s="155"/>
      <c r="R269" s="155"/>
      <c r="S269" s="156"/>
      <c r="T269" s="156">
        <f t="shared" si="16"/>
        <v>0</v>
      </c>
      <c r="U269" s="156">
        <f t="shared" si="17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60"/>
      <c r="L270" s="155">
        <f t="shared" si="18"/>
        <v>0</v>
      </c>
      <c r="M270" s="156">
        <f t="shared" si="19"/>
        <v>0</v>
      </c>
      <c r="N270" s="155"/>
      <c r="O270" s="155"/>
      <c r="P270" s="155"/>
      <c r="Q270" s="155"/>
      <c r="R270" s="155"/>
      <c r="S270" s="156"/>
      <c r="T270" s="156">
        <f t="shared" si="16"/>
        <v>0</v>
      </c>
      <c r="U270" s="156">
        <f t="shared" si="17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60"/>
      <c r="L271" s="155">
        <f t="shared" si="18"/>
        <v>0</v>
      </c>
      <c r="M271" s="156">
        <f t="shared" si="19"/>
        <v>0</v>
      </c>
      <c r="N271" s="155"/>
      <c r="O271" s="155"/>
      <c r="P271" s="155"/>
      <c r="Q271" s="155"/>
      <c r="R271" s="155"/>
      <c r="S271" s="156"/>
      <c r="T271" s="156">
        <f t="shared" si="16"/>
        <v>0</v>
      </c>
      <c r="U271" s="156">
        <f t="shared" si="17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60"/>
      <c r="L272" s="155">
        <f t="shared" si="18"/>
        <v>0</v>
      </c>
      <c r="M272" s="156">
        <f t="shared" si="19"/>
        <v>0</v>
      </c>
      <c r="N272" s="155"/>
      <c r="O272" s="155"/>
      <c r="P272" s="155"/>
      <c r="Q272" s="155"/>
      <c r="R272" s="155"/>
      <c r="S272" s="156"/>
      <c r="T272" s="156">
        <f t="shared" si="16"/>
        <v>0</v>
      </c>
      <c r="U272" s="156">
        <f t="shared" si="17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60"/>
      <c r="L273" s="155">
        <f t="shared" si="18"/>
        <v>0</v>
      </c>
      <c r="M273" s="156">
        <f t="shared" si="19"/>
        <v>0</v>
      </c>
      <c r="N273" s="155"/>
      <c r="O273" s="155"/>
      <c r="P273" s="155"/>
      <c r="Q273" s="155"/>
      <c r="R273" s="155"/>
      <c r="S273" s="156"/>
      <c r="T273" s="156">
        <f t="shared" si="16"/>
        <v>0</v>
      </c>
      <c r="U273" s="156">
        <f t="shared" si="17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60"/>
      <c r="L274" s="155">
        <f t="shared" si="18"/>
        <v>0</v>
      </c>
      <c r="M274" s="156">
        <f t="shared" si="19"/>
        <v>0</v>
      </c>
      <c r="N274" s="155"/>
      <c r="O274" s="155"/>
      <c r="P274" s="155"/>
      <c r="Q274" s="155"/>
      <c r="R274" s="155"/>
      <c r="S274" s="156"/>
      <c r="T274" s="156">
        <f t="shared" si="16"/>
        <v>0</v>
      </c>
      <c r="U274" s="156">
        <f t="shared" si="17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60"/>
      <c r="L275" s="155">
        <f t="shared" si="18"/>
        <v>0</v>
      </c>
      <c r="M275" s="156">
        <f t="shared" si="19"/>
        <v>0</v>
      </c>
      <c r="N275" s="155"/>
      <c r="O275" s="155"/>
      <c r="P275" s="155"/>
      <c r="Q275" s="155"/>
      <c r="R275" s="155"/>
      <c r="S275" s="156"/>
      <c r="T275" s="156">
        <f t="shared" si="16"/>
        <v>0</v>
      </c>
      <c r="U275" s="156">
        <f t="shared" si="17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18"/>
        <v>0</v>
      </c>
      <c r="M276" s="156">
        <f t="shared" si="19"/>
        <v>0</v>
      </c>
      <c r="N276" s="155"/>
      <c r="O276" s="155"/>
      <c r="P276" s="155"/>
      <c r="Q276" s="155"/>
      <c r="R276" s="155"/>
      <c r="S276" s="156"/>
      <c r="T276" s="156">
        <f t="shared" si="16"/>
        <v>0</v>
      </c>
      <c r="U276" s="156">
        <f t="shared" si="17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60"/>
      <c r="L277" s="155">
        <f t="shared" si="18"/>
        <v>0</v>
      </c>
      <c r="M277" s="156">
        <f t="shared" si="19"/>
        <v>0</v>
      </c>
      <c r="N277" s="155"/>
      <c r="O277" s="155"/>
      <c r="P277" s="155"/>
      <c r="Q277" s="155"/>
      <c r="R277" s="155"/>
      <c r="S277" s="156"/>
      <c r="T277" s="156">
        <f t="shared" si="16"/>
        <v>0</v>
      </c>
      <c r="U277" s="156">
        <f t="shared" si="17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18"/>
        <v>0</v>
      </c>
      <c r="M278" s="156">
        <f t="shared" si="19"/>
        <v>0</v>
      </c>
      <c r="N278" s="155"/>
      <c r="O278" s="155"/>
      <c r="P278" s="155"/>
      <c r="Q278" s="155"/>
      <c r="R278" s="155"/>
      <c r="S278" s="156"/>
      <c r="T278" s="156">
        <f t="shared" si="16"/>
        <v>0</v>
      </c>
      <c r="U278" s="156">
        <f t="shared" si="17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60"/>
      <c r="L279" s="155">
        <f t="shared" si="18"/>
        <v>0</v>
      </c>
      <c r="M279" s="156">
        <f t="shared" si="19"/>
        <v>0</v>
      </c>
      <c r="N279" s="155"/>
      <c r="O279" s="155"/>
      <c r="P279" s="155"/>
      <c r="Q279" s="155"/>
      <c r="R279" s="155"/>
      <c r="S279" s="156"/>
      <c r="T279" s="156">
        <f t="shared" si="16"/>
        <v>0</v>
      </c>
      <c r="U279" s="156">
        <f t="shared" si="17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18"/>
        <v>0</v>
      </c>
      <c r="M280" s="156">
        <f t="shared" si="19"/>
        <v>0</v>
      </c>
      <c r="N280" s="155"/>
      <c r="O280" s="155"/>
      <c r="P280" s="155"/>
      <c r="Q280" s="155"/>
      <c r="R280" s="155"/>
      <c r="S280" s="156"/>
      <c r="T280" s="156">
        <f t="shared" si="16"/>
        <v>0</v>
      </c>
      <c r="U280" s="156">
        <f t="shared" si="17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60"/>
      <c r="L281" s="155">
        <f t="shared" si="18"/>
        <v>0</v>
      </c>
      <c r="M281" s="156">
        <f t="shared" si="19"/>
        <v>0</v>
      </c>
      <c r="N281" s="155"/>
      <c r="O281" s="155"/>
      <c r="P281" s="155"/>
      <c r="Q281" s="155"/>
      <c r="R281" s="155"/>
      <c r="S281" s="156"/>
      <c r="T281" s="156">
        <f t="shared" si="16"/>
        <v>0</v>
      </c>
      <c r="U281" s="156">
        <f t="shared" si="17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60"/>
      <c r="L282" s="155">
        <f t="shared" si="18"/>
        <v>0</v>
      </c>
      <c r="M282" s="156">
        <f t="shared" si="19"/>
        <v>0</v>
      </c>
      <c r="N282" s="155"/>
      <c r="O282" s="155"/>
      <c r="P282" s="155"/>
      <c r="Q282" s="155"/>
      <c r="R282" s="155"/>
      <c r="S282" s="156"/>
      <c r="T282" s="156">
        <f t="shared" si="16"/>
        <v>0</v>
      </c>
      <c r="U282" s="156">
        <f t="shared" si="17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60"/>
      <c r="L283" s="155">
        <f t="shared" si="18"/>
        <v>0</v>
      </c>
      <c r="M283" s="156">
        <f t="shared" si="19"/>
        <v>0</v>
      </c>
      <c r="N283" s="155"/>
      <c r="O283" s="155"/>
      <c r="P283" s="155"/>
      <c r="Q283" s="155"/>
      <c r="R283" s="155"/>
      <c r="S283" s="156"/>
      <c r="T283" s="156">
        <f t="shared" si="16"/>
        <v>0</v>
      </c>
      <c r="U283" s="156">
        <f t="shared" si="17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60"/>
      <c r="L284" s="155">
        <f t="shared" si="18"/>
        <v>0</v>
      </c>
      <c r="M284" s="156">
        <f t="shared" si="19"/>
        <v>0</v>
      </c>
      <c r="N284" s="155"/>
      <c r="O284" s="155"/>
      <c r="P284" s="155"/>
      <c r="Q284" s="155"/>
      <c r="R284" s="155"/>
      <c r="S284" s="156"/>
      <c r="T284" s="156">
        <f t="shared" si="16"/>
        <v>0</v>
      </c>
      <c r="U284" s="156">
        <f t="shared" si="17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18"/>
        <v>0</v>
      </c>
      <c r="M285" s="156">
        <f t="shared" si="19"/>
        <v>0</v>
      </c>
      <c r="N285" s="155"/>
      <c r="O285" s="155"/>
      <c r="P285" s="155"/>
      <c r="Q285" s="155"/>
      <c r="R285" s="155"/>
      <c r="S285" s="156"/>
      <c r="T285" s="156">
        <f t="shared" si="16"/>
        <v>0</v>
      </c>
      <c r="U285" s="156">
        <f t="shared" si="17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60"/>
      <c r="L286" s="155">
        <f t="shared" si="18"/>
        <v>0</v>
      </c>
      <c r="M286" s="156">
        <f t="shared" si="19"/>
        <v>0</v>
      </c>
      <c r="N286" s="155"/>
      <c r="O286" s="155"/>
      <c r="P286" s="155"/>
      <c r="Q286" s="155"/>
      <c r="R286" s="155"/>
      <c r="S286" s="156"/>
      <c r="T286" s="156">
        <f t="shared" si="16"/>
        <v>0</v>
      </c>
      <c r="U286" s="156">
        <f t="shared" si="17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18"/>
        <v>0</v>
      </c>
      <c r="M287" s="156">
        <f t="shared" si="19"/>
        <v>0</v>
      </c>
      <c r="N287" s="155"/>
      <c r="O287" s="155"/>
      <c r="P287" s="155"/>
      <c r="Q287" s="155"/>
      <c r="R287" s="155"/>
      <c r="S287" s="156"/>
      <c r="T287" s="156">
        <f t="shared" si="16"/>
        <v>0</v>
      </c>
      <c r="U287" s="156">
        <f t="shared" si="17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60"/>
      <c r="L288" s="155">
        <f t="shared" si="18"/>
        <v>0</v>
      </c>
      <c r="M288" s="156">
        <f t="shared" si="19"/>
        <v>0</v>
      </c>
      <c r="N288" s="155"/>
      <c r="O288" s="155"/>
      <c r="P288" s="155"/>
      <c r="Q288" s="155"/>
      <c r="R288" s="155"/>
      <c r="S288" s="156"/>
      <c r="T288" s="156">
        <f t="shared" si="16"/>
        <v>0</v>
      </c>
      <c r="U288" s="156">
        <f t="shared" si="17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18"/>
        <v>0</v>
      </c>
      <c r="M289" s="156">
        <f t="shared" si="19"/>
        <v>0</v>
      </c>
      <c r="N289" s="155"/>
      <c r="O289" s="155"/>
      <c r="P289" s="155"/>
      <c r="Q289" s="155"/>
      <c r="R289" s="155"/>
      <c r="S289" s="156"/>
      <c r="T289" s="156">
        <f t="shared" si="16"/>
        <v>0</v>
      </c>
      <c r="U289" s="156">
        <f t="shared" si="17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60"/>
      <c r="L290" s="155">
        <f t="shared" si="18"/>
        <v>0</v>
      </c>
      <c r="M290" s="156">
        <f t="shared" si="19"/>
        <v>0</v>
      </c>
      <c r="N290" s="155"/>
      <c r="O290" s="155"/>
      <c r="P290" s="155"/>
      <c r="Q290" s="155"/>
      <c r="R290" s="155"/>
      <c r="S290" s="156"/>
      <c r="T290" s="156">
        <f t="shared" si="16"/>
        <v>0</v>
      </c>
      <c r="U290" s="156">
        <f t="shared" si="17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18"/>
        <v>0</v>
      </c>
      <c r="M291" s="156">
        <f t="shared" si="19"/>
        <v>0</v>
      </c>
      <c r="N291" s="155"/>
      <c r="O291" s="155"/>
      <c r="P291" s="155"/>
      <c r="Q291" s="155"/>
      <c r="R291" s="155"/>
      <c r="S291" s="156"/>
      <c r="T291" s="156">
        <f t="shared" si="16"/>
        <v>0</v>
      </c>
      <c r="U291" s="156">
        <f t="shared" si="17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60"/>
      <c r="L292" s="155">
        <f t="shared" si="18"/>
        <v>0</v>
      </c>
      <c r="M292" s="156">
        <f t="shared" si="19"/>
        <v>0</v>
      </c>
      <c r="N292" s="155"/>
      <c r="O292" s="155"/>
      <c r="P292" s="155"/>
      <c r="Q292" s="155"/>
      <c r="R292" s="155"/>
      <c r="S292" s="156"/>
      <c r="T292" s="156">
        <f t="shared" si="16"/>
        <v>0</v>
      </c>
      <c r="U292" s="156">
        <f t="shared" si="17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18"/>
        <v>0</v>
      </c>
      <c r="M293" s="156">
        <f t="shared" si="19"/>
        <v>0</v>
      </c>
      <c r="N293" s="155"/>
      <c r="O293" s="155"/>
      <c r="P293" s="155"/>
      <c r="Q293" s="155"/>
      <c r="R293" s="155"/>
      <c r="S293" s="156"/>
      <c r="T293" s="156">
        <f t="shared" si="16"/>
        <v>0</v>
      </c>
      <c r="U293" s="156">
        <f t="shared" si="17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18"/>
        <v>0</v>
      </c>
      <c r="M294" s="156">
        <f t="shared" si="19"/>
        <v>0</v>
      </c>
      <c r="N294" s="155"/>
      <c r="O294" s="155"/>
      <c r="P294" s="155"/>
      <c r="Q294" s="155"/>
      <c r="R294" s="155"/>
      <c r="S294" s="156"/>
      <c r="T294" s="156">
        <f t="shared" si="16"/>
        <v>0</v>
      </c>
      <c r="U294" s="156">
        <f t="shared" si="17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60"/>
      <c r="L295" s="155">
        <f t="shared" si="18"/>
        <v>0</v>
      </c>
      <c r="M295" s="156">
        <f t="shared" si="19"/>
        <v>0</v>
      </c>
      <c r="N295" s="155"/>
      <c r="O295" s="155"/>
      <c r="P295" s="155"/>
      <c r="Q295" s="155"/>
      <c r="R295" s="155"/>
      <c r="S295" s="156"/>
      <c r="T295" s="156">
        <f t="shared" si="16"/>
        <v>0</v>
      </c>
      <c r="U295" s="156">
        <f t="shared" si="17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18"/>
        <v>0</v>
      </c>
      <c r="M296" s="156">
        <f t="shared" si="19"/>
        <v>0</v>
      </c>
      <c r="N296" s="155"/>
      <c r="O296" s="155"/>
      <c r="P296" s="155"/>
      <c r="Q296" s="155"/>
      <c r="R296" s="155"/>
      <c r="S296" s="156"/>
      <c r="T296" s="156">
        <f t="shared" si="16"/>
        <v>0</v>
      </c>
      <c r="U296" s="156">
        <f t="shared" si="17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60"/>
      <c r="L297" s="155">
        <f t="shared" si="18"/>
        <v>0</v>
      </c>
      <c r="M297" s="156">
        <f t="shared" si="19"/>
        <v>0</v>
      </c>
      <c r="N297" s="155"/>
      <c r="O297" s="155"/>
      <c r="P297" s="155"/>
      <c r="Q297" s="155"/>
      <c r="R297" s="155"/>
      <c r="S297" s="156"/>
      <c r="T297" s="156">
        <f t="shared" si="16"/>
        <v>0</v>
      </c>
      <c r="U297" s="156">
        <f t="shared" si="17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si="18"/>
        <v>0</v>
      </c>
      <c r="M298" s="156">
        <f t="shared" si="19"/>
        <v>0</v>
      </c>
      <c r="N298" s="155"/>
      <c r="O298" s="155"/>
      <c r="P298" s="155"/>
      <c r="Q298" s="155"/>
      <c r="R298" s="155"/>
      <c r="S298" s="156"/>
      <c r="T298" s="156">
        <f t="shared" si="16"/>
        <v>0</v>
      </c>
      <c r="U298" s="156">
        <f t="shared" si="17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60"/>
      <c r="L299" s="155">
        <f t="shared" si="18"/>
        <v>0</v>
      </c>
      <c r="M299" s="156">
        <f t="shared" si="19"/>
        <v>0</v>
      </c>
      <c r="N299" s="155"/>
      <c r="O299" s="155"/>
      <c r="P299" s="155"/>
      <c r="Q299" s="155"/>
      <c r="R299" s="155"/>
      <c r="S299" s="156"/>
      <c r="T299" s="156">
        <f t="shared" si="16"/>
        <v>0</v>
      </c>
      <c r="U299" s="156">
        <f t="shared" si="17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18"/>
        <v>0</v>
      </c>
      <c r="M300" s="156">
        <f t="shared" si="19"/>
        <v>0</v>
      </c>
      <c r="N300" s="155"/>
      <c r="O300" s="155"/>
      <c r="P300" s="155"/>
      <c r="Q300" s="155"/>
      <c r="R300" s="155"/>
      <c r="S300" s="156"/>
      <c r="T300" s="156">
        <f t="shared" si="16"/>
        <v>0</v>
      </c>
      <c r="U300" s="156">
        <f t="shared" si="17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60"/>
      <c r="L301" s="155">
        <f t="shared" si="18"/>
        <v>0</v>
      </c>
      <c r="M301" s="156">
        <f t="shared" si="19"/>
        <v>0</v>
      </c>
      <c r="N301" s="155"/>
      <c r="O301" s="155"/>
      <c r="P301" s="155"/>
      <c r="Q301" s="155"/>
      <c r="R301" s="155"/>
      <c r="S301" s="156"/>
      <c r="T301" s="156">
        <f t="shared" si="16"/>
        <v>0</v>
      </c>
      <c r="U301" s="156">
        <f t="shared" si="17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18"/>
        <v>0</v>
      </c>
      <c r="M302" s="156">
        <f t="shared" si="19"/>
        <v>0</v>
      </c>
      <c r="N302" s="155"/>
      <c r="O302" s="155"/>
      <c r="P302" s="155"/>
      <c r="Q302" s="155"/>
      <c r="R302" s="155"/>
      <c r="S302" s="156"/>
      <c r="T302" s="156">
        <f t="shared" si="16"/>
        <v>0</v>
      </c>
      <c r="U302" s="156">
        <f t="shared" si="17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60"/>
      <c r="L303" s="155">
        <f t="shared" si="18"/>
        <v>0</v>
      </c>
      <c r="M303" s="156">
        <f t="shared" si="19"/>
        <v>0</v>
      </c>
      <c r="N303" s="155"/>
      <c r="O303" s="155"/>
      <c r="P303" s="155"/>
      <c r="Q303" s="155"/>
      <c r="R303" s="155"/>
      <c r="S303" s="156"/>
      <c r="T303" s="156">
        <f t="shared" si="16"/>
        <v>0</v>
      </c>
      <c r="U303" s="156">
        <f t="shared" si="17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60"/>
      <c r="L304" s="155">
        <f t="shared" si="18"/>
        <v>0</v>
      </c>
      <c r="M304" s="156">
        <f t="shared" si="19"/>
        <v>0</v>
      </c>
      <c r="N304" s="155"/>
      <c r="O304" s="155"/>
      <c r="P304" s="155"/>
      <c r="Q304" s="155"/>
      <c r="R304" s="155"/>
      <c r="S304" s="156"/>
      <c r="T304" s="156">
        <f t="shared" si="16"/>
        <v>0</v>
      </c>
      <c r="U304" s="156">
        <f t="shared" si="17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60"/>
      <c r="L305" s="155">
        <f t="shared" si="18"/>
        <v>0</v>
      </c>
      <c r="M305" s="156">
        <f t="shared" si="19"/>
        <v>0</v>
      </c>
      <c r="N305" s="155"/>
      <c r="O305" s="155"/>
      <c r="P305" s="155"/>
      <c r="Q305" s="155"/>
      <c r="R305" s="155"/>
      <c r="S305" s="156"/>
      <c r="T305" s="156">
        <f t="shared" si="16"/>
        <v>0</v>
      </c>
      <c r="U305" s="156">
        <f t="shared" si="17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60"/>
      <c r="L306" s="155">
        <f t="shared" si="18"/>
        <v>0</v>
      </c>
      <c r="M306" s="156">
        <f t="shared" si="19"/>
        <v>0</v>
      </c>
      <c r="N306" s="155"/>
      <c r="O306" s="155"/>
      <c r="P306" s="155"/>
      <c r="Q306" s="155"/>
      <c r="R306" s="155"/>
      <c r="S306" s="156"/>
      <c r="T306" s="156">
        <f t="shared" si="16"/>
        <v>0</v>
      </c>
      <c r="U306" s="156">
        <f t="shared" si="17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18"/>
        <v>0</v>
      </c>
      <c r="M307" s="156">
        <f t="shared" si="19"/>
        <v>0</v>
      </c>
      <c r="N307" s="155"/>
      <c r="O307" s="155"/>
      <c r="P307" s="155"/>
      <c r="Q307" s="155"/>
      <c r="R307" s="155"/>
      <c r="S307" s="156"/>
      <c r="T307" s="156">
        <f t="shared" si="16"/>
        <v>0</v>
      </c>
      <c r="U307" s="156">
        <f t="shared" si="17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60"/>
      <c r="L308" s="155">
        <f t="shared" si="18"/>
        <v>0</v>
      </c>
      <c r="M308" s="156">
        <f t="shared" si="19"/>
        <v>0</v>
      </c>
      <c r="N308" s="155"/>
      <c r="O308" s="155"/>
      <c r="P308" s="155"/>
      <c r="Q308" s="155"/>
      <c r="R308" s="155"/>
      <c r="S308" s="156"/>
      <c r="T308" s="156">
        <f t="shared" si="16"/>
        <v>0</v>
      </c>
      <c r="U308" s="156">
        <f t="shared" si="17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18"/>
        <v>0</v>
      </c>
      <c r="M309" s="156">
        <f t="shared" si="19"/>
        <v>0</v>
      </c>
      <c r="N309" s="155"/>
      <c r="O309" s="155"/>
      <c r="P309" s="155"/>
      <c r="Q309" s="155"/>
      <c r="R309" s="155"/>
      <c r="S309" s="156"/>
      <c r="T309" s="156">
        <f t="shared" si="16"/>
        <v>0</v>
      </c>
      <c r="U309" s="156">
        <f t="shared" si="17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60"/>
      <c r="L310" s="155">
        <f t="shared" si="18"/>
        <v>0</v>
      </c>
      <c r="M310" s="156">
        <f t="shared" si="19"/>
        <v>0</v>
      </c>
      <c r="N310" s="155"/>
      <c r="O310" s="155"/>
      <c r="P310" s="155"/>
      <c r="Q310" s="155"/>
      <c r="R310" s="155"/>
      <c r="S310" s="156"/>
      <c r="T310" s="156">
        <f t="shared" si="16"/>
        <v>0</v>
      </c>
      <c r="U310" s="156">
        <f t="shared" si="17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18"/>
        <v>0</v>
      </c>
      <c r="M311" s="156">
        <f t="shared" si="19"/>
        <v>0</v>
      </c>
      <c r="N311" s="155"/>
      <c r="O311" s="155"/>
      <c r="P311" s="155"/>
      <c r="Q311" s="155"/>
      <c r="R311" s="155"/>
      <c r="S311" s="156"/>
      <c r="T311" s="156">
        <f t="shared" si="16"/>
        <v>0</v>
      </c>
      <c r="U311" s="156">
        <f t="shared" si="17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60"/>
      <c r="L312" s="155">
        <f t="shared" si="18"/>
        <v>0</v>
      </c>
      <c r="M312" s="156">
        <f t="shared" si="19"/>
        <v>0</v>
      </c>
      <c r="N312" s="155"/>
      <c r="O312" s="155"/>
      <c r="P312" s="155"/>
      <c r="Q312" s="155"/>
      <c r="R312" s="155"/>
      <c r="S312" s="156"/>
      <c r="T312" s="156">
        <f t="shared" si="16"/>
        <v>0</v>
      </c>
      <c r="U312" s="156">
        <f t="shared" si="17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60"/>
      <c r="L313" s="155">
        <f t="shared" si="18"/>
        <v>0</v>
      </c>
      <c r="M313" s="156">
        <f t="shared" si="19"/>
        <v>0</v>
      </c>
      <c r="N313" s="155"/>
      <c r="O313" s="155"/>
      <c r="P313" s="155"/>
      <c r="Q313" s="155"/>
      <c r="R313" s="155"/>
      <c r="S313" s="156"/>
      <c r="T313" s="156">
        <f t="shared" si="16"/>
        <v>0</v>
      </c>
      <c r="U313" s="156">
        <f t="shared" si="17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60"/>
      <c r="L314" s="155">
        <f t="shared" si="18"/>
        <v>0</v>
      </c>
      <c r="M314" s="156">
        <f t="shared" si="19"/>
        <v>0</v>
      </c>
      <c r="N314" s="155"/>
      <c r="O314" s="155"/>
      <c r="P314" s="155"/>
      <c r="Q314" s="155"/>
      <c r="R314" s="155"/>
      <c r="S314" s="156"/>
      <c r="T314" s="156">
        <f t="shared" si="16"/>
        <v>0</v>
      </c>
      <c r="U314" s="156">
        <f t="shared" si="17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60"/>
      <c r="L315" s="155">
        <f t="shared" si="18"/>
        <v>0</v>
      </c>
      <c r="M315" s="156">
        <f t="shared" si="19"/>
        <v>0</v>
      </c>
      <c r="N315" s="155"/>
      <c r="O315" s="155"/>
      <c r="P315" s="155"/>
      <c r="Q315" s="155"/>
      <c r="R315" s="155"/>
      <c r="S315" s="156"/>
      <c r="T315" s="156">
        <f t="shared" si="16"/>
        <v>0</v>
      </c>
      <c r="U315" s="156">
        <f t="shared" si="17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60"/>
      <c r="L316" s="155">
        <f t="shared" si="18"/>
        <v>0</v>
      </c>
      <c r="M316" s="156">
        <f t="shared" si="19"/>
        <v>0</v>
      </c>
      <c r="N316" s="155"/>
      <c r="O316" s="155"/>
      <c r="P316" s="155"/>
      <c r="Q316" s="155"/>
      <c r="R316" s="155"/>
      <c r="S316" s="156"/>
      <c r="T316" s="156">
        <f t="shared" si="16"/>
        <v>0</v>
      </c>
      <c r="U316" s="156">
        <f t="shared" si="17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60"/>
      <c r="L317" s="155">
        <f t="shared" si="18"/>
        <v>0</v>
      </c>
      <c r="M317" s="156">
        <f t="shared" si="19"/>
        <v>0</v>
      </c>
      <c r="N317" s="155"/>
      <c r="O317" s="155"/>
      <c r="P317" s="155"/>
      <c r="Q317" s="155"/>
      <c r="R317" s="155"/>
      <c r="S317" s="156"/>
      <c r="T317" s="156">
        <f t="shared" si="16"/>
        <v>0</v>
      </c>
      <c r="U317" s="156">
        <f t="shared" si="17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60"/>
      <c r="L318" s="155">
        <f t="shared" si="18"/>
        <v>0</v>
      </c>
      <c r="M318" s="156">
        <f t="shared" si="19"/>
        <v>0</v>
      </c>
      <c r="N318" s="155"/>
      <c r="O318" s="155"/>
      <c r="P318" s="155"/>
      <c r="Q318" s="155"/>
      <c r="R318" s="155"/>
      <c r="S318" s="156"/>
      <c r="T318" s="156">
        <f t="shared" si="16"/>
        <v>0</v>
      </c>
      <c r="U318" s="156">
        <f t="shared" si="17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60"/>
      <c r="L319" s="155">
        <f t="shared" si="18"/>
        <v>0</v>
      </c>
      <c r="M319" s="156">
        <f t="shared" si="19"/>
        <v>0</v>
      </c>
      <c r="N319" s="155"/>
      <c r="O319" s="155"/>
      <c r="P319" s="155"/>
      <c r="Q319" s="155"/>
      <c r="R319" s="155"/>
      <c r="S319" s="156"/>
      <c r="T319" s="156">
        <f t="shared" si="16"/>
        <v>0</v>
      </c>
      <c r="U319" s="156">
        <f t="shared" si="17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18"/>
        <v>0</v>
      </c>
      <c r="M320" s="156">
        <f t="shared" si="19"/>
        <v>0</v>
      </c>
      <c r="N320" s="155"/>
      <c r="O320" s="155"/>
      <c r="P320" s="155"/>
      <c r="Q320" s="155"/>
      <c r="R320" s="155"/>
      <c r="S320" s="156"/>
      <c r="T320" s="156">
        <f t="shared" si="16"/>
        <v>0</v>
      </c>
      <c r="U320" s="156">
        <f t="shared" si="17"/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60"/>
      <c r="L321" s="155">
        <f t="shared" si="18"/>
        <v>0</v>
      </c>
      <c r="M321" s="156">
        <f t="shared" si="19"/>
        <v>0</v>
      </c>
      <c r="N321" s="155"/>
      <c r="O321" s="155"/>
      <c r="P321" s="155"/>
      <c r="Q321" s="155"/>
      <c r="R321" s="155"/>
      <c r="S321" s="156"/>
      <c r="T321" s="156">
        <f t="shared" si="16"/>
        <v>0</v>
      </c>
      <c r="U321" s="156">
        <f t="shared" si="17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60"/>
      <c r="L322" s="155">
        <f t="shared" si="18"/>
        <v>0</v>
      </c>
      <c r="M322" s="156">
        <f t="shared" si="19"/>
        <v>0</v>
      </c>
      <c r="N322" s="155"/>
      <c r="O322" s="155"/>
      <c r="P322" s="155"/>
      <c r="Q322" s="155"/>
      <c r="R322" s="155"/>
      <c r="S322" s="156"/>
      <c r="T322" s="156">
        <f t="shared" si="16"/>
        <v>0</v>
      </c>
      <c r="U322" s="156">
        <f t="shared" si="17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60"/>
      <c r="L323" s="155">
        <f t="shared" si="18"/>
        <v>0</v>
      </c>
      <c r="M323" s="156">
        <f t="shared" si="19"/>
        <v>0</v>
      </c>
      <c r="N323" s="155"/>
      <c r="O323" s="155"/>
      <c r="P323" s="155"/>
      <c r="Q323" s="155"/>
      <c r="R323" s="155"/>
      <c r="S323" s="156"/>
      <c r="T323" s="156">
        <f t="shared" si="16"/>
        <v>0</v>
      </c>
      <c r="U323" s="156">
        <f t="shared" si="17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60"/>
      <c r="L324" s="155">
        <f t="shared" si="18"/>
        <v>0</v>
      </c>
      <c r="M324" s="156">
        <f t="shared" si="19"/>
        <v>0</v>
      </c>
      <c r="N324" s="155"/>
      <c r="O324" s="155"/>
      <c r="P324" s="155"/>
      <c r="Q324" s="155"/>
      <c r="R324" s="155"/>
      <c r="S324" s="156"/>
      <c r="T324" s="156">
        <f t="shared" si="16"/>
        <v>0</v>
      </c>
      <c r="U324" s="156">
        <f t="shared" si="17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60"/>
      <c r="L325" s="155">
        <f t="shared" si="18"/>
        <v>0</v>
      </c>
      <c r="M325" s="156">
        <f t="shared" si="19"/>
        <v>0</v>
      </c>
      <c r="N325" s="155"/>
      <c r="O325" s="155"/>
      <c r="P325" s="155"/>
      <c r="Q325" s="155"/>
      <c r="R325" s="155"/>
      <c r="S325" s="156"/>
      <c r="T325" s="156">
        <f t="shared" si="16"/>
        <v>0</v>
      </c>
      <c r="U325" s="156">
        <f t="shared" si="17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60"/>
      <c r="L326" s="155">
        <f t="shared" si="18"/>
        <v>0</v>
      </c>
      <c r="M326" s="156">
        <f t="shared" si="19"/>
        <v>0</v>
      </c>
      <c r="N326" s="155"/>
      <c r="O326" s="155"/>
      <c r="P326" s="155"/>
      <c r="Q326" s="155"/>
      <c r="R326" s="155"/>
      <c r="S326" s="156"/>
      <c r="T326" s="156">
        <f t="shared" si="16"/>
        <v>0</v>
      </c>
      <c r="U326" s="156">
        <f t="shared" si="17"/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60"/>
      <c r="L327" s="155">
        <f t="shared" si="18"/>
        <v>0</v>
      </c>
      <c r="M327" s="156">
        <f t="shared" si="19"/>
        <v>0</v>
      </c>
      <c r="N327" s="155"/>
      <c r="O327" s="155"/>
      <c r="P327" s="155"/>
      <c r="Q327" s="155"/>
      <c r="R327" s="155"/>
      <c r="S327" s="156"/>
      <c r="T327" s="156">
        <f t="shared" si="16"/>
        <v>0</v>
      </c>
      <c r="U327" s="156">
        <f t="shared" si="17"/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60"/>
      <c r="L328" s="155">
        <f t="shared" si="18"/>
        <v>0</v>
      </c>
      <c r="M328" s="156">
        <f t="shared" si="19"/>
        <v>0</v>
      </c>
      <c r="N328" s="155"/>
      <c r="O328" s="155"/>
      <c r="P328" s="155"/>
      <c r="Q328" s="155"/>
      <c r="R328" s="155"/>
      <c r="S328" s="156"/>
      <c r="T328" s="156">
        <f t="shared" ref="T328:T391" si="20">IFERROR(S328*R328,"－")</f>
        <v>0</v>
      </c>
      <c r="U328" s="156">
        <f t="shared" ref="U328:U391" si="21">IFERROR(T328*H328/1000,"－")</f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60"/>
      <c r="L329" s="155">
        <f t="shared" ref="L329:L392" si="22">IFERROR(I329*J329*K329,"ー")</f>
        <v>0</v>
      </c>
      <c r="M329" s="156">
        <f t="shared" ref="M329:M392" si="23">IFERROR(L329*H329/1000,"ー")</f>
        <v>0</v>
      </c>
      <c r="N329" s="155"/>
      <c r="O329" s="155"/>
      <c r="P329" s="155"/>
      <c r="Q329" s="155"/>
      <c r="R329" s="155"/>
      <c r="S329" s="156"/>
      <c r="T329" s="156">
        <f t="shared" si="20"/>
        <v>0</v>
      </c>
      <c r="U329" s="156">
        <f t="shared" si="21"/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si="22"/>
        <v>0</v>
      </c>
      <c r="M330" s="156">
        <f t="shared" si="23"/>
        <v>0</v>
      </c>
      <c r="N330" s="155"/>
      <c r="O330" s="155"/>
      <c r="P330" s="155"/>
      <c r="Q330" s="155"/>
      <c r="R330" s="155"/>
      <c r="S330" s="156"/>
      <c r="T330" s="156">
        <f t="shared" si="20"/>
        <v>0</v>
      </c>
      <c r="U330" s="156">
        <f t="shared" si="21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60"/>
      <c r="L331" s="155">
        <f t="shared" si="22"/>
        <v>0</v>
      </c>
      <c r="M331" s="156">
        <f t="shared" si="23"/>
        <v>0</v>
      </c>
      <c r="N331" s="155"/>
      <c r="O331" s="155"/>
      <c r="P331" s="155"/>
      <c r="Q331" s="155"/>
      <c r="R331" s="155"/>
      <c r="S331" s="156"/>
      <c r="T331" s="156">
        <f t="shared" si="20"/>
        <v>0</v>
      </c>
      <c r="U331" s="156">
        <f t="shared" si="21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si="22"/>
        <v>0</v>
      </c>
      <c r="M332" s="156">
        <f t="shared" si="23"/>
        <v>0</v>
      </c>
      <c r="N332" s="155"/>
      <c r="O332" s="155"/>
      <c r="P332" s="155"/>
      <c r="Q332" s="155"/>
      <c r="R332" s="155"/>
      <c r="S332" s="156"/>
      <c r="T332" s="156">
        <f t="shared" si="20"/>
        <v>0</v>
      </c>
      <c r="U332" s="156">
        <f t="shared" si="21"/>
        <v>0</v>
      </c>
      <c r="V332" s="157"/>
      <c r="Y332" s="166"/>
      <c r="Z332" s="166"/>
      <c r="AA332" s="166"/>
      <c r="AB332" s="166"/>
      <c r="AC332" s="167"/>
    </row>
    <row r="333" spans="1:29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60"/>
      <c r="L333" s="155">
        <f t="shared" si="22"/>
        <v>0</v>
      </c>
      <c r="M333" s="156">
        <f t="shared" si="23"/>
        <v>0</v>
      </c>
      <c r="N333" s="155"/>
      <c r="O333" s="155"/>
      <c r="P333" s="155"/>
      <c r="Q333" s="155"/>
      <c r="R333" s="155"/>
      <c r="S333" s="156"/>
      <c r="T333" s="156">
        <f t="shared" si="20"/>
        <v>0</v>
      </c>
      <c r="U333" s="156">
        <f t="shared" si="21"/>
        <v>0</v>
      </c>
      <c r="V333" s="158"/>
      <c r="Y333" s="166"/>
      <c r="Z333" s="166"/>
      <c r="AA333" s="166"/>
      <c r="AB333" s="166"/>
      <c r="AC333" s="168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60"/>
      <c r="L334" s="155">
        <f t="shared" si="22"/>
        <v>0</v>
      </c>
      <c r="M334" s="156">
        <f t="shared" si="23"/>
        <v>0</v>
      </c>
      <c r="N334" s="155"/>
      <c r="O334" s="155"/>
      <c r="P334" s="155"/>
      <c r="Q334" s="155"/>
      <c r="R334" s="155"/>
      <c r="S334" s="156"/>
      <c r="T334" s="156">
        <f t="shared" si="20"/>
        <v>0</v>
      </c>
      <c r="U334" s="156">
        <f t="shared" si="21"/>
        <v>0</v>
      </c>
      <c r="V334" s="158"/>
      <c r="Y334" s="166"/>
      <c r="Z334" s="166"/>
      <c r="AA334" s="166"/>
      <c r="AB334" s="166"/>
      <c r="AC334" s="168"/>
    </row>
    <row r="335" spans="1:29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60"/>
      <c r="L335" s="155">
        <f t="shared" si="22"/>
        <v>0</v>
      </c>
      <c r="M335" s="156">
        <f t="shared" si="23"/>
        <v>0</v>
      </c>
      <c r="N335" s="155"/>
      <c r="O335" s="155"/>
      <c r="P335" s="155"/>
      <c r="Q335" s="155"/>
      <c r="R335" s="155"/>
      <c r="S335" s="156"/>
      <c r="T335" s="156">
        <f t="shared" si="20"/>
        <v>0</v>
      </c>
      <c r="U335" s="156">
        <f t="shared" si="21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60"/>
      <c r="L336" s="155">
        <f t="shared" si="22"/>
        <v>0</v>
      </c>
      <c r="M336" s="156">
        <f t="shared" si="23"/>
        <v>0</v>
      </c>
      <c r="N336" s="155"/>
      <c r="O336" s="155"/>
      <c r="P336" s="155"/>
      <c r="Q336" s="155"/>
      <c r="R336" s="155"/>
      <c r="S336" s="156"/>
      <c r="T336" s="156">
        <f t="shared" si="20"/>
        <v>0</v>
      </c>
      <c r="U336" s="156">
        <f t="shared" si="21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60"/>
      <c r="L337" s="155">
        <f t="shared" si="22"/>
        <v>0</v>
      </c>
      <c r="M337" s="156">
        <f t="shared" si="23"/>
        <v>0</v>
      </c>
      <c r="N337" s="155"/>
      <c r="O337" s="155"/>
      <c r="P337" s="155"/>
      <c r="Q337" s="155"/>
      <c r="R337" s="155"/>
      <c r="S337" s="156"/>
      <c r="T337" s="156">
        <f t="shared" si="20"/>
        <v>0</v>
      </c>
      <c r="U337" s="156">
        <f t="shared" si="21"/>
        <v>0</v>
      </c>
      <c r="V337" s="157"/>
      <c r="Y337" s="166"/>
      <c r="Z337" s="166"/>
      <c r="AA337" s="166"/>
      <c r="AB337" s="166"/>
      <c r="AC337" s="167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60"/>
      <c r="L338" s="155">
        <f t="shared" si="22"/>
        <v>0</v>
      </c>
      <c r="M338" s="156">
        <f t="shared" si="23"/>
        <v>0</v>
      </c>
      <c r="N338" s="155"/>
      <c r="O338" s="155"/>
      <c r="P338" s="155"/>
      <c r="Q338" s="155"/>
      <c r="R338" s="155"/>
      <c r="S338" s="156"/>
      <c r="T338" s="156">
        <f t="shared" si="20"/>
        <v>0</v>
      </c>
      <c r="U338" s="156">
        <f t="shared" si="21"/>
        <v>0</v>
      </c>
      <c r="V338" s="157"/>
      <c r="Y338" s="166"/>
      <c r="Z338" s="166"/>
      <c r="AA338" s="166"/>
      <c r="AB338" s="166"/>
      <c r="AC338" s="167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2"/>
        <v>0</v>
      </c>
      <c r="M339" s="156">
        <f t="shared" si="23"/>
        <v>0</v>
      </c>
      <c r="N339" s="155"/>
      <c r="O339" s="155"/>
      <c r="P339" s="155"/>
      <c r="Q339" s="155"/>
      <c r="R339" s="155"/>
      <c r="S339" s="156"/>
      <c r="T339" s="156">
        <f t="shared" si="20"/>
        <v>0</v>
      </c>
      <c r="U339" s="156">
        <f t="shared" si="21"/>
        <v>0</v>
      </c>
      <c r="V339" s="158"/>
      <c r="Y339" s="166"/>
      <c r="Z339" s="166"/>
      <c r="AA339" s="166"/>
      <c r="AB339" s="166"/>
      <c r="AC339" s="168"/>
    </row>
    <row r="340" spans="1:29" s="16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60"/>
      <c r="L340" s="155">
        <f t="shared" si="22"/>
        <v>0</v>
      </c>
      <c r="M340" s="156">
        <f t="shared" si="23"/>
        <v>0</v>
      </c>
      <c r="N340" s="155"/>
      <c r="O340" s="155"/>
      <c r="P340" s="155"/>
      <c r="Q340" s="155"/>
      <c r="R340" s="155"/>
      <c r="S340" s="156"/>
      <c r="T340" s="156">
        <f t="shared" si="20"/>
        <v>0</v>
      </c>
      <c r="U340" s="156">
        <f t="shared" si="21"/>
        <v>0</v>
      </c>
      <c r="V340" s="159"/>
      <c r="Y340" s="166"/>
      <c r="Z340" s="166"/>
      <c r="AA340" s="166"/>
      <c r="AB340" s="166"/>
      <c r="AC340" s="170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2"/>
        <v>0</v>
      </c>
      <c r="M341" s="156">
        <f t="shared" si="23"/>
        <v>0</v>
      </c>
      <c r="N341" s="155"/>
      <c r="O341" s="155"/>
      <c r="P341" s="155"/>
      <c r="Q341" s="155"/>
      <c r="R341" s="155"/>
      <c r="S341" s="156"/>
      <c r="T341" s="156">
        <f t="shared" si="20"/>
        <v>0</v>
      </c>
      <c r="U341" s="156">
        <f t="shared" si="21"/>
        <v>0</v>
      </c>
      <c r="V341" s="157"/>
      <c r="Y341" s="166"/>
      <c r="Z341" s="166"/>
      <c r="AA341" s="166"/>
      <c r="AB341" s="166"/>
      <c r="AC341" s="171"/>
    </row>
    <row r="342" spans="1:29" s="16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60"/>
      <c r="L342" s="155">
        <f t="shared" si="22"/>
        <v>0</v>
      </c>
      <c r="M342" s="156">
        <f t="shared" si="23"/>
        <v>0</v>
      </c>
      <c r="N342" s="155"/>
      <c r="O342" s="155"/>
      <c r="P342" s="155"/>
      <c r="Q342" s="155"/>
      <c r="R342" s="155"/>
      <c r="S342" s="156"/>
      <c r="T342" s="156">
        <f t="shared" si="20"/>
        <v>0</v>
      </c>
      <c r="U342" s="156">
        <f t="shared" si="21"/>
        <v>0</v>
      </c>
      <c r="V342" s="157"/>
      <c r="Y342" s="166"/>
      <c r="Z342" s="166"/>
      <c r="AA342" s="166"/>
      <c r="AB342" s="166"/>
      <c r="AC342" s="171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2"/>
        <v>0</v>
      </c>
      <c r="M343" s="156">
        <f t="shared" si="23"/>
        <v>0</v>
      </c>
      <c r="N343" s="155"/>
      <c r="O343" s="155"/>
      <c r="P343" s="155"/>
      <c r="Q343" s="155"/>
      <c r="R343" s="155"/>
      <c r="S343" s="156"/>
      <c r="T343" s="156">
        <f t="shared" si="20"/>
        <v>0</v>
      </c>
      <c r="U343" s="156">
        <f t="shared" si="21"/>
        <v>0</v>
      </c>
      <c r="V343" s="157"/>
      <c r="Y343" s="166"/>
      <c r="Z343" s="166"/>
      <c r="AA343" s="166"/>
      <c r="AB343" s="166"/>
      <c r="AC343" s="171"/>
    </row>
    <row r="344" spans="1:29" s="16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60"/>
      <c r="L344" s="155">
        <f t="shared" si="22"/>
        <v>0</v>
      </c>
      <c r="M344" s="156">
        <f t="shared" si="23"/>
        <v>0</v>
      </c>
      <c r="N344" s="155"/>
      <c r="O344" s="155"/>
      <c r="P344" s="155"/>
      <c r="Q344" s="155"/>
      <c r="R344" s="155"/>
      <c r="S344" s="156"/>
      <c r="T344" s="156">
        <f t="shared" si="20"/>
        <v>0</v>
      </c>
      <c r="U344" s="156">
        <f t="shared" si="21"/>
        <v>0</v>
      </c>
      <c r="V344" s="157"/>
      <c r="Y344" s="166"/>
      <c r="Z344" s="166"/>
      <c r="AA344" s="166"/>
      <c r="AB344" s="166"/>
      <c r="AC344" s="171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2"/>
        <v>0</v>
      </c>
      <c r="M345" s="156">
        <f t="shared" si="23"/>
        <v>0</v>
      </c>
      <c r="N345" s="155"/>
      <c r="O345" s="155"/>
      <c r="P345" s="155"/>
      <c r="Q345" s="155"/>
      <c r="R345" s="155"/>
      <c r="S345" s="156"/>
      <c r="T345" s="156">
        <f t="shared" si="20"/>
        <v>0</v>
      </c>
      <c r="U345" s="156">
        <f t="shared" si="21"/>
        <v>0</v>
      </c>
      <c r="V345" s="157"/>
      <c r="Y345" s="166"/>
      <c r="Z345" s="166"/>
      <c r="AA345" s="166"/>
      <c r="AB345" s="166"/>
      <c r="AC345" s="171"/>
    </row>
    <row r="346" spans="1:29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60"/>
      <c r="L346" s="155">
        <f t="shared" si="22"/>
        <v>0</v>
      </c>
      <c r="M346" s="156">
        <f t="shared" si="23"/>
        <v>0</v>
      </c>
      <c r="N346" s="155"/>
      <c r="O346" s="155"/>
      <c r="P346" s="155"/>
      <c r="Q346" s="155"/>
      <c r="R346" s="155"/>
      <c r="S346" s="156"/>
      <c r="T346" s="156">
        <f t="shared" si="20"/>
        <v>0</v>
      </c>
      <c r="U346" s="156">
        <f t="shared" si="21"/>
        <v>0</v>
      </c>
      <c r="V346" s="157"/>
      <c r="Y346" s="166"/>
      <c r="Z346" s="166"/>
      <c r="AA346" s="166"/>
      <c r="AB346" s="166"/>
      <c r="AC346" s="171"/>
    </row>
    <row r="347" spans="1:29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60"/>
      <c r="L347" s="155">
        <f t="shared" si="22"/>
        <v>0</v>
      </c>
      <c r="M347" s="156">
        <f t="shared" si="23"/>
        <v>0</v>
      </c>
      <c r="N347" s="155"/>
      <c r="O347" s="155"/>
      <c r="P347" s="155"/>
      <c r="Q347" s="155"/>
      <c r="R347" s="155"/>
      <c r="S347" s="156"/>
      <c r="T347" s="156">
        <f t="shared" si="20"/>
        <v>0</v>
      </c>
      <c r="U347" s="156">
        <f t="shared" si="21"/>
        <v>0</v>
      </c>
      <c r="V347" s="157"/>
      <c r="Y347" s="166"/>
      <c r="Z347" s="166"/>
      <c r="AA347" s="166"/>
      <c r="AB347" s="166"/>
      <c r="AC347" s="171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2"/>
        <v>0</v>
      </c>
      <c r="M348" s="156">
        <f t="shared" si="23"/>
        <v>0</v>
      </c>
      <c r="N348" s="155"/>
      <c r="O348" s="155"/>
      <c r="P348" s="155"/>
      <c r="Q348" s="155"/>
      <c r="R348" s="155"/>
      <c r="S348" s="156"/>
      <c r="T348" s="156">
        <f t="shared" si="20"/>
        <v>0</v>
      </c>
      <c r="U348" s="156">
        <f t="shared" si="21"/>
        <v>0</v>
      </c>
      <c r="V348" s="157"/>
      <c r="Y348" s="166"/>
      <c r="Z348" s="166"/>
      <c r="AA348" s="166"/>
      <c r="AB348" s="166"/>
      <c r="AC348" s="171"/>
    </row>
    <row r="349" spans="1:29" s="16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60"/>
      <c r="L349" s="155">
        <f t="shared" si="22"/>
        <v>0</v>
      </c>
      <c r="M349" s="156">
        <f t="shared" si="23"/>
        <v>0</v>
      </c>
      <c r="N349" s="155"/>
      <c r="O349" s="155"/>
      <c r="P349" s="155"/>
      <c r="Q349" s="155"/>
      <c r="R349" s="155"/>
      <c r="S349" s="156"/>
      <c r="T349" s="156">
        <f t="shared" si="20"/>
        <v>0</v>
      </c>
      <c r="U349" s="156">
        <f t="shared" si="21"/>
        <v>0</v>
      </c>
      <c r="V349" s="157"/>
      <c r="Y349" s="166"/>
      <c r="Z349" s="166"/>
      <c r="AA349" s="166"/>
      <c r="AB349" s="166"/>
      <c r="AC349" s="171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2"/>
        <v>0</v>
      </c>
      <c r="M350" s="156">
        <f t="shared" si="23"/>
        <v>0</v>
      </c>
      <c r="N350" s="155"/>
      <c r="O350" s="155"/>
      <c r="P350" s="155"/>
      <c r="Q350" s="155"/>
      <c r="R350" s="155"/>
      <c r="S350" s="156"/>
      <c r="T350" s="156">
        <f t="shared" si="20"/>
        <v>0</v>
      </c>
      <c r="U350" s="156">
        <f t="shared" si="21"/>
        <v>0</v>
      </c>
      <c r="V350" s="157"/>
      <c r="Y350" s="166"/>
      <c r="Z350" s="166"/>
      <c r="AA350" s="166"/>
      <c r="AB350" s="166"/>
      <c r="AC350" s="171"/>
    </row>
    <row r="351" spans="1:29" s="16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60"/>
      <c r="L351" s="155">
        <f t="shared" si="22"/>
        <v>0</v>
      </c>
      <c r="M351" s="156">
        <f t="shared" si="23"/>
        <v>0</v>
      </c>
      <c r="N351" s="155"/>
      <c r="O351" s="155"/>
      <c r="P351" s="155"/>
      <c r="Q351" s="155"/>
      <c r="R351" s="155"/>
      <c r="S351" s="156"/>
      <c r="T351" s="156">
        <f t="shared" si="20"/>
        <v>0</v>
      </c>
      <c r="U351" s="156">
        <f t="shared" si="21"/>
        <v>0</v>
      </c>
      <c r="V351" s="157"/>
      <c r="Y351" s="166"/>
      <c r="Z351" s="166"/>
      <c r="AA351" s="166"/>
      <c r="AB351" s="166"/>
      <c r="AC351" s="171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2"/>
        <v>0</v>
      </c>
      <c r="M352" s="156">
        <f t="shared" si="23"/>
        <v>0</v>
      </c>
      <c r="N352" s="155"/>
      <c r="O352" s="155"/>
      <c r="P352" s="155"/>
      <c r="Q352" s="155"/>
      <c r="R352" s="155"/>
      <c r="S352" s="156"/>
      <c r="T352" s="156">
        <f t="shared" si="20"/>
        <v>0</v>
      </c>
      <c r="U352" s="156">
        <f t="shared" si="21"/>
        <v>0</v>
      </c>
      <c r="V352" s="157"/>
      <c r="Y352" s="166"/>
      <c r="Z352" s="166"/>
      <c r="AA352" s="166"/>
      <c r="AB352" s="166"/>
      <c r="AC352" s="171"/>
    </row>
    <row r="353" spans="1:29" s="16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60"/>
      <c r="L353" s="155">
        <f t="shared" si="22"/>
        <v>0</v>
      </c>
      <c r="M353" s="156">
        <f t="shared" si="23"/>
        <v>0</v>
      </c>
      <c r="N353" s="155"/>
      <c r="O353" s="155"/>
      <c r="P353" s="155"/>
      <c r="Q353" s="155"/>
      <c r="R353" s="155"/>
      <c r="S353" s="156"/>
      <c r="T353" s="156">
        <f t="shared" si="20"/>
        <v>0</v>
      </c>
      <c r="U353" s="156">
        <f t="shared" si="21"/>
        <v>0</v>
      </c>
      <c r="V353" s="157"/>
      <c r="Y353" s="166"/>
      <c r="Z353" s="166"/>
      <c r="AA353" s="166"/>
      <c r="AB353" s="166"/>
      <c r="AC353" s="171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2"/>
        <v>0</v>
      </c>
      <c r="M354" s="156">
        <f t="shared" si="23"/>
        <v>0</v>
      </c>
      <c r="N354" s="155"/>
      <c r="O354" s="155"/>
      <c r="P354" s="155"/>
      <c r="Q354" s="155"/>
      <c r="R354" s="155"/>
      <c r="S354" s="156"/>
      <c r="T354" s="156">
        <f t="shared" si="20"/>
        <v>0</v>
      </c>
      <c r="U354" s="156">
        <f t="shared" si="21"/>
        <v>0</v>
      </c>
      <c r="V354" s="157"/>
      <c r="Y354" s="166"/>
      <c r="Z354" s="166"/>
      <c r="AA354" s="166"/>
      <c r="AB354" s="166"/>
      <c r="AC354" s="171"/>
    </row>
    <row r="355" spans="1:29" s="16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60"/>
      <c r="L355" s="155">
        <f t="shared" si="22"/>
        <v>0</v>
      </c>
      <c r="M355" s="156">
        <f t="shared" si="23"/>
        <v>0</v>
      </c>
      <c r="N355" s="155"/>
      <c r="O355" s="155"/>
      <c r="P355" s="155"/>
      <c r="Q355" s="155"/>
      <c r="R355" s="155"/>
      <c r="S355" s="156"/>
      <c r="T355" s="156">
        <f t="shared" si="20"/>
        <v>0</v>
      </c>
      <c r="U355" s="156">
        <f t="shared" si="21"/>
        <v>0</v>
      </c>
      <c r="V355" s="157"/>
      <c r="Y355" s="166"/>
      <c r="Z355" s="166"/>
      <c r="AA355" s="166"/>
      <c r="AB355" s="166"/>
      <c r="AC355" s="171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2"/>
        <v>0</v>
      </c>
      <c r="M356" s="156">
        <f t="shared" si="23"/>
        <v>0</v>
      </c>
      <c r="N356" s="155"/>
      <c r="O356" s="155"/>
      <c r="P356" s="155"/>
      <c r="Q356" s="155"/>
      <c r="R356" s="155"/>
      <c r="S356" s="156"/>
      <c r="T356" s="156">
        <f t="shared" si="20"/>
        <v>0</v>
      </c>
      <c r="U356" s="156">
        <f t="shared" si="21"/>
        <v>0</v>
      </c>
      <c r="V356" s="157"/>
      <c r="Y356" s="166"/>
      <c r="Z356" s="166"/>
      <c r="AA356" s="166"/>
      <c r="AB356" s="166"/>
      <c r="AC356" s="171"/>
    </row>
    <row r="357" spans="1:29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60"/>
      <c r="L357" s="155">
        <f t="shared" si="22"/>
        <v>0</v>
      </c>
      <c r="M357" s="156">
        <f t="shared" si="23"/>
        <v>0</v>
      </c>
      <c r="N357" s="155"/>
      <c r="O357" s="155"/>
      <c r="P357" s="155"/>
      <c r="Q357" s="155"/>
      <c r="R357" s="155"/>
      <c r="S357" s="156"/>
      <c r="T357" s="156">
        <f t="shared" si="20"/>
        <v>0</v>
      </c>
      <c r="U357" s="156">
        <f t="shared" si="21"/>
        <v>0</v>
      </c>
      <c r="V357" s="157"/>
      <c r="Y357" s="166"/>
      <c r="Z357" s="166"/>
      <c r="AA357" s="166"/>
      <c r="AB357" s="166"/>
      <c r="AC357" s="171"/>
    </row>
    <row r="358" spans="1:29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60"/>
      <c r="L358" s="155">
        <f t="shared" si="22"/>
        <v>0</v>
      </c>
      <c r="M358" s="156">
        <f t="shared" si="23"/>
        <v>0</v>
      </c>
      <c r="N358" s="155"/>
      <c r="O358" s="155"/>
      <c r="P358" s="155"/>
      <c r="Q358" s="155"/>
      <c r="R358" s="155"/>
      <c r="S358" s="156"/>
      <c r="T358" s="156">
        <f t="shared" si="20"/>
        <v>0</v>
      </c>
      <c r="U358" s="156">
        <f t="shared" si="21"/>
        <v>0</v>
      </c>
      <c r="V358" s="157"/>
      <c r="Y358" s="166"/>
      <c r="Z358" s="166"/>
      <c r="AA358" s="166"/>
      <c r="AB358" s="166"/>
      <c r="AC358" s="171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2"/>
        <v>0</v>
      </c>
      <c r="M359" s="156">
        <f t="shared" si="23"/>
        <v>0</v>
      </c>
      <c r="N359" s="155"/>
      <c r="O359" s="155"/>
      <c r="P359" s="155"/>
      <c r="Q359" s="155"/>
      <c r="R359" s="155"/>
      <c r="S359" s="156"/>
      <c r="T359" s="156">
        <f t="shared" si="20"/>
        <v>0</v>
      </c>
      <c r="U359" s="156">
        <f t="shared" si="21"/>
        <v>0</v>
      </c>
      <c r="V359" s="157"/>
      <c r="Y359" s="166"/>
      <c r="Z359" s="166"/>
      <c r="AA359" s="166"/>
      <c r="AB359" s="166"/>
      <c r="AC359" s="171"/>
    </row>
    <row r="360" spans="1:29" s="16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60"/>
      <c r="L360" s="155">
        <f t="shared" si="22"/>
        <v>0</v>
      </c>
      <c r="M360" s="156">
        <f t="shared" si="23"/>
        <v>0</v>
      </c>
      <c r="N360" s="155"/>
      <c r="O360" s="155"/>
      <c r="P360" s="155"/>
      <c r="Q360" s="155"/>
      <c r="R360" s="155"/>
      <c r="S360" s="156"/>
      <c r="T360" s="156">
        <f t="shared" si="20"/>
        <v>0</v>
      </c>
      <c r="U360" s="156">
        <f t="shared" si="21"/>
        <v>0</v>
      </c>
      <c r="V360" s="157"/>
      <c r="Y360" s="166"/>
      <c r="Z360" s="166"/>
      <c r="AA360" s="166"/>
      <c r="AB360" s="166"/>
      <c r="AC360" s="171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2"/>
        <v>0</v>
      </c>
      <c r="M361" s="156">
        <f t="shared" si="23"/>
        <v>0</v>
      </c>
      <c r="N361" s="155"/>
      <c r="O361" s="155"/>
      <c r="P361" s="155"/>
      <c r="Q361" s="155"/>
      <c r="R361" s="155"/>
      <c r="S361" s="156"/>
      <c r="T361" s="156">
        <f t="shared" si="20"/>
        <v>0</v>
      </c>
      <c r="U361" s="156">
        <f t="shared" si="21"/>
        <v>0</v>
      </c>
      <c r="V361" s="157"/>
      <c r="Y361" s="166"/>
      <c r="Z361" s="166"/>
      <c r="AA361" s="166"/>
      <c r="AB361" s="166"/>
      <c r="AC361" s="171"/>
    </row>
    <row r="362" spans="1:29" s="16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60"/>
      <c r="L362" s="155">
        <f t="shared" si="22"/>
        <v>0</v>
      </c>
      <c r="M362" s="156">
        <f t="shared" si="23"/>
        <v>0</v>
      </c>
      <c r="N362" s="155"/>
      <c r="O362" s="155"/>
      <c r="P362" s="155"/>
      <c r="Q362" s="155"/>
      <c r="R362" s="155"/>
      <c r="S362" s="156"/>
      <c r="T362" s="156">
        <f t="shared" si="20"/>
        <v>0</v>
      </c>
      <c r="U362" s="156">
        <f t="shared" si="21"/>
        <v>0</v>
      </c>
      <c r="V362" s="157"/>
      <c r="Y362" s="166"/>
      <c r="Z362" s="166"/>
      <c r="AA362" s="166"/>
      <c r="AB362" s="166"/>
      <c r="AC362" s="171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2"/>
        <v>0</v>
      </c>
      <c r="M363" s="156">
        <f t="shared" si="23"/>
        <v>0</v>
      </c>
      <c r="N363" s="155"/>
      <c r="O363" s="155"/>
      <c r="P363" s="155"/>
      <c r="Q363" s="155"/>
      <c r="R363" s="155"/>
      <c r="S363" s="156"/>
      <c r="T363" s="156">
        <f t="shared" si="20"/>
        <v>0</v>
      </c>
      <c r="U363" s="156">
        <f t="shared" si="21"/>
        <v>0</v>
      </c>
      <c r="V363" s="157"/>
      <c r="Y363" s="166"/>
      <c r="Z363" s="166"/>
      <c r="AA363" s="166"/>
      <c r="AB363" s="166"/>
      <c r="AC363" s="171"/>
    </row>
    <row r="364" spans="1:29" s="16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60"/>
      <c r="L364" s="155">
        <f t="shared" si="22"/>
        <v>0</v>
      </c>
      <c r="M364" s="156">
        <f t="shared" si="23"/>
        <v>0</v>
      </c>
      <c r="N364" s="155"/>
      <c r="O364" s="155"/>
      <c r="P364" s="155"/>
      <c r="Q364" s="155"/>
      <c r="R364" s="155"/>
      <c r="S364" s="156"/>
      <c r="T364" s="156">
        <f t="shared" si="20"/>
        <v>0</v>
      </c>
      <c r="U364" s="156">
        <f t="shared" si="21"/>
        <v>0</v>
      </c>
      <c r="V364" s="157"/>
      <c r="Y364" s="166"/>
      <c r="Z364" s="166"/>
      <c r="AA364" s="166"/>
      <c r="AB364" s="166"/>
      <c r="AC364" s="171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si="22"/>
        <v>0</v>
      </c>
      <c r="M365" s="156">
        <f t="shared" si="23"/>
        <v>0</v>
      </c>
      <c r="N365" s="155"/>
      <c r="O365" s="155"/>
      <c r="P365" s="155"/>
      <c r="Q365" s="155"/>
      <c r="R365" s="155"/>
      <c r="S365" s="156"/>
      <c r="T365" s="156">
        <f t="shared" si="20"/>
        <v>0</v>
      </c>
      <c r="U365" s="156">
        <f t="shared" si="21"/>
        <v>0</v>
      </c>
      <c r="V365" s="157"/>
      <c r="Y365" s="166"/>
      <c r="Z365" s="166"/>
      <c r="AA365" s="166"/>
      <c r="AB365" s="166"/>
      <c r="AC365" s="171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60"/>
      <c r="L366" s="155">
        <f t="shared" si="22"/>
        <v>0</v>
      </c>
      <c r="M366" s="156">
        <f t="shared" si="23"/>
        <v>0</v>
      </c>
      <c r="N366" s="155"/>
      <c r="O366" s="155"/>
      <c r="P366" s="155"/>
      <c r="Q366" s="155"/>
      <c r="R366" s="155"/>
      <c r="S366" s="156"/>
      <c r="T366" s="156">
        <f t="shared" si="20"/>
        <v>0</v>
      </c>
      <c r="U366" s="156">
        <f t="shared" si="21"/>
        <v>0</v>
      </c>
      <c r="V366" s="157"/>
      <c r="Y366" s="166"/>
      <c r="Z366" s="166"/>
      <c r="AA366" s="166"/>
      <c r="AB366" s="166"/>
      <c r="AC366" s="171"/>
    </row>
    <row r="367" spans="1:29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60"/>
      <c r="L367" s="155">
        <f t="shared" si="22"/>
        <v>0</v>
      </c>
      <c r="M367" s="156">
        <f t="shared" si="23"/>
        <v>0</v>
      </c>
      <c r="N367" s="155"/>
      <c r="O367" s="155"/>
      <c r="P367" s="155"/>
      <c r="Q367" s="155"/>
      <c r="R367" s="155"/>
      <c r="S367" s="156"/>
      <c r="T367" s="156">
        <f t="shared" si="20"/>
        <v>0</v>
      </c>
      <c r="U367" s="156">
        <f t="shared" si="21"/>
        <v>0</v>
      </c>
      <c r="V367" s="157"/>
      <c r="Y367" s="166"/>
      <c r="Z367" s="166"/>
      <c r="AA367" s="166"/>
      <c r="AB367" s="166"/>
      <c r="AC367" s="171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60"/>
      <c r="L368" s="155">
        <f t="shared" si="22"/>
        <v>0</v>
      </c>
      <c r="M368" s="156">
        <f t="shared" si="23"/>
        <v>0</v>
      </c>
      <c r="N368" s="155"/>
      <c r="O368" s="155"/>
      <c r="P368" s="155"/>
      <c r="Q368" s="155"/>
      <c r="R368" s="155"/>
      <c r="S368" s="156"/>
      <c r="T368" s="156">
        <f t="shared" si="20"/>
        <v>0</v>
      </c>
      <c r="U368" s="156">
        <f t="shared" si="21"/>
        <v>0</v>
      </c>
      <c r="V368" s="157"/>
      <c r="Y368" s="166"/>
      <c r="Z368" s="166"/>
      <c r="AA368" s="166"/>
      <c r="AB368" s="166"/>
      <c r="AC368" s="171"/>
    </row>
    <row r="369" spans="1:29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60"/>
      <c r="L369" s="155">
        <f t="shared" si="22"/>
        <v>0</v>
      </c>
      <c r="M369" s="156">
        <f t="shared" si="23"/>
        <v>0</v>
      </c>
      <c r="N369" s="155"/>
      <c r="O369" s="155"/>
      <c r="P369" s="155"/>
      <c r="Q369" s="155"/>
      <c r="R369" s="155"/>
      <c r="S369" s="156"/>
      <c r="T369" s="156">
        <f t="shared" si="20"/>
        <v>0</v>
      </c>
      <c r="U369" s="156">
        <f t="shared" si="21"/>
        <v>0</v>
      </c>
      <c r="V369" s="157"/>
      <c r="Y369" s="166"/>
      <c r="Z369" s="166"/>
      <c r="AA369" s="166"/>
      <c r="AB369" s="166"/>
      <c r="AC369" s="171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60"/>
      <c r="L370" s="155">
        <f t="shared" si="22"/>
        <v>0</v>
      </c>
      <c r="M370" s="156">
        <f t="shared" si="23"/>
        <v>0</v>
      </c>
      <c r="N370" s="155"/>
      <c r="O370" s="155"/>
      <c r="P370" s="155"/>
      <c r="Q370" s="155"/>
      <c r="R370" s="155"/>
      <c r="S370" s="156"/>
      <c r="T370" s="156">
        <f t="shared" si="20"/>
        <v>0</v>
      </c>
      <c r="U370" s="156">
        <f t="shared" si="21"/>
        <v>0</v>
      </c>
      <c r="V370" s="157"/>
      <c r="Y370" s="166"/>
      <c r="Z370" s="166"/>
      <c r="AA370" s="166"/>
      <c r="AB370" s="166"/>
      <c r="AC370" s="171"/>
    </row>
    <row r="371" spans="1:29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60"/>
      <c r="L371" s="155">
        <f t="shared" si="22"/>
        <v>0</v>
      </c>
      <c r="M371" s="156">
        <f t="shared" si="23"/>
        <v>0</v>
      </c>
      <c r="N371" s="155"/>
      <c r="O371" s="155"/>
      <c r="P371" s="155"/>
      <c r="Q371" s="155"/>
      <c r="R371" s="155"/>
      <c r="S371" s="156"/>
      <c r="T371" s="156">
        <f t="shared" si="20"/>
        <v>0</v>
      </c>
      <c r="U371" s="156">
        <f t="shared" si="21"/>
        <v>0</v>
      </c>
      <c r="V371" s="157"/>
      <c r="Y371" s="166"/>
      <c r="Z371" s="166"/>
      <c r="AA371" s="166"/>
      <c r="AB371" s="166"/>
      <c r="AC371" s="171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2"/>
        <v>0</v>
      </c>
      <c r="M372" s="156">
        <f t="shared" si="23"/>
        <v>0</v>
      </c>
      <c r="N372" s="155"/>
      <c r="O372" s="155"/>
      <c r="P372" s="155"/>
      <c r="Q372" s="155"/>
      <c r="R372" s="155"/>
      <c r="S372" s="156"/>
      <c r="T372" s="156">
        <f t="shared" si="20"/>
        <v>0</v>
      </c>
      <c r="U372" s="156">
        <f t="shared" si="21"/>
        <v>0</v>
      </c>
      <c r="V372" s="157"/>
      <c r="Y372" s="166"/>
      <c r="Z372" s="166"/>
      <c r="AA372" s="166"/>
      <c r="AB372" s="166"/>
      <c r="AC372" s="171"/>
    </row>
    <row r="373" spans="1:29" s="16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60"/>
      <c r="L373" s="155">
        <f t="shared" si="22"/>
        <v>0</v>
      </c>
      <c r="M373" s="156">
        <f t="shared" si="23"/>
        <v>0</v>
      </c>
      <c r="N373" s="155"/>
      <c r="O373" s="155"/>
      <c r="P373" s="155"/>
      <c r="Q373" s="155"/>
      <c r="R373" s="155"/>
      <c r="S373" s="156"/>
      <c r="T373" s="156">
        <f t="shared" si="20"/>
        <v>0</v>
      </c>
      <c r="U373" s="156">
        <f t="shared" si="21"/>
        <v>0</v>
      </c>
      <c r="V373" s="157"/>
      <c r="Y373" s="166"/>
      <c r="Z373" s="166"/>
      <c r="AA373" s="166"/>
      <c r="AB373" s="166"/>
      <c r="AC373" s="171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2"/>
        <v>0</v>
      </c>
      <c r="M374" s="156">
        <f t="shared" si="23"/>
        <v>0</v>
      </c>
      <c r="N374" s="155"/>
      <c r="O374" s="155"/>
      <c r="P374" s="155"/>
      <c r="Q374" s="155"/>
      <c r="R374" s="155"/>
      <c r="S374" s="156"/>
      <c r="T374" s="156">
        <f t="shared" si="20"/>
        <v>0</v>
      </c>
      <c r="U374" s="156">
        <f t="shared" si="21"/>
        <v>0</v>
      </c>
      <c r="V374" s="157"/>
      <c r="Y374" s="166"/>
      <c r="Z374" s="166"/>
      <c r="AA374" s="166"/>
      <c r="AB374" s="166"/>
      <c r="AC374" s="171"/>
    </row>
    <row r="375" spans="1:29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60"/>
      <c r="L375" s="155">
        <f t="shared" si="22"/>
        <v>0</v>
      </c>
      <c r="M375" s="156">
        <f t="shared" si="23"/>
        <v>0</v>
      </c>
      <c r="N375" s="155"/>
      <c r="O375" s="155"/>
      <c r="P375" s="155"/>
      <c r="Q375" s="155"/>
      <c r="R375" s="155"/>
      <c r="S375" s="156"/>
      <c r="T375" s="156">
        <f t="shared" si="20"/>
        <v>0</v>
      </c>
      <c r="U375" s="156">
        <f t="shared" si="21"/>
        <v>0</v>
      </c>
      <c r="V375" s="157"/>
      <c r="Y375" s="166"/>
      <c r="Z375" s="166"/>
      <c r="AA375" s="166"/>
      <c r="AB375" s="166"/>
      <c r="AC375" s="171"/>
    </row>
    <row r="376" spans="1:29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60"/>
      <c r="L376" s="155">
        <f t="shared" si="22"/>
        <v>0</v>
      </c>
      <c r="M376" s="156">
        <f t="shared" si="23"/>
        <v>0</v>
      </c>
      <c r="N376" s="155"/>
      <c r="O376" s="155"/>
      <c r="P376" s="155"/>
      <c r="Q376" s="155"/>
      <c r="R376" s="155"/>
      <c r="S376" s="156"/>
      <c r="T376" s="156">
        <f t="shared" si="20"/>
        <v>0</v>
      </c>
      <c r="U376" s="156">
        <f t="shared" si="21"/>
        <v>0</v>
      </c>
      <c r="V376" s="157"/>
      <c r="Y376" s="166"/>
      <c r="Z376" s="166"/>
      <c r="AA376" s="166"/>
      <c r="AB376" s="166"/>
      <c r="AC376" s="171"/>
    </row>
    <row r="377" spans="1:29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60"/>
      <c r="L377" s="155">
        <f t="shared" si="22"/>
        <v>0</v>
      </c>
      <c r="M377" s="156">
        <f t="shared" si="23"/>
        <v>0</v>
      </c>
      <c r="N377" s="155"/>
      <c r="O377" s="155"/>
      <c r="P377" s="155"/>
      <c r="Q377" s="155"/>
      <c r="R377" s="155"/>
      <c r="S377" s="156"/>
      <c r="T377" s="156">
        <f t="shared" si="20"/>
        <v>0</v>
      </c>
      <c r="U377" s="156">
        <f t="shared" si="21"/>
        <v>0</v>
      </c>
      <c r="V377" s="157"/>
      <c r="Y377" s="166"/>
      <c r="Z377" s="166"/>
      <c r="AA377" s="166"/>
      <c r="AB377" s="166"/>
      <c r="AC377" s="171"/>
    </row>
    <row r="378" spans="1:29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60"/>
      <c r="L378" s="155">
        <f t="shared" si="22"/>
        <v>0</v>
      </c>
      <c r="M378" s="156">
        <f t="shared" si="23"/>
        <v>0</v>
      </c>
      <c r="N378" s="155"/>
      <c r="O378" s="155"/>
      <c r="P378" s="155"/>
      <c r="Q378" s="155"/>
      <c r="R378" s="155"/>
      <c r="S378" s="156"/>
      <c r="T378" s="156">
        <f t="shared" si="20"/>
        <v>0</v>
      </c>
      <c r="U378" s="156">
        <f t="shared" si="21"/>
        <v>0</v>
      </c>
      <c r="V378" s="157"/>
      <c r="Y378" s="166"/>
      <c r="Z378" s="166"/>
      <c r="AA378" s="166"/>
      <c r="AB378" s="166"/>
      <c r="AC378" s="171"/>
    </row>
    <row r="379" spans="1:29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60"/>
      <c r="L379" s="155">
        <f t="shared" si="22"/>
        <v>0</v>
      </c>
      <c r="M379" s="156">
        <f t="shared" si="23"/>
        <v>0</v>
      </c>
      <c r="N379" s="155"/>
      <c r="O379" s="155"/>
      <c r="P379" s="155"/>
      <c r="Q379" s="155"/>
      <c r="R379" s="155"/>
      <c r="S379" s="156"/>
      <c r="T379" s="156">
        <f t="shared" si="20"/>
        <v>0</v>
      </c>
      <c r="U379" s="156">
        <f t="shared" si="21"/>
        <v>0</v>
      </c>
      <c r="V379" s="157"/>
      <c r="Y379" s="166"/>
      <c r="Z379" s="166"/>
      <c r="AA379" s="166"/>
      <c r="AB379" s="166"/>
      <c r="AC379" s="171"/>
    </row>
    <row r="380" spans="1:29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60"/>
      <c r="L380" s="155">
        <f t="shared" si="22"/>
        <v>0</v>
      </c>
      <c r="M380" s="156">
        <f t="shared" si="23"/>
        <v>0</v>
      </c>
      <c r="N380" s="155"/>
      <c r="O380" s="155"/>
      <c r="P380" s="155"/>
      <c r="Q380" s="155"/>
      <c r="R380" s="155"/>
      <c r="S380" s="156"/>
      <c r="T380" s="156">
        <f t="shared" si="20"/>
        <v>0</v>
      </c>
      <c r="U380" s="156">
        <f t="shared" si="21"/>
        <v>0</v>
      </c>
      <c r="V380" s="157"/>
      <c r="Y380" s="166"/>
      <c r="Z380" s="166"/>
      <c r="AA380" s="166"/>
      <c r="AB380" s="166"/>
      <c r="AC380" s="171"/>
    </row>
    <row r="381" spans="1:29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60"/>
      <c r="L381" s="155">
        <f t="shared" si="22"/>
        <v>0</v>
      </c>
      <c r="M381" s="156">
        <f t="shared" si="23"/>
        <v>0</v>
      </c>
      <c r="N381" s="155"/>
      <c r="O381" s="155"/>
      <c r="P381" s="155"/>
      <c r="Q381" s="155"/>
      <c r="R381" s="155"/>
      <c r="S381" s="156"/>
      <c r="T381" s="156">
        <f t="shared" si="20"/>
        <v>0</v>
      </c>
      <c r="U381" s="156">
        <f t="shared" si="21"/>
        <v>0</v>
      </c>
      <c r="V381" s="157"/>
      <c r="Y381" s="166"/>
      <c r="Z381" s="166"/>
      <c r="AA381" s="166"/>
      <c r="AB381" s="166"/>
      <c r="AC381" s="171"/>
    </row>
    <row r="382" spans="1:29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60"/>
      <c r="L382" s="155">
        <f t="shared" si="22"/>
        <v>0</v>
      </c>
      <c r="M382" s="156">
        <f t="shared" si="23"/>
        <v>0</v>
      </c>
      <c r="N382" s="155"/>
      <c r="O382" s="155"/>
      <c r="P382" s="155"/>
      <c r="Q382" s="155"/>
      <c r="R382" s="155"/>
      <c r="S382" s="156"/>
      <c r="T382" s="156">
        <f t="shared" si="20"/>
        <v>0</v>
      </c>
      <c r="U382" s="156">
        <f t="shared" si="21"/>
        <v>0</v>
      </c>
      <c r="V382" s="157"/>
      <c r="Y382" s="166"/>
      <c r="Z382" s="166"/>
      <c r="AA382" s="166"/>
      <c r="AB382" s="166"/>
      <c r="AC382" s="171"/>
    </row>
    <row r="383" spans="1:29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60"/>
      <c r="L383" s="155">
        <f t="shared" si="22"/>
        <v>0</v>
      </c>
      <c r="M383" s="156">
        <f t="shared" si="23"/>
        <v>0</v>
      </c>
      <c r="N383" s="155"/>
      <c r="O383" s="155"/>
      <c r="P383" s="155"/>
      <c r="Q383" s="155"/>
      <c r="R383" s="155"/>
      <c r="S383" s="156"/>
      <c r="T383" s="156">
        <f t="shared" si="20"/>
        <v>0</v>
      </c>
      <c r="U383" s="156">
        <f t="shared" si="21"/>
        <v>0</v>
      </c>
      <c r="V383" s="157"/>
      <c r="Y383" s="166"/>
      <c r="Z383" s="166"/>
      <c r="AA383" s="166"/>
      <c r="AB383" s="166"/>
      <c r="AC383" s="171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2"/>
        <v>0</v>
      </c>
      <c r="M384" s="156">
        <f t="shared" si="23"/>
        <v>0</v>
      </c>
      <c r="N384" s="155"/>
      <c r="O384" s="155"/>
      <c r="P384" s="155"/>
      <c r="Q384" s="155"/>
      <c r="R384" s="155"/>
      <c r="S384" s="156"/>
      <c r="T384" s="156">
        <f t="shared" si="20"/>
        <v>0</v>
      </c>
      <c r="U384" s="156">
        <f t="shared" si="21"/>
        <v>0</v>
      </c>
      <c r="V384" s="157"/>
      <c r="Y384" s="166"/>
      <c r="Z384" s="166"/>
      <c r="AA384" s="166"/>
      <c r="AB384" s="166"/>
      <c r="AC384" s="171"/>
    </row>
    <row r="385" spans="1:29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60"/>
      <c r="L385" s="155">
        <f t="shared" si="22"/>
        <v>0</v>
      </c>
      <c r="M385" s="156">
        <f t="shared" si="23"/>
        <v>0</v>
      </c>
      <c r="N385" s="155"/>
      <c r="O385" s="155"/>
      <c r="P385" s="155"/>
      <c r="Q385" s="155"/>
      <c r="R385" s="155"/>
      <c r="S385" s="156"/>
      <c r="T385" s="156">
        <f t="shared" si="20"/>
        <v>0</v>
      </c>
      <c r="U385" s="156">
        <f t="shared" si="21"/>
        <v>0</v>
      </c>
      <c r="V385" s="157"/>
      <c r="Y385" s="166"/>
      <c r="Z385" s="166"/>
      <c r="AA385" s="166"/>
      <c r="AB385" s="166"/>
      <c r="AC385" s="171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60"/>
      <c r="L386" s="155">
        <f t="shared" si="22"/>
        <v>0</v>
      </c>
      <c r="M386" s="156">
        <f t="shared" si="23"/>
        <v>0</v>
      </c>
      <c r="N386" s="155"/>
      <c r="O386" s="155"/>
      <c r="P386" s="155"/>
      <c r="Q386" s="155"/>
      <c r="R386" s="155"/>
      <c r="S386" s="156"/>
      <c r="T386" s="156">
        <f t="shared" si="20"/>
        <v>0</v>
      </c>
      <c r="U386" s="156">
        <f t="shared" si="21"/>
        <v>0</v>
      </c>
      <c r="V386" s="157"/>
      <c r="Y386" s="166"/>
      <c r="Z386" s="166"/>
      <c r="AA386" s="166"/>
      <c r="AB386" s="166"/>
      <c r="AC386" s="171"/>
    </row>
    <row r="387" spans="1:29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60"/>
      <c r="L387" s="155">
        <f t="shared" si="22"/>
        <v>0</v>
      </c>
      <c r="M387" s="156">
        <f t="shared" si="23"/>
        <v>0</v>
      </c>
      <c r="N387" s="155"/>
      <c r="O387" s="155"/>
      <c r="P387" s="155"/>
      <c r="Q387" s="155"/>
      <c r="R387" s="155"/>
      <c r="S387" s="156"/>
      <c r="T387" s="156">
        <f t="shared" si="20"/>
        <v>0</v>
      </c>
      <c r="U387" s="156">
        <f t="shared" si="21"/>
        <v>0</v>
      </c>
      <c r="V387" s="157"/>
      <c r="Y387" s="166"/>
      <c r="Z387" s="166"/>
      <c r="AA387" s="166"/>
      <c r="AB387" s="166"/>
      <c r="AC387" s="171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60"/>
      <c r="L388" s="155">
        <f t="shared" si="22"/>
        <v>0</v>
      </c>
      <c r="M388" s="156">
        <f t="shared" si="23"/>
        <v>0</v>
      </c>
      <c r="N388" s="155"/>
      <c r="O388" s="155"/>
      <c r="P388" s="155"/>
      <c r="Q388" s="155"/>
      <c r="R388" s="155"/>
      <c r="S388" s="156"/>
      <c r="T388" s="156">
        <f t="shared" si="20"/>
        <v>0</v>
      </c>
      <c r="U388" s="156">
        <f t="shared" si="21"/>
        <v>0</v>
      </c>
      <c r="V388" s="157"/>
      <c r="Y388" s="166"/>
      <c r="Z388" s="166"/>
      <c r="AA388" s="166"/>
      <c r="AB388" s="166"/>
      <c r="AC388" s="171"/>
    </row>
    <row r="389" spans="1:29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60"/>
      <c r="L389" s="155">
        <f t="shared" si="22"/>
        <v>0</v>
      </c>
      <c r="M389" s="156">
        <f t="shared" si="23"/>
        <v>0</v>
      </c>
      <c r="N389" s="155"/>
      <c r="O389" s="155"/>
      <c r="P389" s="155"/>
      <c r="Q389" s="155"/>
      <c r="R389" s="155"/>
      <c r="S389" s="156"/>
      <c r="T389" s="156">
        <f t="shared" si="20"/>
        <v>0</v>
      </c>
      <c r="U389" s="156">
        <f t="shared" si="21"/>
        <v>0</v>
      </c>
      <c r="V389" s="157"/>
      <c r="Y389" s="166"/>
      <c r="Z389" s="166"/>
      <c r="AA389" s="166"/>
      <c r="AB389" s="166"/>
      <c r="AC389" s="171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60"/>
      <c r="L390" s="155">
        <f t="shared" si="22"/>
        <v>0</v>
      </c>
      <c r="M390" s="156">
        <f t="shared" si="23"/>
        <v>0</v>
      </c>
      <c r="N390" s="155"/>
      <c r="O390" s="155"/>
      <c r="P390" s="155"/>
      <c r="Q390" s="155"/>
      <c r="R390" s="155"/>
      <c r="S390" s="156"/>
      <c r="T390" s="156">
        <f t="shared" si="20"/>
        <v>0</v>
      </c>
      <c r="U390" s="156">
        <f t="shared" si="21"/>
        <v>0</v>
      </c>
      <c r="V390" s="157"/>
      <c r="Y390" s="166"/>
      <c r="Z390" s="166"/>
      <c r="AA390" s="166"/>
      <c r="AB390" s="166"/>
      <c r="AC390" s="171"/>
    </row>
    <row r="391" spans="1:29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60"/>
      <c r="L391" s="155">
        <f t="shared" si="22"/>
        <v>0</v>
      </c>
      <c r="M391" s="156">
        <f t="shared" si="23"/>
        <v>0</v>
      </c>
      <c r="N391" s="155"/>
      <c r="O391" s="155"/>
      <c r="P391" s="155"/>
      <c r="Q391" s="155"/>
      <c r="R391" s="155"/>
      <c r="S391" s="156"/>
      <c r="T391" s="156">
        <f t="shared" si="20"/>
        <v>0</v>
      </c>
      <c r="U391" s="156">
        <f t="shared" si="21"/>
        <v>0</v>
      </c>
      <c r="V391" s="157"/>
      <c r="Y391" s="166"/>
      <c r="Z391" s="166"/>
      <c r="AA391" s="166"/>
      <c r="AB391" s="166"/>
      <c r="AC391" s="171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60"/>
      <c r="L392" s="155">
        <f t="shared" si="22"/>
        <v>0</v>
      </c>
      <c r="M392" s="156">
        <f t="shared" si="23"/>
        <v>0</v>
      </c>
      <c r="N392" s="155"/>
      <c r="O392" s="155"/>
      <c r="P392" s="155"/>
      <c r="Q392" s="155"/>
      <c r="R392" s="155"/>
      <c r="S392" s="156"/>
      <c r="T392" s="156">
        <f t="shared" ref="T392:T455" si="24">IFERROR(S392*R392,"－")</f>
        <v>0</v>
      </c>
      <c r="U392" s="156">
        <f t="shared" ref="U392:U455" si="25">IFERROR(T392*H392/1000,"－")</f>
        <v>0</v>
      </c>
      <c r="V392" s="157"/>
      <c r="Y392" s="166"/>
      <c r="Z392" s="166"/>
      <c r="AA392" s="166"/>
      <c r="AB392" s="166"/>
      <c r="AC392" s="171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ref="L393:L456" si="26">IFERROR(I393*J393*K393,"ー")</f>
        <v>0</v>
      </c>
      <c r="M393" s="156">
        <f t="shared" ref="M393:M456" si="27">IFERROR(L393*H393/1000,"ー")</f>
        <v>0</v>
      </c>
      <c r="N393" s="155"/>
      <c r="O393" s="155"/>
      <c r="P393" s="155"/>
      <c r="Q393" s="155"/>
      <c r="R393" s="155"/>
      <c r="S393" s="156"/>
      <c r="T393" s="156">
        <f t="shared" si="24"/>
        <v>0</v>
      </c>
      <c r="U393" s="156">
        <f t="shared" si="25"/>
        <v>0</v>
      </c>
      <c r="V393" s="157"/>
      <c r="Y393" s="166"/>
      <c r="Z393" s="166"/>
      <c r="AA393" s="166"/>
      <c r="AB393" s="166"/>
      <c r="AC393" s="171"/>
    </row>
    <row r="394" spans="1:29" s="16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60"/>
      <c r="L394" s="155">
        <f t="shared" si="26"/>
        <v>0</v>
      </c>
      <c r="M394" s="156">
        <f t="shared" si="27"/>
        <v>0</v>
      </c>
      <c r="N394" s="155"/>
      <c r="O394" s="155"/>
      <c r="P394" s="155"/>
      <c r="Q394" s="155"/>
      <c r="R394" s="155"/>
      <c r="S394" s="156"/>
      <c r="T394" s="156">
        <f t="shared" si="24"/>
        <v>0</v>
      </c>
      <c r="U394" s="156">
        <f t="shared" si="25"/>
        <v>0</v>
      </c>
      <c r="V394" s="157"/>
      <c r="Y394" s="166"/>
      <c r="Z394" s="166"/>
      <c r="AA394" s="166"/>
      <c r="AB394" s="166"/>
      <c r="AC394" s="171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6"/>
        <v>0</v>
      </c>
      <c r="M395" s="156">
        <f t="shared" si="27"/>
        <v>0</v>
      </c>
      <c r="N395" s="155"/>
      <c r="O395" s="155"/>
      <c r="P395" s="155"/>
      <c r="Q395" s="155"/>
      <c r="R395" s="155"/>
      <c r="S395" s="156"/>
      <c r="T395" s="156">
        <f t="shared" si="24"/>
        <v>0</v>
      </c>
      <c r="U395" s="156">
        <f t="shared" si="25"/>
        <v>0</v>
      </c>
      <c r="V395" s="157"/>
      <c r="Y395" s="166"/>
      <c r="Z395" s="166"/>
      <c r="AA395" s="166"/>
      <c r="AB395" s="166"/>
      <c r="AC395" s="171"/>
    </row>
    <row r="396" spans="1:29" s="16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60"/>
      <c r="L396" s="155">
        <f t="shared" si="26"/>
        <v>0</v>
      </c>
      <c r="M396" s="156">
        <f t="shared" si="27"/>
        <v>0</v>
      </c>
      <c r="N396" s="155"/>
      <c r="O396" s="155"/>
      <c r="P396" s="155"/>
      <c r="Q396" s="155"/>
      <c r="R396" s="155"/>
      <c r="S396" s="156"/>
      <c r="T396" s="156">
        <f t="shared" si="24"/>
        <v>0</v>
      </c>
      <c r="U396" s="156">
        <f t="shared" si="25"/>
        <v>0</v>
      </c>
      <c r="V396" s="157"/>
      <c r="Y396" s="166"/>
      <c r="Z396" s="166"/>
      <c r="AA396" s="166"/>
      <c r="AB396" s="166"/>
      <c r="AC396" s="171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si="26"/>
        <v>0</v>
      </c>
      <c r="M397" s="156">
        <f t="shared" si="27"/>
        <v>0</v>
      </c>
      <c r="N397" s="155"/>
      <c r="O397" s="155"/>
      <c r="P397" s="155"/>
      <c r="Q397" s="155"/>
      <c r="R397" s="155"/>
      <c r="S397" s="156"/>
      <c r="T397" s="156">
        <f t="shared" si="24"/>
        <v>0</v>
      </c>
      <c r="U397" s="156">
        <f t="shared" si="25"/>
        <v>0</v>
      </c>
      <c r="V397" s="157"/>
      <c r="Y397" s="166"/>
      <c r="Z397" s="166"/>
      <c r="AA397" s="166"/>
      <c r="AB397" s="166"/>
      <c r="AC397" s="171"/>
    </row>
    <row r="398" spans="1:29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60"/>
      <c r="L398" s="155">
        <f t="shared" si="26"/>
        <v>0</v>
      </c>
      <c r="M398" s="156">
        <f t="shared" si="27"/>
        <v>0</v>
      </c>
      <c r="N398" s="155"/>
      <c r="O398" s="155"/>
      <c r="P398" s="155"/>
      <c r="Q398" s="155"/>
      <c r="R398" s="155"/>
      <c r="S398" s="156"/>
      <c r="T398" s="156">
        <f t="shared" si="24"/>
        <v>0</v>
      </c>
      <c r="U398" s="156">
        <f t="shared" si="25"/>
        <v>0</v>
      </c>
      <c r="V398" s="157"/>
      <c r="Y398" s="166"/>
      <c r="Z398" s="166"/>
      <c r="AA398" s="166"/>
      <c r="AB398" s="166"/>
      <c r="AC398" s="171"/>
    </row>
    <row r="399" spans="1:29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60"/>
      <c r="L399" s="155">
        <f t="shared" si="26"/>
        <v>0</v>
      </c>
      <c r="M399" s="156">
        <f t="shared" si="27"/>
        <v>0</v>
      </c>
      <c r="N399" s="155"/>
      <c r="O399" s="155"/>
      <c r="P399" s="155"/>
      <c r="Q399" s="155"/>
      <c r="R399" s="155"/>
      <c r="S399" s="156"/>
      <c r="T399" s="156">
        <f t="shared" si="24"/>
        <v>0</v>
      </c>
      <c r="U399" s="156">
        <f t="shared" si="25"/>
        <v>0</v>
      </c>
      <c r="V399" s="157"/>
      <c r="Y399" s="166"/>
      <c r="Z399" s="166"/>
      <c r="AA399" s="166"/>
      <c r="AB399" s="166"/>
      <c r="AC399" s="171"/>
    </row>
    <row r="400" spans="1:29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60"/>
      <c r="L400" s="155">
        <f t="shared" si="26"/>
        <v>0</v>
      </c>
      <c r="M400" s="156">
        <f t="shared" si="27"/>
        <v>0</v>
      </c>
      <c r="N400" s="155"/>
      <c r="O400" s="155"/>
      <c r="P400" s="155"/>
      <c r="Q400" s="155"/>
      <c r="R400" s="155"/>
      <c r="S400" s="156"/>
      <c r="T400" s="156">
        <f t="shared" si="24"/>
        <v>0</v>
      </c>
      <c r="U400" s="156">
        <f t="shared" si="25"/>
        <v>0</v>
      </c>
      <c r="V400" s="157"/>
      <c r="Y400" s="166"/>
      <c r="Z400" s="166"/>
      <c r="AA400" s="166"/>
      <c r="AB400" s="166"/>
      <c r="AC400" s="171"/>
    </row>
    <row r="401" spans="1:29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60"/>
      <c r="L401" s="155">
        <f t="shared" si="26"/>
        <v>0</v>
      </c>
      <c r="M401" s="156">
        <f t="shared" si="27"/>
        <v>0</v>
      </c>
      <c r="N401" s="155"/>
      <c r="O401" s="155"/>
      <c r="P401" s="155"/>
      <c r="Q401" s="155"/>
      <c r="R401" s="155"/>
      <c r="S401" s="156"/>
      <c r="T401" s="156">
        <f t="shared" si="24"/>
        <v>0</v>
      </c>
      <c r="U401" s="156">
        <f t="shared" si="25"/>
        <v>0</v>
      </c>
      <c r="V401" s="157"/>
      <c r="Y401" s="166"/>
      <c r="Z401" s="166"/>
      <c r="AA401" s="166"/>
      <c r="AB401" s="166"/>
      <c r="AC401" s="171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6"/>
        <v>0</v>
      </c>
      <c r="M402" s="156">
        <f t="shared" si="27"/>
        <v>0</v>
      </c>
      <c r="N402" s="155"/>
      <c r="O402" s="155"/>
      <c r="P402" s="155"/>
      <c r="Q402" s="155"/>
      <c r="R402" s="155"/>
      <c r="S402" s="156"/>
      <c r="T402" s="156">
        <f t="shared" si="24"/>
        <v>0</v>
      </c>
      <c r="U402" s="156">
        <f t="shared" si="25"/>
        <v>0</v>
      </c>
      <c r="V402" s="157"/>
      <c r="Y402" s="166"/>
      <c r="Z402" s="166"/>
      <c r="AA402" s="166"/>
      <c r="AB402" s="166"/>
      <c r="AC402" s="171"/>
    </row>
    <row r="403" spans="1:29" s="16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60"/>
      <c r="L403" s="155">
        <f t="shared" si="26"/>
        <v>0</v>
      </c>
      <c r="M403" s="156">
        <f t="shared" si="27"/>
        <v>0</v>
      </c>
      <c r="N403" s="155"/>
      <c r="O403" s="155"/>
      <c r="P403" s="155"/>
      <c r="Q403" s="155"/>
      <c r="R403" s="155"/>
      <c r="S403" s="156"/>
      <c r="T403" s="156">
        <f t="shared" si="24"/>
        <v>0</v>
      </c>
      <c r="U403" s="156">
        <f t="shared" si="25"/>
        <v>0</v>
      </c>
      <c r="V403" s="157"/>
      <c r="Y403" s="166"/>
      <c r="Z403" s="166"/>
      <c r="AA403" s="166"/>
      <c r="AB403" s="166"/>
      <c r="AC403" s="171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6"/>
        <v>0</v>
      </c>
      <c r="M404" s="156">
        <f t="shared" si="27"/>
        <v>0</v>
      </c>
      <c r="N404" s="155"/>
      <c r="O404" s="155"/>
      <c r="P404" s="155"/>
      <c r="Q404" s="155"/>
      <c r="R404" s="155"/>
      <c r="S404" s="156"/>
      <c r="T404" s="156">
        <f t="shared" si="24"/>
        <v>0</v>
      </c>
      <c r="U404" s="156">
        <f t="shared" si="25"/>
        <v>0</v>
      </c>
      <c r="V404" s="157"/>
      <c r="Y404" s="166"/>
      <c r="Z404" s="166"/>
      <c r="AA404" s="166"/>
      <c r="AB404" s="166"/>
      <c r="AC404" s="171"/>
    </row>
    <row r="405" spans="1:29" s="16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60"/>
      <c r="L405" s="155">
        <f t="shared" si="26"/>
        <v>0</v>
      </c>
      <c r="M405" s="156">
        <f t="shared" si="27"/>
        <v>0</v>
      </c>
      <c r="N405" s="155"/>
      <c r="O405" s="155"/>
      <c r="P405" s="155"/>
      <c r="Q405" s="155"/>
      <c r="R405" s="155"/>
      <c r="S405" s="156"/>
      <c r="T405" s="156">
        <f t="shared" si="24"/>
        <v>0</v>
      </c>
      <c r="U405" s="156">
        <f t="shared" si="25"/>
        <v>0</v>
      </c>
      <c r="V405" s="157"/>
      <c r="Y405" s="166"/>
      <c r="Z405" s="166"/>
      <c r="AA405" s="166"/>
      <c r="AB405" s="166"/>
      <c r="AC405" s="171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6"/>
        <v>0</v>
      </c>
      <c r="M406" s="156">
        <f t="shared" si="27"/>
        <v>0</v>
      </c>
      <c r="N406" s="155"/>
      <c r="O406" s="155"/>
      <c r="P406" s="155"/>
      <c r="Q406" s="155"/>
      <c r="R406" s="155"/>
      <c r="S406" s="156"/>
      <c r="T406" s="156">
        <f t="shared" si="24"/>
        <v>0</v>
      </c>
      <c r="U406" s="156">
        <f t="shared" si="25"/>
        <v>0</v>
      </c>
      <c r="V406" s="157"/>
      <c r="Y406" s="166"/>
      <c r="Z406" s="166"/>
      <c r="AA406" s="166"/>
      <c r="AB406" s="166"/>
      <c r="AC406" s="171"/>
    </row>
    <row r="407" spans="1:29" s="16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60"/>
      <c r="L407" s="155">
        <f t="shared" si="26"/>
        <v>0</v>
      </c>
      <c r="M407" s="156">
        <f t="shared" si="27"/>
        <v>0</v>
      </c>
      <c r="N407" s="155"/>
      <c r="O407" s="155"/>
      <c r="P407" s="155"/>
      <c r="Q407" s="155"/>
      <c r="R407" s="155"/>
      <c r="S407" s="156"/>
      <c r="T407" s="156">
        <f t="shared" si="24"/>
        <v>0</v>
      </c>
      <c r="U407" s="156">
        <f t="shared" si="25"/>
        <v>0</v>
      </c>
      <c r="V407" s="157"/>
      <c r="Y407" s="166"/>
      <c r="Z407" s="166"/>
      <c r="AA407" s="166"/>
      <c r="AB407" s="166"/>
      <c r="AC407" s="171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6"/>
        <v>0</v>
      </c>
      <c r="M408" s="156">
        <f t="shared" si="27"/>
        <v>0</v>
      </c>
      <c r="N408" s="155"/>
      <c r="O408" s="155"/>
      <c r="P408" s="155"/>
      <c r="Q408" s="155"/>
      <c r="R408" s="155"/>
      <c r="S408" s="156"/>
      <c r="T408" s="156">
        <f t="shared" si="24"/>
        <v>0</v>
      </c>
      <c r="U408" s="156">
        <f t="shared" si="25"/>
        <v>0</v>
      </c>
      <c r="V408" s="157"/>
      <c r="Y408" s="166"/>
      <c r="Z408" s="166"/>
      <c r="AA408" s="166"/>
      <c r="AB408" s="166"/>
      <c r="AC408" s="171"/>
    </row>
    <row r="409" spans="1:29" s="16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60"/>
      <c r="L409" s="155">
        <f t="shared" si="26"/>
        <v>0</v>
      </c>
      <c r="M409" s="156">
        <f t="shared" si="27"/>
        <v>0</v>
      </c>
      <c r="N409" s="155"/>
      <c r="O409" s="155"/>
      <c r="P409" s="155"/>
      <c r="Q409" s="155"/>
      <c r="R409" s="155"/>
      <c r="S409" s="156"/>
      <c r="T409" s="156">
        <f t="shared" si="24"/>
        <v>0</v>
      </c>
      <c r="U409" s="156">
        <f t="shared" si="25"/>
        <v>0</v>
      </c>
      <c r="V409" s="157"/>
      <c r="Y409" s="166"/>
      <c r="Z409" s="166"/>
      <c r="AA409" s="166"/>
      <c r="AB409" s="166"/>
      <c r="AC409" s="171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6"/>
        <v>0</v>
      </c>
      <c r="M410" s="156">
        <f t="shared" si="27"/>
        <v>0</v>
      </c>
      <c r="N410" s="155"/>
      <c r="O410" s="155"/>
      <c r="P410" s="155"/>
      <c r="Q410" s="155"/>
      <c r="R410" s="155"/>
      <c r="S410" s="156"/>
      <c r="T410" s="156">
        <f t="shared" si="24"/>
        <v>0</v>
      </c>
      <c r="U410" s="156">
        <f t="shared" si="25"/>
        <v>0</v>
      </c>
      <c r="V410" s="157"/>
      <c r="Y410" s="166"/>
      <c r="Z410" s="166"/>
      <c r="AA410" s="166"/>
      <c r="AB410" s="166"/>
      <c r="AC410" s="171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6"/>
        <v>0</v>
      </c>
      <c r="M411" s="156">
        <f t="shared" si="27"/>
        <v>0</v>
      </c>
      <c r="N411" s="155"/>
      <c r="O411" s="155"/>
      <c r="P411" s="155"/>
      <c r="Q411" s="155"/>
      <c r="R411" s="155"/>
      <c r="S411" s="156"/>
      <c r="T411" s="156">
        <f t="shared" si="24"/>
        <v>0</v>
      </c>
      <c r="U411" s="156">
        <f t="shared" si="25"/>
        <v>0</v>
      </c>
      <c r="V411" s="157"/>
      <c r="Y411" s="166"/>
      <c r="Z411" s="166"/>
      <c r="AA411" s="166"/>
      <c r="AB411" s="166"/>
      <c r="AC411" s="171"/>
    </row>
    <row r="412" spans="1:29" s="16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60"/>
      <c r="L412" s="155">
        <f t="shared" si="26"/>
        <v>0</v>
      </c>
      <c r="M412" s="156">
        <f t="shared" si="27"/>
        <v>0</v>
      </c>
      <c r="N412" s="155"/>
      <c r="O412" s="155"/>
      <c r="P412" s="155"/>
      <c r="Q412" s="155"/>
      <c r="R412" s="155"/>
      <c r="S412" s="156"/>
      <c r="T412" s="156">
        <f t="shared" si="24"/>
        <v>0</v>
      </c>
      <c r="U412" s="156">
        <f t="shared" si="25"/>
        <v>0</v>
      </c>
      <c r="V412" s="157"/>
      <c r="Y412" s="166"/>
      <c r="Z412" s="166"/>
      <c r="AA412" s="166"/>
      <c r="AB412" s="166"/>
      <c r="AC412" s="171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6"/>
        <v>0</v>
      </c>
      <c r="M413" s="156">
        <f t="shared" si="27"/>
        <v>0</v>
      </c>
      <c r="N413" s="155"/>
      <c r="O413" s="155"/>
      <c r="P413" s="155"/>
      <c r="Q413" s="155"/>
      <c r="R413" s="155"/>
      <c r="S413" s="156"/>
      <c r="T413" s="156">
        <f t="shared" si="24"/>
        <v>0</v>
      </c>
      <c r="U413" s="156">
        <f t="shared" si="25"/>
        <v>0</v>
      </c>
      <c r="V413" s="157"/>
      <c r="Y413" s="166"/>
      <c r="Z413" s="166"/>
      <c r="AA413" s="166"/>
      <c r="AB413" s="166"/>
      <c r="AC413" s="171"/>
    </row>
    <row r="414" spans="1:29" s="16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60"/>
      <c r="L414" s="155">
        <f t="shared" si="26"/>
        <v>0</v>
      </c>
      <c r="M414" s="156">
        <f t="shared" si="27"/>
        <v>0</v>
      </c>
      <c r="N414" s="155"/>
      <c r="O414" s="155"/>
      <c r="P414" s="155"/>
      <c r="Q414" s="155"/>
      <c r="R414" s="155"/>
      <c r="S414" s="156"/>
      <c r="T414" s="156">
        <f t="shared" si="24"/>
        <v>0</v>
      </c>
      <c r="U414" s="156">
        <f t="shared" si="25"/>
        <v>0</v>
      </c>
      <c r="V414" s="157"/>
      <c r="Y414" s="166"/>
      <c r="Z414" s="166"/>
      <c r="AA414" s="166"/>
      <c r="AB414" s="166"/>
      <c r="AC414" s="171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6"/>
        <v>0</v>
      </c>
      <c r="M415" s="156">
        <f t="shared" si="27"/>
        <v>0</v>
      </c>
      <c r="N415" s="155"/>
      <c r="O415" s="155"/>
      <c r="P415" s="155"/>
      <c r="Q415" s="155"/>
      <c r="R415" s="155"/>
      <c r="S415" s="156"/>
      <c r="T415" s="156">
        <f t="shared" si="24"/>
        <v>0</v>
      </c>
      <c r="U415" s="156">
        <f t="shared" si="25"/>
        <v>0</v>
      </c>
      <c r="V415" s="157"/>
      <c r="Y415" s="166"/>
      <c r="Z415" s="166"/>
      <c r="AA415" s="166"/>
      <c r="AB415" s="166"/>
      <c r="AC415" s="171"/>
    </row>
    <row r="416" spans="1:29" s="16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60"/>
      <c r="L416" s="155">
        <f t="shared" si="26"/>
        <v>0</v>
      </c>
      <c r="M416" s="156">
        <f t="shared" si="27"/>
        <v>0</v>
      </c>
      <c r="N416" s="155"/>
      <c r="O416" s="155"/>
      <c r="P416" s="155"/>
      <c r="Q416" s="155"/>
      <c r="R416" s="155"/>
      <c r="S416" s="156"/>
      <c r="T416" s="156">
        <f t="shared" si="24"/>
        <v>0</v>
      </c>
      <c r="U416" s="156">
        <f t="shared" si="25"/>
        <v>0</v>
      </c>
      <c r="V416" s="157"/>
      <c r="Y416" s="166"/>
      <c r="Z416" s="166"/>
      <c r="AA416" s="166"/>
      <c r="AB416" s="166"/>
      <c r="AC416" s="171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6"/>
        <v>0</v>
      </c>
      <c r="M417" s="156">
        <f t="shared" si="27"/>
        <v>0</v>
      </c>
      <c r="N417" s="155"/>
      <c r="O417" s="155"/>
      <c r="P417" s="155"/>
      <c r="Q417" s="155"/>
      <c r="R417" s="155"/>
      <c r="S417" s="156"/>
      <c r="T417" s="156">
        <f t="shared" si="24"/>
        <v>0</v>
      </c>
      <c r="U417" s="156">
        <f t="shared" si="25"/>
        <v>0</v>
      </c>
      <c r="V417" s="157"/>
      <c r="Y417" s="166"/>
      <c r="Z417" s="166"/>
      <c r="AA417" s="166"/>
      <c r="AB417" s="166"/>
      <c r="AC417" s="171"/>
    </row>
    <row r="418" spans="1:29" s="16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60"/>
      <c r="L418" s="155">
        <f t="shared" si="26"/>
        <v>0</v>
      </c>
      <c r="M418" s="156">
        <f t="shared" si="27"/>
        <v>0</v>
      </c>
      <c r="N418" s="155"/>
      <c r="O418" s="155"/>
      <c r="P418" s="155"/>
      <c r="Q418" s="155"/>
      <c r="R418" s="155"/>
      <c r="S418" s="156"/>
      <c r="T418" s="156">
        <f t="shared" si="24"/>
        <v>0</v>
      </c>
      <c r="U418" s="156">
        <f t="shared" si="25"/>
        <v>0</v>
      </c>
      <c r="V418" s="157"/>
      <c r="Y418" s="166"/>
      <c r="Z418" s="166"/>
      <c r="AA418" s="166"/>
      <c r="AB418" s="166"/>
      <c r="AC418" s="171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6"/>
        <v>0</v>
      </c>
      <c r="M419" s="156">
        <f t="shared" si="27"/>
        <v>0</v>
      </c>
      <c r="N419" s="155"/>
      <c r="O419" s="155"/>
      <c r="P419" s="155"/>
      <c r="Q419" s="155"/>
      <c r="R419" s="155"/>
      <c r="S419" s="156"/>
      <c r="T419" s="156">
        <f t="shared" si="24"/>
        <v>0</v>
      </c>
      <c r="U419" s="156">
        <f t="shared" si="25"/>
        <v>0</v>
      </c>
      <c r="V419" s="157"/>
      <c r="Y419" s="166"/>
      <c r="Z419" s="166"/>
      <c r="AA419" s="166"/>
      <c r="AB419" s="166"/>
      <c r="AC419" s="171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60"/>
      <c r="L420" s="155">
        <f t="shared" si="26"/>
        <v>0</v>
      </c>
      <c r="M420" s="156">
        <f t="shared" si="27"/>
        <v>0</v>
      </c>
      <c r="N420" s="155"/>
      <c r="O420" s="155"/>
      <c r="P420" s="155"/>
      <c r="Q420" s="155"/>
      <c r="R420" s="155"/>
      <c r="S420" s="156"/>
      <c r="T420" s="156">
        <f t="shared" si="24"/>
        <v>0</v>
      </c>
      <c r="U420" s="156">
        <f t="shared" si="25"/>
        <v>0</v>
      </c>
      <c r="V420" s="157"/>
      <c r="Y420" s="166"/>
      <c r="Z420" s="166"/>
      <c r="AA420" s="166"/>
      <c r="AB420" s="166"/>
      <c r="AC420" s="171"/>
    </row>
    <row r="421" spans="1:29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60"/>
      <c r="L421" s="155">
        <f t="shared" si="26"/>
        <v>0</v>
      </c>
      <c r="M421" s="156">
        <f t="shared" si="27"/>
        <v>0</v>
      </c>
      <c r="N421" s="155"/>
      <c r="O421" s="155"/>
      <c r="P421" s="155"/>
      <c r="Q421" s="155"/>
      <c r="R421" s="155"/>
      <c r="S421" s="156"/>
      <c r="T421" s="156">
        <f t="shared" si="24"/>
        <v>0</v>
      </c>
      <c r="U421" s="156">
        <f t="shared" si="25"/>
        <v>0</v>
      </c>
      <c r="V421" s="157"/>
      <c r="Y421" s="166"/>
      <c r="Z421" s="166"/>
      <c r="AA421" s="166"/>
      <c r="AB421" s="166"/>
      <c r="AC421" s="171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60"/>
      <c r="L422" s="155">
        <f t="shared" si="26"/>
        <v>0</v>
      </c>
      <c r="M422" s="156">
        <f t="shared" si="27"/>
        <v>0</v>
      </c>
      <c r="N422" s="155"/>
      <c r="O422" s="155"/>
      <c r="P422" s="155"/>
      <c r="Q422" s="155"/>
      <c r="R422" s="155"/>
      <c r="S422" s="156"/>
      <c r="T422" s="156">
        <f t="shared" si="24"/>
        <v>0</v>
      </c>
      <c r="U422" s="156">
        <f t="shared" si="25"/>
        <v>0</v>
      </c>
      <c r="V422" s="157"/>
      <c r="Y422" s="166"/>
      <c r="Z422" s="166"/>
      <c r="AA422" s="166"/>
      <c r="AB422" s="166"/>
      <c r="AC422" s="171"/>
    </row>
    <row r="423" spans="1:29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60"/>
      <c r="L423" s="155">
        <f t="shared" si="26"/>
        <v>0</v>
      </c>
      <c r="M423" s="156">
        <f t="shared" si="27"/>
        <v>0</v>
      </c>
      <c r="N423" s="155"/>
      <c r="O423" s="155"/>
      <c r="P423" s="155"/>
      <c r="Q423" s="155"/>
      <c r="R423" s="155"/>
      <c r="S423" s="156"/>
      <c r="T423" s="156">
        <f t="shared" si="24"/>
        <v>0</v>
      </c>
      <c r="U423" s="156">
        <f t="shared" si="25"/>
        <v>0</v>
      </c>
      <c r="V423" s="157"/>
      <c r="Y423" s="166"/>
      <c r="Z423" s="166"/>
      <c r="AA423" s="166"/>
      <c r="AB423" s="166"/>
      <c r="AC423" s="171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6"/>
        <v>0</v>
      </c>
      <c r="M424" s="156">
        <f t="shared" si="27"/>
        <v>0</v>
      </c>
      <c r="N424" s="155"/>
      <c r="O424" s="155"/>
      <c r="P424" s="155"/>
      <c r="Q424" s="155"/>
      <c r="R424" s="155"/>
      <c r="S424" s="156"/>
      <c r="T424" s="156">
        <f t="shared" si="24"/>
        <v>0</v>
      </c>
      <c r="U424" s="156">
        <f t="shared" si="25"/>
        <v>0</v>
      </c>
      <c r="V424" s="157"/>
      <c r="Y424" s="166"/>
      <c r="Z424" s="166"/>
      <c r="AA424" s="166"/>
      <c r="AB424" s="166"/>
      <c r="AC424" s="171"/>
    </row>
    <row r="425" spans="1:29" s="16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60"/>
      <c r="L425" s="155">
        <f t="shared" si="26"/>
        <v>0</v>
      </c>
      <c r="M425" s="156">
        <f t="shared" si="27"/>
        <v>0</v>
      </c>
      <c r="N425" s="155"/>
      <c r="O425" s="155"/>
      <c r="P425" s="155"/>
      <c r="Q425" s="155"/>
      <c r="R425" s="155"/>
      <c r="S425" s="156"/>
      <c r="T425" s="156">
        <f t="shared" si="24"/>
        <v>0</v>
      </c>
      <c r="U425" s="156">
        <f t="shared" si="25"/>
        <v>0</v>
      </c>
      <c r="V425" s="157"/>
      <c r="Y425" s="166"/>
      <c r="Z425" s="166"/>
      <c r="AA425" s="166"/>
      <c r="AB425" s="166"/>
      <c r="AC425" s="171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si="26"/>
        <v>0</v>
      </c>
      <c r="M426" s="156">
        <f t="shared" si="27"/>
        <v>0</v>
      </c>
      <c r="N426" s="155"/>
      <c r="O426" s="155"/>
      <c r="P426" s="155"/>
      <c r="Q426" s="155"/>
      <c r="R426" s="155"/>
      <c r="S426" s="156"/>
      <c r="T426" s="156">
        <f t="shared" si="24"/>
        <v>0</v>
      </c>
      <c r="U426" s="156">
        <f t="shared" si="25"/>
        <v>0</v>
      </c>
      <c r="V426" s="157"/>
      <c r="Y426" s="166"/>
      <c r="Z426" s="166"/>
      <c r="AA426" s="166"/>
      <c r="AB426" s="166"/>
      <c r="AC426" s="171"/>
    </row>
    <row r="427" spans="1:29" s="16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60"/>
      <c r="L427" s="155">
        <f t="shared" si="26"/>
        <v>0</v>
      </c>
      <c r="M427" s="156">
        <f t="shared" si="27"/>
        <v>0</v>
      </c>
      <c r="N427" s="155"/>
      <c r="O427" s="155"/>
      <c r="P427" s="155"/>
      <c r="Q427" s="155"/>
      <c r="R427" s="155"/>
      <c r="S427" s="156"/>
      <c r="T427" s="156">
        <f t="shared" si="24"/>
        <v>0</v>
      </c>
      <c r="U427" s="156">
        <f t="shared" si="25"/>
        <v>0</v>
      </c>
      <c r="V427" s="157"/>
      <c r="Y427" s="166"/>
      <c r="Z427" s="166"/>
      <c r="AA427" s="166"/>
      <c r="AB427" s="166"/>
      <c r="AC427" s="171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26"/>
        <v>0</v>
      </c>
      <c r="M428" s="156">
        <f t="shared" si="27"/>
        <v>0</v>
      </c>
      <c r="N428" s="155"/>
      <c r="O428" s="155"/>
      <c r="P428" s="155"/>
      <c r="Q428" s="155"/>
      <c r="R428" s="155"/>
      <c r="S428" s="156"/>
      <c r="T428" s="156">
        <f t="shared" si="24"/>
        <v>0</v>
      </c>
      <c r="U428" s="156">
        <f t="shared" si="25"/>
        <v>0</v>
      </c>
      <c r="V428" s="157"/>
      <c r="Y428" s="166"/>
      <c r="Z428" s="166"/>
      <c r="AA428" s="166"/>
      <c r="AB428" s="166"/>
      <c r="AC428" s="171"/>
    </row>
    <row r="429" spans="1:29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60"/>
      <c r="L429" s="155">
        <f t="shared" si="26"/>
        <v>0</v>
      </c>
      <c r="M429" s="156">
        <f t="shared" si="27"/>
        <v>0</v>
      </c>
      <c r="N429" s="155"/>
      <c r="O429" s="155"/>
      <c r="P429" s="155"/>
      <c r="Q429" s="155"/>
      <c r="R429" s="155"/>
      <c r="S429" s="156"/>
      <c r="T429" s="156">
        <f t="shared" si="24"/>
        <v>0</v>
      </c>
      <c r="U429" s="156">
        <f t="shared" si="25"/>
        <v>0</v>
      </c>
      <c r="V429" s="157"/>
      <c r="Y429" s="166"/>
      <c r="Z429" s="166"/>
      <c r="AA429" s="166"/>
      <c r="AB429" s="166"/>
      <c r="AC429" s="171"/>
    </row>
    <row r="430" spans="1:29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60"/>
      <c r="L430" s="155">
        <f t="shared" si="26"/>
        <v>0</v>
      </c>
      <c r="M430" s="156">
        <f t="shared" si="27"/>
        <v>0</v>
      </c>
      <c r="N430" s="155"/>
      <c r="O430" s="155"/>
      <c r="P430" s="155"/>
      <c r="Q430" s="155"/>
      <c r="R430" s="155"/>
      <c r="S430" s="156"/>
      <c r="T430" s="156">
        <f t="shared" si="24"/>
        <v>0</v>
      </c>
      <c r="U430" s="156">
        <f t="shared" si="25"/>
        <v>0</v>
      </c>
      <c r="V430" s="157"/>
      <c r="Y430" s="166"/>
      <c r="Z430" s="166"/>
      <c r="AA430" s="166"/>
      <c r="AB430" s="166"/>
      <c r="AC430" s="171"/>
    </row>
    <row r="431" spans="1:29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60"/>
      <c r="L431" s="155">
        <f t="shared" si="26"/>
        <v>0</v>
      </c>
      <c r="M431" s="156">
        <f t="shared" si="27"/>
        <v>0</v>
      </c>
      <c r="N431" s="155"/>
      <c r="O431" s="155"/>
      <c r="P431" s="155"/>
      <c r="Q431" s="155"/>
      <c r="R431" s="155"/>
      <c r="S431" s="156"/>
      <c r="T431" s="156">
        <f t="shared" si="24"/>
        <v>0</v>
      </c>
      <c r="U431" s="156">
        <f t="shared" si="25"/>
        <v>0</v>
      </c>
      <c r="V431" s="157"/>
      <c r="Y431" s="166"/>
      <c r="Z431" s="166"/>
      <c r="AA431" s="166"/>
      <c r="AB431" s="166"/>
      <c r="AC431" s="171"/>
    </row>
    <row r="432" spans="1:29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60"/>
      <c r="L432" s="155">
        <f t="shared" si="26"/>
        <v>0</v>
      </c>
      <c r="M432" s="156">
        <f t="shared" si="27"/>
        <v>0</v>
      </c>
      <c r="N432" s="155"/>
      <c r="O432" s="155"/>
      <c r="P432" s="155"/>
      <c r="Q432" s="155"/>
      <c r="R432" s="155"/>
      <c r="S432" s="156"/>
      <c r="T432" s="156">
        <f t="shared" si="24"/>
        <v>0</v>
      </c>
      <c r="U432" s="156">
        <f t="shared" si="25"/>
        <v>0</v>
      </c>
      <c r="V432" s="157"/>
      <c r="Y432" s="166"/>
      <c r="Z432" s="166"/>
      <c r="AA432" s="166"/>
      <c r="AB432" s="166"/>
      <c r="AC432" s="171"/>
    </row>
    <row r="433" spans="1:29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60"/>
      <c r="L433" s="155">
        <f t="shared" si="26"/>
        <v>0</v>
      </c>
      <c r="M433" s="156">
        <f t="shared" si="27"/>
        <v>0</v>
      </c>
      <c r="N433" s="155"/>
      <c r="O433" s="155"/>
      <c r="P433" s="155"/>
      <c r="Q433" s="155"/>
      <c r="R433" s="155"/>
      <c r="S433" s="156"/>
      <c r="T433" s="156">
        <f t="shared" si="24"/>
        <v>0</v>
      </c>
      <c r="U433" s="156">
        <f t="shared" si="25"/>
        <v>0</v>
      </c>
      <c r="V433" s="157"/>
      <c r="Y433" s="166"/>
      <c r="Z433" s="166"/>
      <c r="AA433" s="166"/>
      <c r="AB433" s="166"/>
      <c r="AC433" s="171"/>
    </row>
    <row r="434" spans="1:29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60"/>
      <c r="L434" s="155">
        <f t="shared" si="26"/>
        <v>0</v>
      </c>
      <c r="M434" s="156">
        <f t="shared" si="27"/>
        <v>0</v>
      </c>
      <c r="N434" s="155"/>
      <c r="O434" s="155"/>
      <c r="P434" s="155"/>
      <c r="Q434" s="155"/>
      <c r="R434" s="155"/>
      <c r="S434" s="156"/>
      <c r="T434" s="156">
        <f t="shared" si="24"/>
        <v>0</v>
      </c>
      <c r="U434" s="156">
        <f t="shared" si="25"/>
        <v>0</v>
      </c>
      <c r="V434" s="157"/>
      <c r="Y434" s="166"/>
      <c r="Z434" s="166"/>
      <c r="AA434" s="166"/>
      <c r="AB434" s="166"/>
      <c r="AC434" s="171"/>
    </row>
    <row r="435" spans="1:29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60"/>
      <c r="L435" s="155">
        <f t="shared" si="26"/>
        <v>0</v>
      </c>
      <c r="M435" s="156">
        <f t="shared" si="27"/>
        <v>0</v>
      </c>
      <c r="N435" s="155"/>
      <c r="O435" s="155"/>
      <c r="P435" s="155"/>
      <c r="Q435" s="155"/>
      <c r="R435" s="155"/>
      <c r="S435" s="156"/>
      <c r="T435" s="156">
        <f t="shared" si="24"/>
        <v>0</v>
      </c>
      <c r="U435" s="156">
        <f t="shared" si="25"/>
        <v>0</v>
      </c>
      <c r="V435" s="157"/>
      <c r="Y435" s="166"/>
      <c r="Z435" s="166"/>
      <c r="AA435" s="166"/>
      <c r="AB435" s="166"/>
      <c r="AC435" s="171"/>
    </row>
    <row r="436" spans="1:29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60"/>
      <c r="L436" s="155">
        <f t="shared" si="26"/>
        <v>0</v>
      </c>
      <c r="M436" s="156">
        <f t="shared" si="27"/>
        <v>0</v>
      </c>
      <c r="N436" s="155"/>
      <c r="O436" s="155"/>
      <c r="P436" s="155"/>
      <c r="Q436" s="155"/>
      <c r="R436" s="155"/>
      <c r="S436" s="156"/>
      <c r="T436" s="156">
        <f t="shared" si="24"/>
        <v>0</v>
      </c>
      <c r="U436" s="156">
        <f t="shared" si="25"/>
        <v>0</v>
      </c>
      <c r="V436" s="157"/>
      <c r="Y436" s="166"/>
      <c r="Z436" s="166"/>
      <c r="AA436" s="166"/>
      <c r="AB436" s="166"/>
      <c r="AC436" s="171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26"/>
        <v>0</v>
      </c>
      <c r="M437" s="156">
        <f t="shared" si="27"/>
        <v>0</v>
      </c>
      <c r="N437" s="155"/>
      <c r="O437" s="155"/>
      <c r="P437" s="155"/>
      <c r="Q437" s="155"/>
      <c r="R437" s="155"/>
      <c r="S437" s="156"/>
      <c r="T437" s="156">
        <f t="shared" si="24"/>
        <v>0</v>
      </c>
      <c r="U437" s="156">
        <f t="shared" si="25"/>
        <v>0</v>
      </c>
      <c r="V437" s="157"/>
      <c r="Y437" s="166"/>
      <c r="Z437" s="166"/>
      <c r="AA437" s="166"/>
      <c r="AB437" s="166"/>
      <c r="AC437" s="171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60"/>
      <c r="L438" s="155">
        <f t="shared" si="26"/>
        <v>0</v>
      </c>
      <c r="M438" s="156">
        <f t="shared" si="27"/>
        <v>0</v>
      </c>
      <c r="N438" s="155"/>
      <c r="O438" s="155"/>
      <c r="P438" s="155"/>
      <c r="Q438" s="155"/>
      <c r="R438" s="155"/>
      <c r="S438" s="156"/>
      <c r="T438" s="156">
        <f t="shared" si="24"/>
        <v>0</v>
      </c>
      <c r="U438" s="156">
        <f t="shared" si="25"/>
        <v>0</v>
      </c>
      <c r="V438" s="157"/>
      <c r="Y438" s="166"/>
      <c r="Z438" s="166"/>
      <c r="AA438" s="166"/>
      <c r="AB438" s="166"/>
      <c r="AC438" s="171"/>
    </row>
    <row r="439" spans="1:29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60"/>
      <c r="L439" s="155">
        <f t="shared" si="26"/>
        <v>0</v>
      </c>
      <c r="M439" s="156">
        <f t="shared" si="27"/>
        <v>0</v>
      </c>
      <c r="N439" s="155"/>
      <c r="O439" s="155"/>
      <c r="P439" s="155"/>
      <c r="Q439" s="155"/>
      <c r="R439" s="155"/>
      <c r="S439" s="156"/>
      <c r="T439" s="156">
        <f t="shared" si="24"/>
        <v>0</v>
      </c>
      <c r="U439" s="156">
        <f t="shared" si="25"/>
        <v>0</v>
      </c>
      <c r="V439" s="157"/>
      <c r="Y439" s="166"/>
      <c r="Z439" s="166"/>
      <c r="AA439" s="166"/>
      <c r="AB439" s="166"/>
      <c r="AC439" s="171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60"/>
      <c r="L440" s="155">
        <f t="shared" si="26"/>
        <v>0</v>
      </c>
      <c r="M440" s="156">
        <f t="shared" si="27"/>
        <v>0</v>
      </c>
      <c r="N440" s="155"/>
      <c r="O440" s="155"/>
      <c r="P440" s="155"/>
      <c r="Q440" s="155"/>
      <c r="R440" s="155"/>
      <c r="S440" s="156"/>
      <c r="T440" s="156">
        <f t="shared" si="24"/>
        <v>0</v>
      </c>
      <c r="U440" s="156">
        <f t="shared" si="25"/>
        <v>0</v>
      </c>
      <c r="V440" s="157"/>
      <c r="Y440" s="166"/>
      <c r="Z440" s="166"/>
      <c r="AA440" s="166"/>
      <c r="AB440" s="166"/>
      <c r="AC440" s="171"/>
    </row>
    <row r="441" spans="1:29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60"/>
      <c r="L441" s="155">
        <f t="shared" si="26"/>
        <v>0</v>
      </c>
      <c r="M441" s="156">
        <f t="shared" si="27"/>
        <v>0</v>
      </c>
      <c r="N441" s="155"/>
      <c r="O441" s="155"/>
      <c r="P441" s="155"/>
      <c r="Q441" s="155"/>
      <c r="R441" s="155"/>
      <c r="S441" s="156"/>
      <c r="T441" s="156">
        <f t="shared" si="24"/>
        <v>0</v>
      </c>
      <c r="U441" s="156">
        <f t="shared" si="25"/>
        <v>0</v>
      </c>
      <c r="V441" s="157"/>
      <c r="Y441" s="166"/>
      <c r="Z441" s="166"/>
      <c r="AA441" s="166"/>
      <c r="AB441" s="166"/>
      <c r="AC441" s="171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60"/>
      <c r="L442" s="155">
        <f t="shared" si="26"/>
        <v>0</v>
      </c>
      <c r="M442" s="156">
        <f t="shared" si="27"/>
        <v>0</v>
      </c>
      <c r="N442" s="155"/>
      <c r="O442" s="155"/>
      <c r="P442" s="155"/>
      <c r="Q442" s="155"/>
      <c r="R442" s="155"/>
      <c r="S442" s="156"/>
      <c r="T442" s="156">
        <f t="shared" si="24"/>
        <v>0</v>
      </c>
      <c r="U442" s="156">
        <f t="shared" si="25"/>
        <v>0</v>
      </c>
      <c r="V442" s="157"/>
      <c r="Y442" s="166"/>
      <c r="Z442" s="166"/>
      <c r="AA442" s="166"/>
      <c r="AB442" s="166"/>
      <c r="AC442" s="171"/>
    </row>
    <row r="443" spans="1:29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60"/>
      <c r="L443" s="155">
        <f t="shared" si="26"/>
        <v>0</v>
      </c>
      <c r="M443" s="156">
        <f t="shared" si="27"/>
        <v>0</v>
      </c>
      <c r="N443" s="155"/>
      <c r="O443" s="155"/>
      <c r="P443" s="155"/>
      <c r="Q443" s="155"/>
      <c r="R443" s="155"/>
      <c r="S443" s="156"/>
      <c r="T443" s="156">
        <f t="shared" si="24"/>
        <v>0</v>
      </c>
      <c r="U443" s="156">
        <f t="shared" si="25"/>
        <v>0</v>
      </c>
      <c r="V443" s="157"/>
      <c r="Y443" s="166"/>
      <c r="Z443" s="166"/>
      <c r="AA443" s="166"/>
      <c r="AB443" s="166"/>
      <c r="AC443" s="171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60"/>
      <c r="L444" s="155">
        <f t="shared" si="26"/>
        <v>0</v>
      </c>
      <c r="M444" s="156">
        <f t="shared" si="27"/>
        <v>0</v>
      </c>
      <c r="N444" s="155"/>
      <c r="O444" s="155"/>
      <c r="P444" s="155"/>
      <c r="Q444" s="155"/>
      <c r="R444" s="155"/>
      <c r="S444" s="156"/>
      <c r="T444" s="156">
        <f t="shared" si="24"/>
        <v>0</v>
      </c>
      <c r="U444" s="156">
        <f t="shared" si="25"/>
        <v>0</v>
      </c>
      <c r="V444" s="157"/>
      <c r="Y444" s="166"/>
      <c r="Z444" s="166"/>
      <c r="AA444" s="166"/>
      <c r="AB444" s="166"/>
      <c r="AC444" s="171"/>
    </row>
    <row r="445" spans="1:29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60"/>
      <c r="L445" s="155">
        <f t="shared" si="26"/>
        <v>0</v>
      </c>
      <c r="M445" s="156">
        <f t="shared" si="27"/>
        <v>0</v>
      </c>
      <c r="N445" s="155"/>
      <c r="O445" s="155"/>
      <c r="P445" s="155"/>
      <c r="Q445" s="155"/>
      <c r="R445" s="155"/>
      <c r="S445" s="156"/>
      <c r="T445" s="156">
        <f t="shared" si="24"/>
        <v>0</v>
      </c>
      <c r="U445" s="156">
        <f t="shared" si="25"/>
        <v>0</v>
      </c>
      <c r="V445" s="157"/>
      <c r="Y445" s="166"/>
      <c r="Z445" s="166"/>
      <c r="AA445" s="166"/>
      <c r="AB445" s="166"/>
      <c r="AC445" s="171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60"/>
      <c r="L446" s="155">
        <f t="shared" si="26"/>
        <v>0</v>
      </c>
      <c r="M446" s="156">
        <f t="shared" si="27"/>
        <v>0</v>
      </c>
      <c r="N446" s="155"/>
      <c r="O446" s="155"/>
      <c r="P446" s="155"/>
      <c r="Q446" s="155"/>
      <c r="R446" s="155"/>
      <c r="S446" s="156"/>
      <c r="T446" s="156">
        <f t="shared" si="24"/>
        <v>0</v>
      </c>
      <c r="U446" s="156">
        <f t="shared" si="25"/>
        <v>0</v>
      </c>
      <c r="V446" s="157"/>
      <c r="Y446" s="166"/>
      <c r="Z446" s="166"/>
      <c r="AA446" s="166"/>
      <c r="AB446" s="166"/>
      <c r="AC446" s="171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26"/>
        <v>0</v>
      </c>
      <c r="M447" s="156">
        <f t="shared" si="27"/>
        <v>0</v>
      </c>
      <c r="N447" s="155"/>
      <c r="O447" s="155"/>
      <c r="P447" s="155"/>
      <c r="Q447" s="155"/>
      <c r="R447" s="155"/>
      <c r="S447" s="156"/>
      <c r="T447" s="156">
        <f t="shared" si="24"/>
        <v>0</v>
      </c>
      <c r="U447" s="156">
        <f t="shared" si="25"/>
        <v>0</v>
      </c>
      <c r="V447" s="157"/>
      <c r="Y447" s="166"/>
      <c r="Z447" s="166"/>
      <c r="AA447" s="166"/>
      <c r="AB447" s="166"/>
      <c r="AC447" s="171"/>
    </row>
    <row r="448" spans="1:29" s="16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60"/>
      <c r="L448" s="155">
        <f t="shared" si="26"/>
        <v>0</v>
      </c>
      <c r="M448" s="156">
        <f t="shared" si="27"/>
        <v>0</v>
      </c>
      <c r="N448" s="155"/>
      <c r="O448" s="155"/>
      <c r="P448" s="155"/>
      <c r="Q448" s="155"/>
      <c r="R448" s="155"/>
      <c r="S448" s="156"/>
      <c r="T448" s="156">
        <f t="shared" si="24"/>
        <v>0</v>
      </c>
      <c r="U448" s="156">
        <f t="shared" si="25"/>
        <v>0</v>
      </c>
      <c r="V448" s="157"/>
      <c r="Y448" s="166"/>
      <c r="Z448" s="166"/>
      <c r="AA448" s="166"/>
      <c r="AB448" s="166"/>
      <c r="AC448" s="171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26"/>
        <v>0</v>
      </c>
      <c r="M449" s="156">
        <f t="shared" si="27"/>
        <v>0</v>
      </c>
      <c r="N449" s="155"/>
      <c r="O449" s="155"/>
      <c r="P449" s="155"/>
      <c r="Q449" s="155"/>
      <c r="R449" s="155"/>
      <c r="S449" s="156"/>
      <c r="T449" s="156">
        <f t="shared" si="24"/>
        <v>0</v>
      </c>
      <c r="U449" s="156">
        <f t="shared" si="25"/>
        <v>0</v>
      </c>
      <c r="V449" s="157"/>
      <c r="Y449" s="166"/>
      <c r="Z449" s="166"/>
      <c r="AA449" s="166"/>
      <c r="AB449" s="166"/>
      <c r="AC449" s="171"/>
    </row>
    <row r="450" spans="1:29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60"/>
      <c r="L450" s="155">
        <f t="shared" si="26"/>
        <v>0</v>
      </c>
      <c r="M450" s="156">
        <f t="shared" si="27"/>
        <v>0</v>
      </c>
      <c r="N450" s="155"/>
      <c r="O450" s="155"/>
      <c r="P450" s="155"/>
      <c r="Q450" s="155"/>
      <c r="R450" s="155"/>
      <c r="S450" s="156"/>
      <c r="T450" s="156">
        <f t="shared" si="24"/>
        <v>0</v>
      </c>
      <c r="U450" s="156">
        <f t="shared" si="25"/>
        <v>0</v>
      </c>
      <c r="V450" s="157"/>
      <c r="Y450" s="166"/>
      <c r="Z450" s="166"/>
      <c r="AA450" s="166"/>
      <c r="AB450" s="166"/>
      <c r="AC450" s="171"/>
    </row>
    <row r="451" spans="1:29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60"/>
      <c r="L451" s="155">
        <f t="shared" si="26"/>
        <v>0</v>
      </c>
      <c r="M451" s="156">
        <f t="shared" si="27"/>
        <v>0</v>
      </c>
      <c r="N451" s="155"/>
      <c r="O451" s="155"/>
      <c r="P451" s="155"/>
      <c r="Q451" s="155"/>
      <c r="R451" s="155"/>
      <c r="S451" s="156"/>
      <c r="T451" s="156">
        <f t="shared" si="24"/>
        <v>0</v>
      </c>
      <c r="U451" s="156">
        <f t="shared" si="25"/>
        <v>0</v>
      </c>
      <c r="V451" s="157"/>
      <c r="Y451" s="166"/>
      <c r="Z451" s="166"/>
      <c r="AA451" s="166"/>
      <c r="AB451" s="166"/>
      <c r="AC451" s="171"/>
    </row>
    <row r="452" spans="1:29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60"/>
      <c r="L452" s="155">
        <f t="shared" si="26"/>
        <v>0</v>
      </c>
      <c r="M452" s="156">
        <f t="shared" si="27"/>
        <v>0</v>
      </c>
      <c r="N452" s="155"/>
      <c r="O452" s="155"/>
      <c r="P452" s="155"/>
      <c r="Q452" s="155"/>
      <c r="R452" s="155"/>
      <c r="S452" s="156"/>
      <c r="T452" s="156">
        <f t="shared" si="24"/>
        <v>0</v>
      </c>
      <c r="U452" s="156">
        <f t="shared" si="25"/>
        <v>0</v>
      </c>
      <c r="V452" s="157"/>
      <c r="Y452" s="166"/>
      <c r="Z452" s="166"/>
      <c r="AA452" s="166"/>
      <c r="AB452" s="166"/>
      <c r="AC452" s="171"/>
    </row>
    <row r="453" spans="1:29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60"/>
      <c r="L453" s="155">
        <f t="shared" si="26"/>
        <v>0</v>
      </c>
      <c r="M453" s="156">
        <f t="shared" si="27"/>
        <v>0</v>
      </c>
      <c r="N453" s="155"/>
      <c r="O453" s="155"/>
      <c r="P453" s="155"/>
      <c r="Q453" s="155"/>
      <c r="R453" s="155"/>
      <c r="S453" s="156"/>
      <c r="T453" s="156">
        <f t="shared" si="24"/>
        <v>0</v>
      </c>
      <c r="U453" s="156">
        <f t="shared" si="25"/>
        <v>0</v>
      </c>
      <c r="V453" s="157"/>
      <c r="Y453" s="166"/>
      <c r="Z453" s="166"/>
      <c r="AA453" s="166"/>
      <c r="AB453" s="166"/>
      <c r="AC453" s="171"/>
    </row>
    <row r="454" spans="1:29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60"/>
      <c r="L454" s="155">
        <f t="shared" si="26"/>
        <v>0</v>
      </c>
      <c r="M454" s="156">
        <f t="shared" si="27"/>
        <v>0</v>
      </c>
      <c r="N454" s="155"/>
      <c r="O454" s="155"/>
      <c r="P454" s="155"/>
      <c r="Q454" s="155"/>
      <c r="R454" s="155"/>
      <c r="S454" s="156"/>
      <c r="T454" s="156">
        <f t="shared" si="24"/>
        <v>0</v>
      </c>
      <c r="U454" s="156">
        <f t="shared" si="25"/>
        <v>0</v>
      </c>
      <c r="V454" s="157"/>
      <c r="Y454" s="166"/>
      <c r="Z454" s="166"/>
      <c r="AA454" s="166"/>
      <c r="AB454" s="166"/>
      <c r="AC454" s="171"/>
    </row>
    <row r="455" spans="1:29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60"/>
      <c r="L455" s="155">
        <f t="shared" si="26"/>
        <v>0</v>
      </c>
      <c r="M455" s="156">
        <f t="shared" si="27"/>
        <v>0</v>
      </c>
      <c r="N455" s="155"/>
      <c r="O455" s="155"/>
      <c r="P455" s="155"/>
      <c r="Q455" s="155"/>
      <c r="R455" s="155"/>
      <c r="S455" s="156"/>
      <c r="T455" s="156">
        <f t="shared" si="24"/>
        <v>0</v>
      </c>
      <c r="U455" s="156">
        <f t="shared" si="25"/>
        <v>0</v>
      </c>
      <c r="V455" s="157"/>
      <c r="Y455" s="166"/>
      <c r="Z455" s="166"/>
      <c r="AA455" s="166"/>
      <c r="AB455" s="166"/>
      <c r="AC455" s="171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26"/>
        <v>0</v>
      </c>
      <c r="M456" s="156">
        <f t="shared" si="27"/>
        <v>0</v>
      </c>
      <c r="N456" s="155"/>
      <c r="O456" s="155"/>
      <c r="P456" s="155"/>
      <c r="Q456" s="155"/>
      <c r="R456" s="155"/>
      <c r="S456" s="156"/>
      <c r="T456" s="156">
        <f t="shared" ref="T456:T508" si="28">IFERROR(S456*R456,"－")</f>
        <v>0</v>
      </c>
      <c r="U456" s="156">
        <f t="shared" ref="U456:U508" si="29">IFERROR(T456*H456/1000,"－")</f>
        <v>0</v>
      </c>
      <c r="V456" s="157"/>
      <c r="Y456" s="166"/>
      <c r="Z456" s="166"/>
      <c r="AA456" s="166"/>
      <c r="AB456" s="166"/>
      <c r="AC456" s="171"/>
    </row>
    <row r="457" spans="1:29" s="16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60"/>
      <c r="L457" s="155">
        <f t="shared" ref="L457:L508" si="30">IFERROR(I457*J457*K457,"ー")</f>
        <v>0</v>
      </c>
      <c r="M457" s="156">
        <f t="shared" ref="M457:M508" si="31">IFERROR(L457*H457/1000,"ー")</f>
        <v>0</v>
      </c>
      <c r="N457" s="155"/>
      <c r="O457" s="155"/>
      <c r="P457" s="155"/>
      <c r="Q457" s="155"/>
      <c r="R457" s="155"/>
      <c r="S457" s="156"/>
      <c r="T457" s="156">
        <f t="shared" si="28"/>
        <v>0</v>
      </c>
      <c r="U457" s="156">
        <f t="shared" si="29"/>
        <v>0</v>
      </c>
      <c r="V457" s="157"/>
      <c r="Y457" s="166"/>
      <c r="Z457" s="166"/>
      <c r="AA457" s="166"/>
      <c r="AB457" s="166"/>
      <c r="AC457" s="171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si="30"/>
        <v>0</v>
      </c>
      <c r="M458" s="156">
        <f t="shared" si="31"/>
        <v>0</v>
      </c>
      <c r="N458" s="155"/>
      <c r="O458" s="155"/>
      <c r="P458" s="155"/>
      <c r="Q458" s="155"/>
      <c r="R458" s="155"/>
      <c r="S458" s="156"/>
      <c r="T458" s="156">
        <f t="shared" si="28"/>
        <v>0</v>
      </c>
      <c r="U458" s="156">
        <f t="shared" si="29"/>
        <v>0</v>
      </c>
      <c r="V458" s="157"/>
      <c r="Y458" s="166"/>
      <c r="Z458" s="166"/>
      <c r="AA458" s="166"/>
      <c r="AB458" s="166"/>
      <c r="AC458" s="171"/>
    </row>
    <row r="459" spans="1:29" s="16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60"/>
      <c r="L459" s="155">
        <f t="shared" si="30"/>
        <v>0</v>
      </c>
      <c r="M459" s="156">
        <f t="shared" si="31"/>
        <v>0</v>
      </c>
      <c r="N459" s="155"/>
      <c r="O459" s="155"/>
      <c r="P459" s="155"/>
      <c r="Q459" s="155"/>
      <c r="R459" s="155"/>
      <c r="S459" s="156"/>
      <c r="T459" s="156">
        <f t="shared" si="28"/>
        <v>0</v>
      </c>
      <c r="U459" s="156">
        <f t="shared" si="29"/>
        <v>0</v>
      </c>
      <c r="V459" s="157"/>
      <c r="Y459" s="166"/>
      <c r="Z459" s="166"/>
      <c r="AA459" s="166"/>
      <c r="AB459" s="166"/>
      <c r="AC459" s="171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si="30"/>
        <v>0</v>
      </c>
      <c r="M460" s="156">
        <f t="shared" si="31"/>
        <v>0</v>
      </c>
      <c r="N460" s="155"/>
      <c r="O460" s="155"/>
      <c r="P460" s="155"/>
      <c r="Q460" s="155"/>
      <c r="R460" s="155"/>
      <c r="S460" s="156"/>
      <c r="T460" s="156">
        <f t="shared" si="28"/>
        <v>0</v>
      </c>
      <c r="U460" s="156">
        <f t="shared" si="29"/>
        <v>0</v>
      </c>
      <c r="V460" s="157"/>
      <c r="Y460" s="166"/>
      <c r="Z460" s="166"/>
      <c r="AA460" s="166"/>
      <c r="AB460" s="166"/>
      <c r="AC460" s="171"/>
    </row>
    <row r="461" spans="1:29" s="16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60"/>
      <c r="L461" s="155">
        <f t="shared" si="30"/>
        <v>0</v>
      </c>
      <c r="M461" s="156">
        <f t="shared" si="31"/>
        <v>0</v>
      </c>
      <c r="N461" s="155"/>
      <c r="O461" s="155"/>
      <c r="P461" s="155"/>
      <c r="Q461" s="155"/>
      <c r="R461" s="155"/>
      <c r="S461" s="156"/>
      <c r="T461" s="156">
        <f t="shared" si="28"/>
        <v>0</v>
      </c>
      <c r="U461" s="156">
        <f t="shared" si="29"/>
        <v>0</v>
      </c>
      <c r="V461" s="157"/>
      <c r="Y461" s="166"/>
      <c r="Z461" s="166"/>
      <c r="AA461" s="166"/>
      <c r="AB461" s="166"/>
      <c r="AC461" s="171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si="30"/>
        <v>0</v>
      </c>
      <c r="M462" s="156">
        <f t="shared" si="31"/>
        <v>0</v>
      </c>
      <c r="N462" s="155"/>
      <c r="O462" s="155"/>
      <c r="P462" s="155"/>
      <c r="Q462" s="155"/>
      <c r="R462" s="155"/>
      <c r="S462" s="156"/>
      <c r="T462" s="156">
        <f t="shared" si="28"/>
        <v>0</v>
      </c>
      <c r="U462" s="156">
        <f t="shared" si="29"/>
        <v>0</v>
      </c>
      <c r="V462" s="157"/>
      <c r="Y462" s="166"/>
      <c r="Z462" s="166"/>
      <c r="AA462" s="166"/>
      <c r="AB462" s="166"/>
      <c r="AC462" s="171"/>
    </row>
    <row r="463" spans="1:29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60"/>
      <c r="L463" s="155">
        <f t="shared" si="30"/>
        <v>0</v>
      </c>
      <c r="M463" s="156">
        <f t="shared" si="31"/>
        <v>0</v>
      </c>
      <c r="N463" s="155"/>
      <c r="O463" s="155"/>
      <c r="P463" s="155"/>
      <c r="Q463" s="155"/>
      <c r="R463" s="155"/>
      <c r="S463" s="156"/>
      <c r="T463" s="156">
        <f t="shared" si="28"/>
        <v>0</v>
      </c>
      <c r="U463" s="156">
        <f t="shared" si="29"/>
        <v>0</v>
      </c>
      <c r="V463" s="157"/>
      <c r="Y463" s="166"/>
      <c r="Z463" s="166"/>
      <c r="AA463" s="166"/>
      <c r="AB463" s="166"/>
      <c r="AC463" s="171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60"/>
      <c r="L464" s="155">
        <f t="shared" si="30"/>
        <v>0</v>
      </c>
      <c r="M464" s="156">
        <f t="shared" si="31"/>
        <v>0</v>
      </c>
      <c r="N464" s="155"/>
      <c r="O464" s="155"/>
      <c r="P464" s="155"/>
      <c r="Q464" s="155"/>
      <c r="R464" s="155"/>
      <c r="S464" s="156"/>
      <c r="T464" s="156">
        <f t="shared" si="28"/>
        <v>0</v>
      </c>
      <c r="U464" s="156">
        <f t="shared" si="29"/>
        <v>0</v>
      </c>
      <c r="V464" s="157"/>
      <c r="Y464" s="166"/>
      <c r="Z464" s="166"/>
      <c r="AA464" s="166"/>
      <c r="AB464" s="166"/>
      <c r="AC464" s="171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30"/>
        <v>0</v>
      </c>
      <c r="M465" s="156">
        <f t="shared" si="31"/>
        <v>0</v>
      </c>
      <c r="N465" s="155"/>
      <c r="O465" s="155"/>
      <c r="P465" s="155"/>
      <c r="Q465" s="155"/>
      <c r="R465" s="155"/>
      <c r="S465" s="156"/>
      <c r="T465" s="156">
        <f t="shared" si="28"/>
        <v>0</v>
      </c>
      <c r="U465" s="156">
        <f t="shared" si="29"/>
        <v>0</v>
      </c>
      <c r="V465" s="157"/>
      <c r="Y465" s="166"/>
      <c r="Z465" s="166"/>
      <c r="AA465" s="166"/>
      <c r="AB465" s="166"/>
      <c r="AC465" s="171"/>
    </row>
    <row r="466" spans="1:29" s="16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60"/>
      <c r="L466" s="155">
        <f t="shared" si="30"/>
        <v>0</v>
      </c>
      <c r="M466" s="156">
        <f t="shared" si="31"/>
        <v>0</v>
      </c>
      <c r="N466" s="155"/>
      <c r="O466" s="155"/>
      <c r="P466" s="155"/>
      <c r="Q466" s="155"/>
      <c r="R466" s="155"/>
      <c r="S466" s="156"/>
      <c r="T466" s="156">
        <f t="shared" si="28"/>
        <v>0</v>
      </c>
      <c r="U466" s="156">
        <f t="shared" si="29"/>
        <v>0</v>
      </c>
      <c r="V466" s="157"/>
      <c r="Y466" s="166"/>
      <c r="Z466" s="166"/>
      <c r="AA466" s="166"/>
      <c r="AB466" s="166"/>
      <c r="AC466" s="171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30"/>
        <v>0</v>
      </c>
      <c r="M467" s="156">
        <f t="shared" si="31"/>
        <v>0</v>
      </c>
      <c r="N467" s="155"/>
      <c r="O467" s="155"/>
      <c r="P467" s="155"/>
      <c r="Q467" s="155"/>
      <c r="R467" s="155"/>
      <c r="S467" s="156"/>
      <c r="T467" s="156">
        <f t="shared" si="28"/>
        <v>0</v>
      </c>
      <c r="U467" s="156">
        <f t="shared" si="29"/>
        <v>0</v>
      </c>
      <c r="V467" s="157"/>
      <c r="Y467" s="166"/>
      <c r="Z467" s="166"/>
      <c r="AA467" s="166"/>
      <c r="AB467" s="166"/>
      <c r="AC467" s="171"/>
    </row>
    <row r="468" spans="1:29" s="16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60"/>
      <c r="L468" s="155">
        <f t="shared" si="30"/>
        <v>0</v>
      </c>
      <c r="M468" s="156">
        <f t="shared" si="31"/>
        <v>0</v>
      </c>
      <c r="N468" s="155"/>
      <c r="O468" s="155"/>
      <c r="P468" s="155"/>
      <c r="Q468" s="155"/>
      <c r="R468" s="155"/>
      <c r="S468" s="156"/>
      <c r="T468" s="156">
        <f t="shared" si="28"/>
        <v>0</v>
      </c>
      <c r="U468" s="156">
        <f t="shared" si="29"/>
        <v>0</v>
      </c>
      <c r="V468" s="157"/>
      <c r="Y468" s="166"/>
      <c r="Z468" s="166"/>
      <c r="AA468" s="166"/>
      <c r="AB468" s="166"/>
      <c r="AC468" s="171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30"/>
        <v>0</v>
      </c>
      <c r="M469" s="156">
        <f t="shared" si="31"/>
        <v>0</v>
      </c>
      <c r="N469" s="155"/>
      <c r="O469" s="155"/>
      <c r="P469" s="155"/>
      <c r="Q469" s="155"/>
      <c r="R469" s="155"/>
      <c r="S469" s="156"/>
      <c r="T469" s="156">
        <f t="shared" si="28"/>
        <v>0</v>
      </c>
      <c r="U469" s="156">
        <f t="shared" si="29"/>
        <v>0</v>
      </c>
      <c r="V469" s="157"/>
      <c r="Y469" s="166"/>
      <c r="Z469" s="166"/>
      <c r="AA469" s="166"/>
      <c r="AB469" s="166"/>
      <c r="AC469" s="171"/>
    </row>
    <row r="470" spans="1:29" s="16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60"/>
      <c r="L470" s="155">
        <f t="shared" si="30"/>
        <v>0</v>
      </c>
      <c r="M470" s="156">
        <f t="shared" si="31"/>
        <v>0</v>
      </c>
      <c r="N470" s="155"/>
      <c r="O470" s="155"/>
      <c r="P470" s="155"/>
      <c r="Q470" s="155"/>
      <c r="R470" s="155"/>
      <c r="S470" s="156"/>
      <c r="T470" s="156">
        <f t="shared" si="28"/>
        <v>0</v>
      </c>
      <c r="U470" s="156">
        <f t="shared" si="29"/>
        <v>0</v>
      </c>
      <c r="V470" s="157"/>
      <c r="Y470" s="166"/>
      <c r="Z470" s="166"/>
      <c r="AA470" s="166"/>
      <c r="AB470" s="166"/>
      <c r="AC470" s="171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30"/>
        <v>0</v>
      </c>
      <c r="M471" s="156">
        <f t="shared" si="31"/>
        <v>0</v>
      </c>
      <c r="N471" s="155"/>
      <c r="O471" s="155"/>
      <c r="P471" s="155"/>
      <c r="Q471" s="155"/>
      <c r="R471" s="155"/>
      <c r="S471" s="156"/>
      <c r="T471" s="156">
        <f t="shared" si="28"/>
        <v>0</v>
      </c>
      <c r="U471" s="156">
        <f t="shared" si="29"/>
        <v>0</v>
      </c>
      <c r="V471" s="157"/>
      <c r="Y471" s="166"/>
      <c r="Z471" s="166"/>
      <c r="AA471" s="166"/>
      <c r="AB471" s="166"/>
      <c r="AC471" s="171"/>
    </row>
    <row r="472" spans="1:29" s="16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60"/>
      <c r="L472" s="155">
        <f t="shared" si="30"/>
        <v>0</v>
      </c>
      <c r="M472" s="156">
        <f t="shared" si="31"/>
        <v>0</v>
      </c>
      <c r="N472" s="155"/>
      <c r="O472" s="155"/>
      <c r="P472" s="155"/>
      <c r="Q472" s="155"/>
      <c r="R472" s="155"/>
      <c r="S472" s="156"/>
      <c r="T472" s="156">
        <f t="shared" si="28"/>
        <v>0</v>
      </c>
      <c r="U472" s="156">
        <f t="shared" si="29"/>
        <v>0</v>
      </c>
      <c r="V472" s="157"/>
      <c r="Y472" s="166"/>
      <c r="Z472" s="166"/>
      <c r="AA472" s="166"/>
      <c r="AB472" s="166"/>
      <c r="AC472" s="171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30"/>
        <v>0</v>
      </c>
      <c r="M473" s="156">
        <f t="shared" si="31"/>
        <v>0</v>
      </c>
      <c r="N473" s="155"/>
      <c r="O473" s="155"/>
      <c r="P473" s="155"/>
      <c r="Q473" s="155"/>
      <c r="R473" s="155"/>
      <c r="S473" s="156"/>
      <c r="T473" s="156">
        <f t="shared" si="28"/>
        <v>0</v>
      </c>
      <c r="U473" s="156">
        <f t="shared" si="29"/>
        <v>0</v>
      </c>
      <c r="V473" s="157"/>
      <c r="Y473" s="166"/>
      <c r="Z473" s="166"/>
      <c r="AA473" s="166"/>
      <c r="AB473" s="166"/>
      <c r="AC473" s="171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60"/>
      <c r="L474" s="155">
        <f t="shared" si="30"/>
        <v>0</v>
      </c>
      <c r="M474" s="156">
        <f t="shared" si="31"/>
        <v>0</v>
      </c>
      <c r="N474" s="155"/>
      <c r="O474" s="155"/>
      <c r="P474" s="155"/>
      <c r="Q474" s="155"/>
      <c r="R474" s="155"/>
      <c r="S474" s="156"/>
      <c r="T474" s="156">
        <f t="shared" si="28"/>
        <v>0</v>
      </c>
      <c r="U474" s="156">
        <f t="shared" si="29"/>
        <v>0</v>
      </c>
      <c r="V474" s="157"/>
      <c r="Y474" s="166"/>
      <c r="Z474" s="166"/>
      <c r="AA474" s="166"/>
      <c r="AB474" s="166"/>
      <c r="AC474" s="171"/>
    </row>
    <row r="475" spans="1:29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60"/>
      <c r="L475" s="155">
        <f t="shared" si="30"/>
        <v>0</v>
      </c>
      <c r="M475" s="156">
        <f t="shared" si="31"/>
        <v>0</v>
      </c>
      <c r="N475" s="155"/>
      <c r="O475" s="155"/>
      <c r="P475" s="155"/>
      <c r="Q475" s="155"/>
      <c r="R475" s="155"/>
      <c r="S475" s="156"/>
      <c r="T475" s="156">
        <f t="shared" si="28"/>
        <v>0</v>
      </c>
      <c r="U475" s="156">
        <f t="shared" si="29"/>
        <v>0</v>
      </c>
      <c r="V475" s="157"/>
      <c r="Y475" s="166"/>
      <c r="Z475" s="166"/>
      <c r="AA475" s="166"/>
      <c r="AB475" s="166"/>
      <c r="AC475" s="171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30"/>
        <v>0</v>
      </c>
      <c r="M476" s="156">
        <f t="shared" si="31"/>
        <v>0</v>
      </c>
      <c r="N476" s="155"/>
      <c r="O476" s="155"/>
      <c r="P476" s="155"/>
      <c r="Q476" s="155"/>
      <c r="R476" s="155"/>
      <c r="S476" s="156"/>
      <c r="T476" s="156">
        <f t="shared" si="28"/>
        <v>0</v>
      </c>
      <c r="U476" s="156">
        <f t="shared" si="29"/>
        <v>0</v>
      </c>
      <c r="V476" s="157"/>
      <c r="Y476" s="166"/>
      <c r="Z476" s="166"/>
      <c r="AA476" s="166"/>
      <c r="AB476" s="166"/>
      <c r="AC476" s="171"/>
    </row>
    <row r="477" spans="1:29" s="16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60"/>
      <c r="L477" s="155">
        <f t="shared" si="30"/>
        <v>0</v>
      </c>
      <c r="M477" s="156">
        <f t="shared" si="31"/>
        <v>0</v>
      </c>
      <c r="N477" s="155"/>
      <c r="O477" s="155"/>
      <c r="P477" s="155"/>
      <c r="Q477" s="155"/>
      <c r="R477" s="155"/>
      <c r="S477" s="156"/>
      <c r="T477" s="156">
        <f t="shared" si="28"/>
        <v>0</v>
      </c>
      <c r="U477" s="156">
        <f t="shared" si="29"/>
        <v>0</v>
      </c>
      <c r="V477" s="157"/>
      <c r="Y477" s="166"/>
      <c r="Z477" s="166"/>
      <c r="AA477" s="166"/>
      <c r="AB477" s="166"/>
      <c r="AC477" s="171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30"/>
        <v>0</v>
      </c>
      <c r="M478" s="156">
        <f t="shared" si="31"/>
        <v>0</v>
      </c>
      <c r="N478" s="155"/>
      <c r="O478" s="155"/>
      <c r="P478" s="155"/>
      <c r="Q478" s="155"/>
      <c r="R478" s="155"/>
      <c r="S478" s="156"/>
      <c r="T478" s="156">
        <f t="shared" si="28"/>
        <v>0</v>
      </c>
      <c r="U478" s="156">
        <f t="shared" si="29"/>
        <v>0</v>
      </c>
      <c r="V478" s="157"/>
      <c r="Y478" s="166"/>
      <c r="Z478" s="166"/>
      <c r="AA478" s="166"/>
      <c r="AB478" s="166"/>
      <c r="AC478" s="171"/>
    </row>
    <row r="479" spans="1:29" s="16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60"/>
      <c r="L479" s="155">
        <f t="shared" si="30"/>
        <v>0</v>
      </c>
      <c r="M479" s="156">
        <f t="shared" si="31"/>
        <v>0</v>
      </c>
      <c r="N479" s="155"/>
      <c r="O479" s="155"/>
      <c r="P479" s="155"/>
      <c r="Q479" s="155"/>
      <c r="R479" s="155"/>
      <c r="S479" s="156"/>
      <c r="T479" s="156">
        <f t="shared" si="28"/>
        <v>0</v>
      </c>
      <c r="U479" s="156">
        <f t="shared" si="29"/>
        <v>0</v>
      </c>
      <c r="V479" s="157"/>
      <c r="Y479" s="166"/>
      <c r="Z479" s="166"/>
      <c r="AA479" s="166"/>
      <c r="AB479" s="166"/>
      <c r="AC479" s="171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30"/>
        <v>0</v>
      </c>
      <c r="M480" s="156">
        <f t="shared" si="31"/>
        <v>0</v>
      </c>
      <c r="N480" s="155"/>
      <c r="O480" s="155"/>
      <c r="P480" s="155"/>
      <c r="Q480" s="155"/>
      <c r="R480" s="155"/>
      <c r="S480" s="156"/>
      <c r="T480" s="156">
        <f t="shared" si="28"/>
        <v>0</v>
      </c>
      <c r="U480" s="156">
        <f t="shared" si="29"/>
        <v>0</v>
      </c>
      <c r="V480" s="157"/>
      <c r="Y480" s="166"/>
      <c r="Z480" s="166"/>
      <c r="AA480" s="166"/>
      <c r="AB480" s="166"/>
      <c r="AC480" s="171"/>
    </row>
    <row r="481" spans="1:29" s="16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60"/>
      <c r="L481" s="155">
        <f t="shared" si="30"/>
        <v>0</v>
      </c>
      <c r="M481" s="156">
        <f t="shared" si="31"/>
        <v>0</v>
      </c>
      <c r="N481" s="155"/>
      <c r="O481" s="155"/>
      <c r="P481" s="155"/>
      <c r="Q481" s="155"/>
      <c r="R481" s="155"/>
      <c r="S481" s="156"/>
      <c r="T481" s="156">
        <f t="shared" si="28"/>
        <v>0</v>
      </c>
      <c r="U481" s="156">
        <f t="shared" si="29"/>
        <v>0</v>
      </c>
      <c r="V481" s="157"/>
      <c r="Y481" s="166"/>
      <c r="Z481" s="166"/>
      <c r="AA481" s="166"/>
      <c r="AB481" s="166"/>
      <c r="AC481" s="171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30"/>
        <v>0</v>
      </c>
      <c r="M482" s="156">
        <f t="shared" si="31"/>
        <v>0</v>
      </c>
      <c r="N482" s="155"/>
      <c r="O482" s="155"/>
      <c r="P482" s="155"/>
      <c r="Q482" s="155"/>
      <c r="R482" s="155"/>
      <c r="S482" s="156"/>
      <c r="T482" s="156">
        <f t="shared" si="28"/>
        <v>0</v>
      </c>
      <c r="U482" s="156">
        <f t="shared" si="29"/>
        <v>0</v>
      </c>
      <c r="V482" s="157"/>
      <c r="Y482" s="166"/>
      <c r="Z482" s="166"/>
      <c r="AA482" s="166"/>
      <c r="AB482" s="166"/>
      <c r="AC482" s="171"/>
    </row>
    <row r="483" spans="1:29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60"/>
      <c r="L483" s="155">
        <f t="shared" si="30"/>
        <v>0</v>
      </c>
      <c r="M483" s="156">
        <f t="shared" si="31"/>
        <v>0</v>
      </c>
      <c r="N483" s="155"/>
      <c r="O483" s="155"/>
      <c r="P483" s="155"/>
      <c r="Q483" s="155"/>
      <c r="R483" s="155"/>
      <c r="S483" s="156"/>
      <c r="T483" s="156">
        <f t="shared" si="28"/>
        <v>0</v>
      </c>
      <c r="U483" s="156">
        <f t="shared" si="29"/>
        <v>0</v>
      </c>
      <c r="V483" s="157"/>
      <c r="Y483" s="166"/>
      <c r="Z483" s="166"/>
      <c r="AA483" s="166"/>
      <c r="AB483" s="166"/>
      <c r="AC483" s="171"/>
    </row>
    <row r="484" spans="1:29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60"/>
      <c r="L484" s="155">
        <f t="shared" si="30"/>
        <v>0</v>
      </c>
      <c r="M484" s="156">
        <f t="shared" si="31"/>
        <v>0</v>
      </c>
      <c r="N484" s="155"/>
      <c r="O484" s="155"/>
      <c r="P484" s="155"/>
      <c r="Q484" s="155"/>
      <c r="R484" s="155"/>
      <c r="S484" s="156"/>
      <c r="T484" s="156">
        <f t="shared" si="28"/>
        <v>0</v>
      </c>
      <c r="U484" s="156">
        <f t="shared" si="29"/>
        <v>0</v>
      </c>
      <c r="V484" s="157"/>
      <c r="Y484" s="166"/>
      <c r="Z484" s="166"/>
      <c r="AA484" s="166"/>
      <c r="AB484" s="166"/>
      <c r="AC484" s="171"/>
    </row>
    <row r="485" spans="1:29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60"/>
      <c r="L485" s="155">
        <f t="shared" si="30"/>
        <v>0</v>
      </c>
      <c r="M485" s="156">
        <f t="shared" si="31"/>
        <v>0</v>
      </c>
      <c r="N485" s="155"/>
      <c r="O485" s="155"/>
      <c r="P485" s="155"/>
      <c r="Q485" s="155"/>
      <c r="R485" s="155"/>
      <c r="S485" s="156"/>
      <c r="T485" s="156">
        <f t="shared" si="28"/>
        <v>0</v>
      </c>
      <c r="U485" s="156">
        <f t="shared" si="29"/>
        <v>0</v>
      </c>
      <c r="V485" s="157"/>
      <c r="Y485" s="166"/>
      <c r="Z485" s="166"/>
      <c r="AA485" s="166"/>
      <c r="AB485" s="166"/>
      <c r="AC485" s="171"/>
    </row>
    <row r="486" spans="1:29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60"/>
      <c r="L486" s="155">
        <f t="shared" si="30"/>
        <v>0</v>
      </c>
      <c r="M486" s="156">
        <f t="shared" si="31"/>
        <v>0</v>
      </c>
      <c r="N486" s="155"/>
      <c r="O486" s="155"/>
      <c r="P486" s="155"/>
      <c r="Q486" s="155"/>
      <c r="R486" s="155"/>
      <c r="S486" s="156"/>
      <c r="T486" s="156">
        <f t="shared" si="28"/>
        <v>0</v>
      </c>
      <c r="U486" s="156">
        <f t="shared" si="29"/>
        <v>0</v>
      </c>
      <c r="V486" s="157"/>
      <c r="Y486" s="166"/>
      <c r="Z486" s="166"/>
      <c r="AA486" s="166"/>
      <c r="AB486" s="166"/>
      <c r="AC486" s="171"/>
    </row>
    <row r="487" spans="1:29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60"/>
      <c r="L487" s="155">
        <f t="shared" si="30"/>
        <v>0</v>
      </c>
      <c r="M487" s="156">
        <f t="shared" si="31"/>
        <v>0</v>
      </c>
      <c r="N487" s="155"/>
      <c r="O487" s="155"/>
      <c r="P487" s="155"/>
      <c r="Q487" s="155"/>
      <c r="R487" s="155"/>
      <c r="S487" s="156"/>
      <c r="T487" s="156">
        <f t="shared" si="28"/>
        <v>0</v>
      </c>
      <c r="U487" s="156">
        <f t="shared" si="29"/>
        <v>0</v>
      </c>
      <c r="V487" s="157"/>
      <c r="Y487" s="166"/>
      <c r="Z487" s="166"/>
      <c r="AA487" s="166"/>
      <c r="AB487" s="166"/>
      <c r="AC487" s="171"/>
    </row>
    <row r="488" spans="1:29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60"/>
      <c r="L488" s="155">
        <f t="shared" si="30"/>
        <v>0</v>
      </c>
      <c r="M488" s="156">
        <f t="shared" si="31"/>
        <v>0</v>
      </c>
      <c r="N488" s="155"/>
      <c r="O488" s="155"/>
      <c r="P488" s="155"/>
      <c r="Q488" s="155"/>
      <c r="R488" s="155"/>
      <c r="S488" s="156"/>
      <c r="T488" s="156">
        <f t="shared" si="28"/>
        <v>0</v>
      </c>
      <c r="U488" s="156">
        <f t="shared" si="29"/>
        <v>0</v>
      </c>
      <c r="V488" s="157"/>
      <c r="Y488" s="166"/>
      <c r="Z488" s="166"/>
      <c r="AA488" s="166"/>
      <c r="AB488" s="166"/>
      <c r="AC488" s="171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30"/>
        <v>0</v>
      </c>
      <c r="M489" s="156">
        <f t="shared" si="31"/>
        <v>0</v>
      </c>
      <c r="N489" s="155"/>
      <c r="O489" s="155"/>
      <c r="P489" s="155"/>
      <c r="Q489" s="155"/>
      <c r="R489" s="155"/>
      <c r="S489" s="156"/>
      <c r="T489" s="156">
        <f t="shared" si="28"/>
        <v>0</v>
      </c>
      <c r="U489" s="156">
        <f t="shared" si="29"/>
        <v>0</v>
      </c>
      <c r="V489" s="157"/>
      <c r="Y489" s="166"/>
      <c r="Z489" s="166"/>
      <c r="AA489" s="166"/>
      <c r="AB489" s="166"/>
      <c r="AC489" s="171"/>
    </row>
    <row r="490" spans="1:29" s="16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60"/>
      <c r="L490" s="155">
        <f t="shared" si="30"/>
        <v>0</v>
      </c>
      <c r="M490" s="156">
        <f t="shared" si="31"/>
        <v>0</v>
      </c>
      <c r="N490" s="155"/>
      <c r="O490" s="155"/>
      <c r="P490" s="155"/>
      <c r="Q490" s="155"/>
      <c r="R490" s="155"/>
      <c r="S490" s="156"/>
      <c r="T490" s="156">
        <f t="shared" si="28"/>
        <v>0</v>
      </c>
      <c r="U490" s="156">
        <f t="shared" si="29"/>
        <v>0</v>
      </c>
      <c r="V490" s="157"/>
      <c r="Y490" s="166"/>
      <c r="Z490" s="166"/>
      <c r="AA490" s="166"/>
      <c r="AB490" s="166"/>
      <c r="AC490" s="171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30"/>
        <v>0</v>
      </c>
      <c r="M491" s="156">
        <f t="shared" si="31"/>
        <v>0</v>
      </c>
      <c r="N491" s="155"/>
      <c r="O491" s="155"/>
      <c r="P491" s="155"/>
      <c r="Q491" s="155"/>
      <c r="R491" s="155"/>
      <c r="S491" s="156"/>
      <c r="T491" s="156">
        <f t="shared" si="28"/>
        <v>0</v>
      </c>
      <c r="U491" s="156">
        <f t="shared" si="29"/>
        <v>0</v>
      </c>
      <c r="V491" s="157"/>
      <c r="Y491" s="166"/>
      <c r="Z491" s="166"/>
      <c r="AA491" s="166"/>
      <c r="AB491" s="166"/>
      <c r="AC491" s="171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60"/>
      <c r="L492" s="155">
        <f t="shared" si="30"/>
        <v>0</v>
      </c>
      <c r="M492" s="156">
        <f t="shared" si="31"/>
        <v>0</v>
      </c>
      <c r="N492" s="155"/>
      <c r="O492" s="155"/>
      <c r="P492" s="155"/>
      <c r="Q492" s="155"/>
      <c r="R492" s="155"/>
      <c r="S492" s="156"/>
      <c r="T492" s="156">
        <f t="shared" si="28"/>
        <v>0</v>
      </c>
      <c r="U492" s="156">
        <f t="shared" si="29"/>
        <v>0</v>
      </c>
      <c r="V492" s="157"/>
      <c r="Y492" s="166"/>
      <c r="Z492" s="166"/>
      <c r="AA492" s="166"/>
      <c r="AB492" s="166"/>
      <c r="AC492" s="171"/>
    </row>
    <row r="493" spans="1:29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60"/>
      <c r="L493" s="155">
        <f t="shared" si="30"/>
        <v>0</v>
      </c>
      <c r="M493" s="156">
        <f t="shared" si="31"/>
        <v>0</v>
      </c>
      <c r="N493" s="155"/>
      <c r="O493" s="155"/>
      <c r="P493" s="155"/>
      <c r="Q493" s="155"/>
      <c r="R493" s="155"/>
      <c r="S493" s="156"/>
      <c r="T493" s="156">
        <f t="shared" si="28"/>
        <v>0</v>
      </c>
      <c r="U493" s="156">
        <f t="shared" si="29"/>
        <v>0</v>
      </c>
      <c r="V493" s="157"/>
      <c r="Y493" s="166"/>
      <c r="Z493" s="166"/>
      <c r="AA493" s="166"/>
      <c r="AB493" s="166"/>
      <c r="AC493" s="171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60"/>
      <c r="L494" s="155">
        <f t="shared" si="30"/>
        <v>0</v>
      </c>
      <c r="M494" s="156">
        <f t="shared" si="31"/>
        <v>0</v>
      </c>
      <c r="N494" s="155"/>
      <c r="O494" s="155"/>
      <c r="P494" s="155"/>
      <c r="Q494" s="155"/>
      <c r="R494" s="155"/>
      <c r="S494" s="156"/>
      <c r="T494" s="156">
        <f t="shared" si="28"/>
        <v>0</v>
      </c>
      <c r="U494" s="156">
        <f t="shared" si="29"/>
        <v>0</v>
      </c>
      <c r="V494" s="157"/>
      <c r="Y494" s="166"/>
      <c r="Z494" s="166"/>
      <c r="AA494" s="166"/>
      <c r="AB494" s="166"/>
      <c r="AC494" s="171"/>
    </row>
    <row r="495" spans="1:29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60"/>
      <c r="L495" s="155">
        <f t="shared" si="30"/>
        <v>0</v>
      </c>
      <c r="M495" s="156">
        <f t="shared" si="31"/>
        <v>0</v>
      </c>
      <c r="N495" s="155"/>
      <c r="O495" s="155"/>
      <c r="P495" s="155"/>
      <c r="Q495" s="155"/>
      <c r="R495" s="155"/>
      <c r="S495" s="156"/>
      <c r="T495" s="156">
        <f t="shared" si="28"/>
        <v>0</v>
      </c>
      <c r="U495" s="156">
        <f t="shared" si="29"/>
        <v>0</v>
      </c>
      <c r="V495" s="157"/>
      <c r="Y495" s="166"/>
      <c r="Z495" s="166"/>
      <c r="AA495" s="166"/>
      <c r="AB495" s="166"/>
      <c r="AC495" s="171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60"/>
      <c r="L496" s="155">
        <f t="shared" si="30"/>
        <v>0</v>
      </c>
      <c r="M496" s="156">
        <f t="shared" si="31"/>
        <v>0</v>
      </c>
      <c r="N496" s="155"/>
      <c r="O496" s="155"/>
      <c r="P496" s="155"/>
      <c r="Q496" s="155"/>
      <c r="R496" s="155"/>
      <c r="S496" s="156"/>
      <c r="T496" s="156">
        <f t="shared" si="28"/>
        <v>0</v>
      </c>
      <c r="U496" s="156">
        <f t="shared" si="29"/>
        <v>0</v>
      </c>
      <c r="V496" s="157"/>
      <c r="Y496" s="166"/>
      <c r="Z496" s="166"/>
      <c r="AA496" s="166"/>
      <c r="AB496" s="166"/>
      <c r="AC496" s="171"/>
    </row>
    <row r="497" spans="1:29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60"/>
      <c r="L497" s="155">
        <f t="shared" si="30"/>
        <v>0</v>
      </c>
      <c r="M497" s="156">
        <f t="shared" si="31"/>
        <v>0</v>
      </c>
      <c r="N497" s="155"/>
      <c r="O497" s="155"/>
      <c r="P497" s="155"/>
      <c r="Q497" s="155"/>
      <c r="R497" s="155"/>
      <c r="S497" s="156"/>
      <c r="T497" s="156">
        <f t="shared" si="28"/>
        <v>0</v>
      </c>
      <c r="U497" s="156">
        <f t="shared" si="29"/>
        <v>0</v>
      </c>
      <c r="V497" s="157"/>
      <c r="Y497" s="166"/>
      <c r="Z497" s="166"/>
      <c r="AA497" s="166"/>
      <c r="AB497" s="166"/>
      <c r="AC497" s="171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60"/>
      <c r="L498" s="155">
        <f t="shared" si="30"/>
        <v>0</v>
      </c>
      <c r="M498" s="156">
        <f t="shared" si="31"/>
        <v>0</v>
      </c>
      <c r="N498" s="155"/>
      <c r="O498" s="155"/>
      <c r="P498" s="155"/>
      <c r="Q498" s="155"/>
      <c r="R498" s="155"/>
      <c r="S498" s="156"/>
      <c r="T498" s="156">
        <f t="shared" si="28"/>
        <v>0</v>
      </c>
      <c r="U498" s="156">
        <f t="shared" si="29"/>
        <v>0</v>
      </c>
      <c r="V498" s="157"/>
      <c r="Y498" s="166"/>
      <c r="Z498" s="166"/>
      <c r="AA498" s="166"/>
      <c r="AB498" s="166"/>
      <c r="AC498" s="171"/>
    </row>
    <row r="499" spans="1:29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60"/>
      <c r="L499" s="155">
        <f t="shared" si="30"/>
        <v>0</v>
      </c>
      <c r="M499" s="156">
        <f t="shared" si="31"/>
        <v>0</v>
      </c>
      <c r="N499" s="155"/>
      <c r="O499" s="155"/>
      <c r="P499" s="155"/>
      <c r="Q499" s="155"/>
      <c r="R499" s="155"/>
      <c r="S499" s="156"/>
      <c r="T499" s="156">
        <f t="shared" si="28"/>
        <v>0</v>
      </c>
      <c r="U499" s="156">
        <f t="shared" si="29"/>
        <v>0</v>
      </c>
      <c r="V499" s="157"/>
      <c r="Y499" s="166"/>
      <c r="Z499" s="166"/>
      <c r="AA499" s="166"/>
      <c r="AB499" s="166"/>
      <c r="AC499" s="171"/>
    </row>
    <row r="500" spans="1:29" s="16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60"/>
      <c r="L500" s="155">
        <f t="shared" si="30"/>
        <v>0</v>
      </c>
      <c r="M500" s="156">
        <f t="shared" si="31"/>
        <v>0</v>
      </c>
      <c r="N500" s="155"/>
      <c r="O500" s="155"/>
      <c r="P500" s="155"/>
      <c r="Q500" s="155"/>
      <c r="R500" s="155"/>
      <c r="S500" s="156"/>
      <c r="T500" s="156">
        <f t="shared" si="28"/>
        <v>0</v>
      </c>
      <c r="U500" s="156">
        <f t="shared" si="29"/>
        <v>0</v>
      </c>
      <c r="V500" s="157"/>
      <c r="Y500" s="166"/>
      <c r="Z500" s="166"/>
      <c r="AA500" s="166"/>
      <c r="AB500" s="166"/>
      <c r="AC500" s="171"/>
    </row>
    <row r="501" spans="1:29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60"/>
      <c r="L501" s="155">
        <f t="shared" si="30"/>
        <v>0</v>
      </c>
      <c r="M501" s="156">
        <f t="shared" si="31"/>
        <v>0</v>
      </c>
      <c r="N501" s="155"/>
      <c r="O501" s="155"/>
      <c r="P501" s="155"/>
      <c r="Q501" s="155"/>
      <c r="R501" s="155"/>
      <c r="S501" s="156"/>
      <c r="T501" s="156">
        <f t="shared" si="28"/>
        <v>0</v>
      </c>
      <c r="U501" s="156">
        <f t="shared" si="29"/>
        <v>0</v>
      </c>
      <c r="V501" s="157"/>
      <c r="Y501" s="166"/>
      <c r="Z501" s="166"/>
      <c r="AA501" s="166"/>
      <c r="AB501" s="166"/>
      <c r="AC501" s="171"/>
    </row>
    <row r="502" spans="1:29" s="16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60"/>
      <c r="L502" s="155">
        <f t="shared" si="30"/>
        <v>0</v>
      </c>
      <c r="M502" s="156">
        <f t="shared" si="31"/>
        <v>0</v>
      </c>
      <c r="N502" s="155"/>
      <c r="O502" s="155"/>
      <c r="P502" s="155"/>
      <c r="Q502" s="155"/>
      <c r="R502" s="155"/>
      <c r="S502" s="156"/>
      <c r="T502" s="156">
        <f t="shared" si="28"/>
        <v>0</v>
      </c>
      <c r="U502" s="156">
        <f t="shared" si="29"/>
        <v>0</v>
      </c>
      <c r="V502" s="157"/>
      <c r="Y502" s="166"/>
      <c r="Z502" s="166"/>
      <c r="AA502" s="166"/>
      <c r="AB502" s="166"/>
      <c r="AC502" s="171"/>
    </row>
    <row r="503" spans="1:29" s="165" customFormat="1" hidden="1" x14ac:dyDescent="0.4">
      <c r="A503" s="116">
        <v>495</v>
      </c>
      <c r="B503" s="116"/>
      <c r="C503" s="117"/>
      <c r="D503" s="118"/>
      <c r="E503" s="119"/>
      <c r="F503" s="120"/>
      <c r="G503" s="121"/>
      <c r="H503" s="125"/>
      <c r="I503" s="123"/>
      <c r="J503" s="123"/>
      <c r="K503" s="160"/>
      <c r="L503" s="155">
        <f t="shared" si="30"/>
        <v>0</v>
      </c>
      <c r="M503" s="156">
        <f t="shared" si="31"/>
        <v>0</v>
      </c>
      <c r="N503" s="155"/>
      <c r="O503" s="155"/>
      <c r="P503" s="155"/>
      <c r="Q503" s="155"/>
      <c r="R503" s="155"/>
      <c r="S503" s="156"/>
      <c r="T503" s="156">
        <f t="shared" si="28"/>
        <v>0</v>
      </c>
      <c r="U503" s="156">
        <f t="shared" si="29"/>
        <v>0</v>
      </c>
      <c r="V503" s="157"/>
      <c r="Y503" s="166"/>
      <c r="Z503" s="166"/>
      <c r="AA503" s="166"/>
      <c r="AB503" s="166"/>
      <c r="AC503" s="171"/>
    </row>
    <row r="504" spans="1:29" s="165" customFormat="1" hidden="1" x14ac:dyDescent="0.4">
      <c r="A504" s="116">
        <v>496</v>
      </c>
      <c r="B504" s="116"/>
      <c r="C504" s="117"/>
      <c r="D504" s="118"/>
      <c r="E504" s="119"/>
      <c r="F504" s="120"/>
      <c r="G504" s="121"/>
      <c r="H504" s="125"/>
      <c r="I504" s="123"/>
      <c r="J504" s="123"/>
      <c r="K504" s="160"/>
      <c r="L504" s="155">
        <f t="shared" si="30"/>
        <v>0</v>
      </c>
      <c r="M504" s="156">
        <f t="shared" si="31"/>
        <v>0</v>
      </c>
      <c r="N504" s="155"/>
      <c r="O504" s="155"/>
      <c r="P504" s="155"/>
      <c r="Q504" s="155"/>
      <c r="R504" s="155"/>
      <c r="S504" s="156"/>
      <c r="T504" s="156">
        <f t="shared" si="28"/>
        <v>0</v>
      </c>
      <c r="U504" s="156">
        <f t="shared" si="29"/>
        <v>0</v>
      </c>
      <c r="V504" s="157"/>
      <c r="Y504" s="166"/>
      <c r="Z504" s="166"/>
      <c r="AA504" s="166"/>
      <c r="AB504" s="166"/>
      <c r="AC504" s="171"/>
    </row>
    <row r="505" spans="1:29" s="165" customFormat="1" hidden="1" x14ac:dyDescent="0.4">
      <c r="A505" s="116">
        <v>497</v>
      </c>
      <c r="B505" s="116"/>
      <c r="C505" s="291"/>
      <c r="D505" s="118"/>
      <c r="E505" s="119"/>
      <c r="F505" s="120"/>
      <c r="G505" s="121"/>
      <c r="H505" s="125"/>
      <c r="I505" s="123"/>
      <c r="J505" s="123"/>
      <c r="K505" s="160"/>
      <c r="L505" s="155"/>
      <c r="M505" s="156"/>
      <c r="N505" s="155"/>
      <c r="O505" s="155"/>
      <c r="P505" s="155"/>
      <c r="Q505" s="155"/>
      <c r="R505" s="155"/>
      <c r="S505" s="156"/>
      <c r="T505" s="156"/>
      <c r="U505" s="156"/>
      <c r="V505" s="157"/>
      <c r="Y505" s="166"/>
      <c r="Z505" s="166"/>
      <c r="AA505" s="166"/>
      <c r="AB505" s="166"/>
      <c r="AC505" s="171"/>
    </row>
    <row r="506" spans="1:29" s="165" customFormat="1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5"/>
      <c r="I506" s="123"/>
      <c r="J506" s="123"/>
      <c r="K506" s="160"/>
      <c r="L506" s="155">
        <f t="shared" si="30"/>
        <v>0</v>
      </c>
      <c r="M506" s="156">
        <f t="shared" si="31"/>
        <v>0</v>
      </c>
      <c r="N506" s="155"/>
      <c r="O506" s="155"/>
      <c r="P506" s="155"/>
      <c r="Q506" s="155"/>
      <c r="R506" s="155"/>
      <c r="S506" s="156"/>
      <c r="T506" s="156">
        <f t="shared" si="28"/>
        <v>0</v>
      </c>
      <c r="U506" s="156">
        <f t="shared" si="29"/>
        <v>0</v>
      </c>
      <c r="V506" s="157"/>
      <c r="Y506" s="166"/>
      <c r="Z506" s="166"/>
      <c r="AA506" s="166"/>
      <c r="AB506" s="166"/>
      <c r="AC506" s="171"/>
    </row>
    <row r="507" spans="1:29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60"/>
      <c r="L507" s="155">
        <f t="shared" si="30"/>
        <v>0</v>
      </c>
      <c r="M507" s="156">
        <f t="shared" si="31"/>
        <v>0</v>
      </c>
      <c r="N507" s="155"/>
      <c r="O507" s="155"/>
      <c r="P507" s="155"/>
      <c r="Q507" s="155"/>
      <c r="R507" s="155"/>
      <c r="S507" s="156"/>
      <c r="T507" s="156">
        <f t="shared" si="28"/>
        <v>0</v>
      </c>
      <c r="U507" s="156">
        <f t="shared" si="29"/>
        <v>0</v>
      </c>
      <c r="V507" s="157"/>
      <c r="Y507" s="166"/>
      <c r="Z507" s="166"/>
      <c r="AA507" s="166"/>
      <c r="AB507" s="166"/>
      <c r="AC507" s="171"/>
    </row>
    <row r="508" spans="1:29" s="165" customFormat="1" hidden="1" x14ac:dyDescent="0.4">
      <c r="A508" s="116">
        <v>500</v>
      </c>
      <c r="B508" s="128"/>
      <c r="C508" s="129"/>
      <c r="D508" s="130"/>
      <c r="E508" s="131"/>
      <c r="F508" s="132"/>
      <c r="G508" s="133"/>
      <c r="H508" s="134"/>
      <c r="I508" s="135"/>
      <c r="J508" s="135"/>
      <c r="K508" s="161"/>
      <c r="L508" s="155">
        <f t="shared" si="30"/>
        <v>0</v>
      </c>
      <c r="M508" s="156">
        <f t="shared" si="31"/>
        <v>0</v>
      </c>
      <c r="N508" s="155"/>
      <c r="O508" s="155"/>
      <c r="P508" s="155"/>
      <c r="Q508" s="155"/>
      <c r="R508" s="155"/>
      <c r="S508" s="156"/>
      <c r="T508" s="156">
        <f t="shared" si="28"/>
        <v>0</v>
      </c>
      <c r="U508" s="156">
        <f t="shared" si="29"/>
        <v>0</v>
      </c>
      <c r="V508" s="157"/>
      <c r="Y508" s="166"/>
      <c r="Z508" s="166"/>
      <c r="AA508" s="166"/>
      <c r="AB508" s="166"/>
      <c r="AC508" s="171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21</v>
      </c>
      <c r="K509" s="126" t="s">
        <v>173</v>
      </c>
      <c r="L509" s="140">
        <f>+SUM(L9:L508)</f>
        <v>1979</v>
      </c>
      <c r="M509" s="140">
        <f>+SUM(M9:M508)</f>
        <v>5802.04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A69EF-9CED-4A74-B807-215DD6A2E38A}">
  <sheetPr>
    <pageSetUpPr fitToPage="1"/>
  </sheetPr>
  <dimension ref="A1:AC551"/>
  <sheetViews>
    <sheetView view="pageBreakPreview" zoomScale="96" zoomScaleNormal="60" zoomScaleSheetLayoutView="96" workbookViewId="0">
      <pane xSplit="1" ySplit="9" topLeftCell="B152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D154" sqref="D154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9" width="9.5" style="148" customWidth="1"/>
    <col min="10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9" s="111" customFormat="1" ht="14.25" customHeight="1" x14ac:dyDescent="0.4">
      <c r="A1" s="334" t="s">
        <v>1070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9" s="111" customFormat="1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9" s="111" customFormat="1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9" s="112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9" s="111" customFormat="1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9" s="111" customFormat="1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9" s="113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9" s="114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9" s="165" customFormat="1" x14ac:dyDescent="0.4">
      <c r="A9" s="116">
        <v>1</v>
      </c>
      <c r="B9" s="116">
        <v>1</v>
      </c>
      <c r="C9" s="117" t="s">
        <v>194</v>
      </c>
      <c r="D9" s="118" t="s">
        <v>833</v>
      </c>
      <c r="E9" s="119" t="s">
        <v>311</v>
      </c>
      <c r="F9" s="120" t="s">
        <v>172</v>
      </c>
      <c r="G9" s="121" t="s">
        <v>301</v>
      </c>
      <c r="H9" s="122">
        <v>2082.5</v>
      </c>
      <c r="I9" s="123">
        <v>47</v>
      </c>
      <c r="J9" s="123">
        <v>20</v>
      </c>
      <c r="K9" s="160">
        <v>1</v>
      </c>
      <c r="L9" s="155">
        <f>IFERROR(I9*J9*K9,"ー")</f>
        <v>940</v>
      </c>
      <c r="M9" s="156">
        <f>IFERROR(L9*H9/1000,"ー")</f>
        <v>1957.55</v>
      </c>
      <c r="N9" s="155"/>
      <c r="O9" s="155"/>
      <c r="P9" s="155"/>
      <c r="Q9" s="155"/>
      <c r="R9" s="155"/>
      <c r="S9" s="156"/>
      <c r="T9" s="156">
        <f t="shared" ref="T9:T72" si="0">IFERROR(S9*R9,"－")</f>
        <v>0</v>
      </c>
      <c r="U9" s="156">
        <f t="shared" ref="U9:U72" si="1">IFERROR(T9*H9/1000,"－")</f>
        <v>0</v>
      </c>
      <c r="V9" s="157"/>
      <c r="Y9" s="166"/>
      <c r="Z9" s="166"/>
      <c r="AA9" s="166"/>
      <c r="AB9" s="166"/>
      <c r="AC9" s="167"/>
    </row>
    <row r="10" spans="1:29" s="165" customFormat="1" x14ac:dyDescent="0.4">
      <c r="A10" s="116">
        <v>2</v>
      </c>
      <c r="B10" s="116">
        <v>2</v>
      </c>
      <c r="C10" s="117" t="s">
        <v>194</v>
      </c>
      <c r="D10" s="118" t="s">
        <v>834</v>
      </c>
      <c r="E10" s="119" t="s">
        <v>315</v>
      </c>
      <c r="F10" s="120" t="s">
        <v>172</v>
      </c>
      <c r="G10" s="121" t="s">
        <v>301</v>
      </c>
      <c r="H10" s="122">
        <v>2082.5</v>
      </c>
      <c r="I10" s="123">
        <v>47</v>
      </c>
      <c r="J10" s="123">
        <v>3</v>
      </c>
      <c r="K10" s="160">
        <v>2</v>
      </c>
      <c r="L10" s="155">
        <f t="shared" ref="L10:L73" si="2">IFERROR(I10*J10*K10,"ー")</f>
        <v>282</v>
      </c>
      <c r="M10" s="156">
        <f t="shared" ref="M10:M73" si="3">IFERROR(L10*H10/1000,"ー")</f>
        <v>587.26499999999999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  <c r="Y10" s="166"/>
      <c r="Z10" s="166"/>
      <c r="AA10" s="166"/>
      <c r="AB10" s="166"/>
      <c r="AC10" s="167"/>
    </row>
    <row r="11" spans="1:29" s="165" customFormat="1" x14ac:dyDescent="0.4">
      <c r="A11" s="116">
        <v>3</v>
      </c>
      <c r="B11" s="116">
        <v>3</v>
      </c>
      <c r="C11" s="117" t="s">
        <v>194</v>
      </c>
      <c r="D11" s="118" t="s">
        <v>835</v>
      </c>
      <c r="E11" s="119" t="s">
        <v>896</v>
      </c>
      <c r="F11" s="120" t="s">
        <v>776</v>
      </c>
      <c r="G11" s="121" t="s">
        <v>304</v>
      </c>
      <c r="H11" s="122">
        <v>2082.5</v>
      </c>
      <c r="I11" s="123">
        <v>28</v>
      </c>
      <c r="J11" s="123">
        <v>3</v>
      </c>
      <c r="K11" s="160">
        <v>5</v>
      </c>
      <c r="L11" s="155">
        <f t="shared" si="2"/>
        <v>420</v>
      </c>
      <c r="M11" s="156">
        <f t="shared" si="3"/>
        <v>874.65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  <c r="Y11" s="166"/>
      <c r="Z11" s="166"/>
      <c r="AA11" s="166"/>
      <c r="AB11" s="166"/>
      <c r="AC11" s="167"/>
    </row>
    <row r="12" spans="1:29" s="165" customFormat="1" x14ac:dyDescent="0.4">
      <c r="A12" s="116">
        <v>4</v>
      </c>
      <c r="B12" s="116">
        <v>4</v>
      </c>
      <c r="C12" s="117" t="s">
        <v>194</v>
      </c>
      <c r="D12" s="118" t="s">
        <v>836</v>
      </c>
      <c r="E12" s="119" t="s">
        <v>320</v>
      </c>
      <c r="F12" s="120" t="s">
        <v>172</v>
      </c>
      <c r="G12" s="121" t="s">
        <v>301</v>
      </c>
      <c r="H12" s="122">
        <v>2082.5</v>
      </c>
      <c r="I12" s="123">
        <v>47</v>
      </c>
      <c r="J12" s="123">
        <v>18</v>
      </c>
      <c r="K12" s="160">
        <v>2</v>
      </c>
      <c r="L12" s="155">
        <f t="shared" si="2"/>
        <v>1692</v>
      </c>
      <c r="M12" s="156">
        <f t="shared" si="3"/>
        <v>3523.59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  <c r="Y12" s="166"/>
      <c r="Z12" s="166"/>
      <c r="AA12" s="166"/>
      <c r="AB12" s="166"/>
      <c r="AC12" s="167"/>
    </row>
    <row r="13" spans="1:29" s="165" customFormat="1" x14ac:dyDescent="0.4">
      <c r="A13" s="116">
        <v>5</v>
      </c>
      <c r="B13" s="116">
        <v>5</v>
      </c>
      <c r="C13" s="117" t="s">
        <v>194</v>
      </c>
      <c r="D13" s="118" t="s">
        <v>254</v>
      </c>
      <c r="E13" s="119" t="s">
        <v>315</v>
      </c>
      <c r="F13" s="120" t="s">
        <v>172</v>
      </c>
      <c r="G13" s="121" t="s">
        <v>301</v>
      </c>
      <c r="H13" s="122">
        <v>600</v>
      </c>
      <c r="I13" s="123">
        <v>47</v>
      </c>
      <c r="J13" s="123">
        <v>2</v>
      </c>
      <c r="K13" s="160">
        <v>2</v>
      </c>
      <c r="L13" s="155">
        <f t="shared" si="2"/>
        <v>188</v>
      </c>
      <c r="M13" s="156">
        <f t="shared" si="3"/>
        <v>112.8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  <c r="Y13" s="166"/>
      <c r="Z13" s="166"/>
      <c r="AA13" s="166"/>
      <c r="AB13" s="166"/>
      <c r="AC13" s="167"/>
    </row>
    <row r="14" spans="1:29" s="165" customFormat="1" x14ac:dyDescent="0.4">
      <c r="A14" s="116">
        <v>6</v>
      </c>
      <c r="B14" s="116">
        <v>6</v>
      </c>
      <c r="C14" s="117" t="s">
        <v>194</v>
      </c>
      <c r="D14" s="118" t="s">
        <v>837</v>
      </c>
      <c r="E14" s="119" t="s">
        <v>315</v>
      </c>
      <c r="F14" s="120" t="s">
        <v>172</v>
      </c>
      <c r="G14" s="121" t="s">
        <v>301</v>
      </c>
      <c r="H14" s="122">
        <v>600</v>
      </c>
      <c r="I14" s="123">
        <v>47</v>
      </c>
      <c r="J14" s="123">
        <v>2</v>
      </c>
      <c r="K14" s="160">
        <v>2</v>
      </c>
      <c r="L14" s="155">
        <f t="shared" si="2"/>
        <v>188</v>
      </c>
      <c r="M14" s="156">
        <f t="shared" si="3"/>
        <v>112.8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  <c r="Y14" s="166"/>
      <c r="Z14" s="166"/>
      <c r="AA14" s="166"/>
      <c r="AB14" s="166"/>
      <c r="AC14" s="167"/>
    </row>
    <row r="15" spans="1:29" s="165" customFormat="1" x14ac:dyDescent="0.4">
      <c r="A15" s="116">
        <v>7</v>
      </c>
      <c r="B15" s="116">
        <v>7</v>
      </c>
      <c r="C15" s="117" t="s">
        <v>194</v>
      </c>
      <c r="D15" s="118" t="s">
        <v>838</v>
      </c>
      <c r="E15" s="119" t="s">
        <v>315</v>
      </c>
      <c r="F15" s="120" t="s">
        <v>172</v>
      </c>
      <c r="G15" s="121" t="s">
        <v>414</v>
      </c>
      <c r="H15" s="122">
        <v>600</v>
      </c>
      <c r="I15" s="123">
        <v>36</v>
      </c>
      <c r="J15" s="123">
        <v>6</v>
      </c>
      <c r="K15" s="160">
        <v>2</v>
      </c>
      <c r="L15" s="155">
        <f t="shared" si="2"/>
        <v>432</v>
      </c>
      <c r="M15" s="156">
        <f t="shared" si="3"/>
        <v>259.2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  <c r="Y15" s="166"/>
      <c r="Z15" s="166"/>
      <c r="AA15" s="166"/>
      <c r="AB15" s="166"/>
      <c r="AC15" s="167"/>
    </row>
    <row r="16" spans="1:29" s="165" customFormat="1" x14ac:dyDescent="0.4">
      <c r="A16" s="116">
        <v>8</v>
      </c>
      <c r="B16" s="116">
        <v>8</v>
      </c>
      <c r="C16" s="117" t="s">
        <v>194</v>
      </c>
      <c r="D16" s="118" t="s">
        <v>839</v>
      </c>
      <c r="E16" s="119" t="s">
        <v>315</v>
      </c>
      <c r="F16" s="120" t="s">
        <v>172</v>
      </c>
      <c r="G16" s="121" t="s">
        <v>301</v>
      </c>
      <c r="H16" s="122">
        <v>2082.5</v>
      </c>
      <c r="I16" s="123">
        <v>47</v>
      </c>
      <c r="J16" s="123">
        <v>2</v>
      </c>
      <c r="K16" s="160">
        <v>2</v>
      </c>
      <c r="L16" s="155">
        <f t="shared" si="2"/>
        <v>188</v>
      </c>
      <c r="M16" s="156">
        <f t="shared" si="3"/>
        <v>391.51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  <c r="Y16" s="166"/>
      <c r="Z16" s="166"/>
      <c r="AA16" s="166"/>
      <c r="AB16" s="166"/>
      <c r="AC16" s="167"/>
    </row>
    <row r="17" spans="1:29" s="165" customFormat="1" x14ac:dyDescent="0.4">
      <c r="A17" s="116">
        <v>9</v>
      </c>
      <c r="B17" s="116">
        <v>9</v>
      </c>
      <c r="C17" s="117" t="s">
        <v>194</v>
      </c>
      <c r="D17" s="118" t="s">
        <v>840</v>
      </c>
      <c r="E17" s="119" t="s">
        <v>311</v>
      </c>
      <c r="F17" s="120" t="s">
        <v>351</v>
      </c>
      <c r="G17" s="121" t="s">
        <v>301</v>
      </c>
      <c r="H17" s="122">
        <v>735</v>
      </c>
      <c r="I17" s="123">
        <v>47</v>
      </c>
      <c r="J17" s="123">
        <v>1</v>
      </c>
      <c r="K17" s="160">
        <v>1</v>
      </c>
      <c r="L17" s="155">
        <f t="shared" si="2"/>
        <v>47</v>
      </c>
      <c r="M17" s="156">
        <f t="shared" si="3"/>
        <v>34.545000000000002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  <c r="Y17" s="166"/>
      <c r="Z17" s="166"/>
      <c r="AA17" s="166"/>
      <c r="AB17" s="166"/>
      <c r="AC17" s="167"/>
    </row>
    <row r="18" spans="1:29" s="165" customFormat="1" x14ac:dyDescent="0.4">
      <c r="A18" s="116">
        <v>10</v>
      </c>
      <c r="B18" s="116">
        <v>9</v>
      </c>
      <c r="C18" s="117" t="s">
        <v>194</v>
      </c>
      <c r="D18" s="118" t="s">
        <v>840</v>
      </c>
      <c r="E18" s="119" t="s">
        <v>314</v>
      </c>
      <c r="F18" s="120" t="s">
        <v>172</v>
      </c>
      <c r="G18" s="121" t="s">
        <v>197</v>
      </c>
      <c r="H18" s="122">
        <v>735</v>
      </c>
      <c r="I18" s="123">
        <v>36</v>
      </c>
      <c r="J18" s="123">
        <v>2</v>
      </c>
      <c r="K18" s="160">
        <v>1</v>
      </c>
      <c r="L18" s="155">
        <f t="shared" si="2"/>
        <v>72</v>
      </c>
      <c r="M18" s="156">
        <f t="shared" si="3"/>
        <v>52.92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  <c r="Y18" s="166"/>
      <c r="Z18" s="166"/>
      <c r="AA18" s="166"/>
      <c r="AB18" s="166"/>
      <c r="AC18" s="167"/>
    </row>
    <row r="19" spans="1:29" s="165" customFormat="1" x14ac:dyDescent="0.4">
      <c r="A19" s="116">
        <v>11</v>
      </c>
      <c r="B19" s="116">
        <v>9</v>
      </c>
      <c r="C19" s="117" t="s">
        <v>194</v>
      </c>
      <c r="D19" s="118" t="s">
        <v>840</v>
      </c>
      <c r="E19" s="119" t="s">
        <v>319</v>
      </c>
      <c r="F19" s="120" t="s">
        <v>776</v>
      </c>
      <c r="G19" s="121" t="s">
        <v>304</v>
      </c>
      <c r="H19" s="122">
        <v>735</v>
      </c>
      <c r="I19" s="123">
        <v>28</v>
      </c>
      <c r="J19" s="123">
        <v>2</v>
      </c>
      <c r="K19" s="160">
        <v>1</v>
      </c>
      <c r="L19" s="155">
        <f t="shared" si="2"/>
        <v>56</v>
      </c>
      <c r="M19" s="156">
        <f t="shared" si="3"/>
        <v>41.16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  <c r="Y19" s="166"/>
      <c r="Z19" s="166"/>
      <c r="AA19" s="166"/>
      <c r="AB19" s="166"/>
      <c r="AC19" s="167"/>
    </row>
    <row r="20" spans="1:29" s="165" customFormat="1" x14ac:dyDescent="0.4">
      <c r="A20" s="116">
        <v>12</v>
      </c>
      <c r="B20" s="116">
        <v>10</v>
      </c>
      <c r="C20" s="117" t="s">
        <v>194</v>
      </c>
      <c r="D20" s="118" t="s">
        <v>841</v>
      </c>
      <c r="E20" s="119" t="s">
        <v>311</v>
      </c>
      <c r="F20" s="120" t="s">
        <v>351</v>
      </c>
      <c r="G20" s="121" t="s">
        <v>301</v>
      </c>
      <c r="H20" s="122">
        <v>735</v>
      </c>
      <c r="I20" s="123">
        <v>47</v>
      </c>
      <c r="J20" s="123">
        <v>2</v>
      </c>
      <c r="K20" s="160">
        <v>1</v>
      </c>
      <c r="L20" s="155">
        <f t="shared" si="2"/>
        <v>94</v>
      </c>
      <c r="M20" s="156">
        <f t="shared" si="3"/>
        <v>69.09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  <c r="Y20" s="166"/>
      <c r="Z20" s="166"/>
      <c r="AA20" s="166"/>
      <c r="AB20" s="166"/>
      <c r="AC20" s="167"/>
    </row>
    <row r="21" spans="1:29" s="165" customFormat="1" x14ac:dyDescent="0.4">
      <c r="A21" s="116">
        <v>13</v>
      </c>
      <c r="B21" s="116">
        <v>10</v>
      </c>
      <c r="C21" s="117" t="s">
        <v>194</v>
      </c>
      <c r="D21" s="118" t="s">
        <v>841</v>
      </c>
      <c r="E21" s="119" t="s">
        <v>319</v>
      </c>
      <c r="F21" s="120" t="s">
        <v>776</v>
      </c>
      <c r="G21" s="121" t="s">
        <v>304</v>
      </c>
      <c r="H21" s="122">
        <v>735</v>
      </c>
      <c r="I21" s="123">
        <v>28</v>
      </c>
      <c r="J21" s="123">
        <v>2</v>
      </c>
      <c r="K21" s="160">
        <v>1</v>
      </c>
      <c r="L21" s="155">
        <f t="shared" si="2"/>
        <v>56</v>
      </c>
      <c r="M21" s="156">
        <f t="shared" si="3"/>
        <v>41.16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  <c r="Y21" s="166"/>
      <c r="Z21" s="166"/>
      <c r="AA21" s="166"/>
      <c r="AB21" s="166"/>
      <c r="AC21" s="167"/>
    </row>
    <row r="22" spans="1:29" s="165" customFormat="1" x14ac:dyDescent="0.4">
      <c r="A22" s="116">
        <v>14</v>
      </c>
      <c r="B22" s="116">
        <v>11</v>
      </c>
      <c r="C22" s="117" t="s">
        <v>194</v>
      </c>
      <c r="D22" s="118" t="s">
        <v>842</v>
      </c>
      <c r="E22" s="119" t="s">
        <v>311</v>
      </c>
      <c r="F22" s="154" t="s">
        <v>172</v>
      </c>
      <c r="G22" s="121" t="s">
        <v>301</v>
      </c>
      <c r="H22" s="122">
        <v>600</v>
      </c>
      <c r="I22" s="123">
        <v>47</v>
      </c>
      <c r="J22" s="123">
        <v>2</v>
      </c>
      <c r="K22" s="160">
        <v>1</v>
      </c>
      <c r="L22" s="155">
        <f t="shared" si="2"/>
        <v>94</v>
      </c>
      <c r="M22" s="156">
        <f t="shared" si="3"/>
        <v>56.4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  <c r="Y22" s="166"/>
      <c r="Z22" s="166"/>
      <c r="AA22" s="166"/>
      <c r="AB22" s="166"/>
      <c r="AC22" s="167"/>
    </row>
    <row r="23" spans="1:29" s="165" customFormat="1" x14ac:dyDescent="0.4">
      <c r="A23" s="116">
        <v>15</v>
      </c>
      <c r="B23" s="116">
        <v>12</v>
      </c>
      <c r="C23" s="117" t="s">
        <v>194</v>
      </c>
      <c r="D23" s="118" t="s">
        <v>843</v>
      </c>
      <c r="E23" s="119" t="s">
        <v>311</v>
      </c>
      <c r="F23" s="120" t="s">
        <v>172</v>
      </c>
      <c r="G23" s="121" t="s">
        <v>301</v>
      </c>
      <c r="H23" s="122">
        <v>600</v>
      </c>
      <c r="I23" s="123">
        <v>47</v>
      </c>
      <c r="J23" s="123">
        <v>3</v>
      </c>
      <c r="K23" s="160">
        <v>1</v>
      </c>
      <c r="L23" s="155">
        <f t="shared" si="2"/>
        <v>141</v>
      </c>
      <c r="M23" s="156">
        <f t="shared" si="3"/>
        <v>84.6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  <c r="Y23" s="166"/>
      <c r="Z23" s="166"/>
      <c r="AA23" s="166"/>
      <c r="AB23" s="166"/>
      <c r="AC23" s="167"/>
    </row>
    <row r="24" spans="1:29" s="165" customFormat="1" x14ac:dyDescent="0.4">
      <c r="A24" s="116">
        <v>16</v>
      </c>
      <c r="B24" s="116">
        <v>13</v>
      </c>
      <c r="C24" s="117" t="s">
        <v>194</v>
      </c>
      <c r="D24" s="118" t="s">
        <v>844</v>
      </c>
      <c r="E24" s="119" t="s">
        <v>311</v>
      </c>
      <c r="F24" s="120" t="s">
        <v>172</v>
      </c>
      <c r="G24" s="121" t="s">
        <v>301</v>
      </c>
      <c r="H24" s="122">
        <v>2082.5</v>
      </c>
      <c r="I24" s="123">
        <v>47</v>
      </c>
      <c r="J24" s="123">
        <v>5</v>
      </c>
      <c r="K24" s="160">
        <v>1</v>
      </c>
      <c r="L24" s="155">
        <f t="shared" si="2"/>
        <v>235</v>
      </c>
      <c r="M24" s="156">
        <f t="shared" si="3"/>
        <v>489.38749999999999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  <c r="Y24" s="166"/>
      <c r="Z24" s="166"/>
      <c r="AA24" s="166"/>
      <c r="AB24" s="166"/>
      <c r="AC24" s="167"/>
    </row>
    <row r="25" spans="1:29" s="165" customFormat="1" x14ac:dyDescent="0.4">
      <c r="A25" s="116">
        <v>17</v>
      </c>
      <c r="B25" s="116">
        <v>13</v>
      </c>
      <c r="C25" s="117" t="s">
        <v>194</v>
      </c>
      <c r="D25" s="118" t="s">
        <v>844</v>
      </c>
      <c r="E25" s="119" t="s">
        <v>312</v>
      </c>
      <c r="F25" s="120" t="s">
        <v>333</v>
      </c>
      <c r="G25" s="121" t="s">
        <v>302</v>
      </c>
      <c r="H25" s="122">
        <v>8760</v>
      </c>
      <c r="I25" s="123">
        <v>13</v>
      </c>
      <c r="J25" s="123">
        <v>2</v>
      </c>
      <c r="K25" s="160">
        <v>1</v>
      </c>
      <c r="L25" s="155">
        <f t="shared" si="2"/>
        <v>26</v>
      </c>
      <c r="M25" s="156">
        <f t="shared" si="3"/>
        <v>227.76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  <c r="Y25" s="166"/>
      <c r="Z25" s="166"/>
      <c r="AA25" s="166"/>
      <c r="AB25" s="166"/>
      <c r="AC25" s="167"/>
    </row>
    <row r="26" spans="1:29" s="165" customFormat="1" x14ac:dyDescent="0.4">
      <c r="A26" s="116">
        <v>18</v>
      </c>
      <c r="B26" s="116">
        <v>14</v>
      </c>
      <c r="C26" s="117" t="s">
        <v>194</v>
      </c>
      <c r="D26" s="118" t="s">
        <v>845</v>
      </c>
      <c r="E26" s="119" t="s">
        <v>316</v>
      </c>
      <c r="F26" s="120" t="s">
        <v>778</v>
      </c>
      <c r="G26" s="121" t="s">
        <v>301</v>
      </c>
      <c r="H26" s="122">
        <v>200</v>
      </c>
      <c r="I26" s="123">
        <v>47</v>
      </c>
      <c r="J26" s="123">
        <v>4</v>
      </c>
      <c r="K26" s="160">
        <v>2</v>
      </c>
      <c r="L26" s="155">
        <f t="shared" si="2"/>
        <v>376</v>
      </c>
      <c r="M26" s="156">
        <f t="shared" si="3"/>
        <v>75.2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  <c r="Y26" s="166"/>
      <c r="Z26" s="166"/>
      <c r="AA26" s="166"/>
      <c r="AB26" s="166"/>
      <c r="AC26" s="167"/>
    </row>
    <row r="27" spans="1:29" s="165" customFormat="1" x14ac:dyDescent="0.4">
      <c r="A27" s="116">
        <v>19</v>
      </c>
      <c r="B27" s="116">
        <v>15</v>
      </c>
      <c r="C27" s="117" t="s">
        <v>194</v>
      </c>
      <c r="D27" s="118" t="s">
        <v>846</v>
      </c>
      <c r="E27" s="119" t="s">
        <v>316</v>
      </c>
      <c r="F27" s="120" t="s">
        <v>778</v>
      </c>
      <c r="G27" s="121" t="s">
        <v>301</v>
      </c>
      <c r="H27" s="122">
        <v>600</v>
      </c>
      <c r="I27" s="123">
        <v>47</v>
      </c>
      <c r="J27" s="123">
        <v>15</v>
      </c>
      <c r="K27" s="160">
        <v>2</v>
      </c>
      <c r="L27" s="155">
        <f t="shared" si="2"/>
        <v>1410</v>
      </c>
      <c r="M27" s="156">
        <f t="shared" si="3"/>
        <v>846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  <c r="Y27" s="166"/>
      <c r="Z27" s="166"/>
      <c r="AA27" s="166"/>
      <c r="AB27" s="166"/>
      <c r="AC27" s="167"/>
    </row>
    <row r="28" spans="1:29" s="165" customFormat="1" x14ac:dyDescent="0.4">
      <c r="A28" s="116">
        <v>20</v>
      </c>
      <c r="B28" s="116">
        <v>15</v>
      </c>
      <c r="C28" s="117" t="s">
        <v>194</v>
      </c>
      <c r="D28" s="118" t="s">
        <v>846</v>
      </c>
      <c r="E28" s="119" t="s">
        <v>317</v>
      </c>
      <c r="F28" s="120" t="s">
        <v>900</v>
      </c>
      <c r="G28" s="121" t="s">
        <v>301</v>
      </c>
      <c r="H28" s="122">
        <v>600</v>
      </c>
      <c r="I28" s="123">
        <v>47</v>
      </c>
      <c r="J28" s="123">
        <v>2</v>
      </c>
      <c r="K28" s="160">
        <v>1</v>
      </c>
      <c r="L28" s="155">
        <f t="shared" si="2"/>
        <v>94</v>
      </c>
      <c r="M28" s="156">
        <f t="shared" si="3"/>
        <v>56.4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  <c r="Y28" s="166"/>
      <c r="Z28" s="166"/>
      <c r="AA28" s="166"/>
      <c r="AB28" s="166"/>
      <c r="AC28" s="167"/>
    </row>
    <row r="29" spans="1:29" s="165" customFormat="1" x14ac:dyDescent="0.4">
      <c r="A29" s="116">
        <v>21</v>
      </c>
      <c r="B29" s="116">
        <v>16</v>
      </c>
      <c r="C29" s="117" t="s">
        <v>194</v>
      </c>
      <c r="D29" s="118" t="s">
        <v>847</v>
      </c>
      <c r="E29" s="119" t="s">
        <v>315</v>
      </c>
      <c r="F29" s="120" t="s">
        <v>172</v>
      </c>
      <c r="G29" s="121" t="s">
        <v>414</v>
      </c>
      <c r="H29" s="122">
        <v>1700</v>
      </c>
      <c r="I29" s="123">
        <v>36</v>
      </c>
      <c r="J29" s="123">
        <v>4</v>
      </c>
      <c r="K29" s="160">
        <v>2</v>
      </c>
      <c r="L29" s="155">
        <f t="shared" si="2"/>
        <v>288</v>
      </c>
      <c r="M29" s="156">
        <f t="shared" si="3"/>
        <v>489.6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  <c r="Y29" s="166"/>
      <c r="Z29" s="166"/>
      <c r="AA29" s="166"/>
      <c r="AB29" s="166"/>
      <c r="AC29" s="167"/>
    </row>
    <row r="30" spans="1:29" s="165" customFormat="1" x14ac:dyDescent="0.4">
      <c r="A30" s="116">
        <v>22</v>
      </c>
      <c r="B30" s="116">
        <v>16</v>
      </c>
      <c r="C30" s="117" t="s">
        <v>194</v>
      </c>
      <c r="D30" s="118" t="s">
        <v>847</v>
      </c>
      <c r="E30" s="119" t="s">
        <v>311</v>
      </c>
      <c r="F30" s="120" t="s">
        <v>172</v>
      </c>
      <c r="G30" s="121" t="s">
        <v>414</v>
      </c>
      <c r="H30" s="122">
        <v>1700</v>
      </c>
      <c r="I30" s="123">
        <v>36</v>
      </c>
      <c r="J30" s="123">
        <v>2</v>
      </c>
      <c r="K30" s="160">
        <v>1</v>
      </c>
      <c r="L30" s="155">
        <f t="shared" si="2"/>
        <v>72</v>
      </c>
      <c r="M30" s="156">
        <f t="shared" si="3"/>
        <v>122.4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  <c r="Y30" s="166"/>
      <c r="Z30" s="166"/>
      <c r="AA30" s="166"/>
      <c r="AB30" s="166"/>
      <c r="AC30" s="167"/>
    </row>
    <row r="31" spans="1:29" s="165" customFormat="1" x14ac:dyDescent="0.4">
      <c r="A31" s="116">
        <v>23</v>
      </c>
      <c r="B31" s="116">
        <v>16</v>
      </c>
      <c r="C31" s="117" t="s">
        <v>194</v>
      </c>
      <c r="D31" s="118" t="s">
        <v>847</v>
      </c>
      <c r="E31" s="119" t="s">
        <v>313</v>
      </c>
      <c r="F31" s="120" t="s">
        <v>172</v>
      </c>
      <c r="G31" s="121" t="s">
        <v>893</v>
      </c>
      <c r="H31" s="122">
        <v>1700</v>
      </c>
      <c r="I31" s="123">
        <v>34</v>
      </c>
      <c r="J31" s="123">
        <v>2</v>
      </c>
      <c r="K31" s="160">
        <v>1</v>
      </c>
      <c r="L31" s="155">
        <f t="shared" si="2"/>
        <v>68</v>
      </c>
      <c r="M31" s="156">
        <f t="shared" si="3"/>
        <v>115.6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  <c r="Y31" s="166"/>
      <c r="Z31" s="166"/>
      <c r="AA31" s="166"/>
      <c r="AB31" s="166"/>
      <c r="AC31" s="167"/>
    </row>
    <row r="32" spans="1:29" s="165" customFormat="1" x14ac:dyDescent="0.4">
      <c r="A32" s="116">
        <v>24</v>
      </c>
      <c r="B32" s="116">
        <v>16</v>
      </c>
      <c r="C32" s="117" t="s">
        <v>194</v>
      </c>
      <c r="D32" s="118" t="s">
        <v>847</v>
      </c>
      <c r="E32" s="119" t="s">
        <v>324</v>
      </c>
      <c r="F32" s="120" t="s">
        <v>172</v>
      </c>
      <c r="G32" s="121" t="s">
        <v>304</v>
      </c>
      <c r="H32" s="122">
        <v>1700</v>
      </c>
      <c r="I32" s="123">
        <v>28</v>
      </c>
      <c r="J32" s="123">
        <v>1</v>
      </c>
      <c r="K32" s="160">
        <v>1</v>
      </c>
      <c r="L32" s="155">
        <f t="shared" si="2"/>
        <v>28</v>
      </c>
      <c r="M32" s="156">
        <f t="shared" si="3"/>
        <v>47.6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  <c r="Y32" s="166"/>
      <c r="Z32" s="166"/>
      <c r="AA32" s="166"/>
      <c r="AB32" s="166"/>
      <c r="AC32" s="168"/>
    </row>
    <row r="33" spans="1:29" s="165" customFormat="1" x14ac:dyDescent="0.4">
      <c r="A33" s="116">
        <v>25</v>
      </c>
      <c r="B33" s="116">
        <v>17</v>
      </c>
      <c r="C33" s="117" t="s">
        <v>194</v>
      </c>
      <c r="D33" s="118" t="s">
        <v>848</v>
      </c>
      <c r="E33" s="119" t="s">
        <v>316</v>
      </c>
      <c r="F33" s="120" t="s">
        <v>778</v>
      </c>
      <c r="G33" s="121" t="s">
        <v>301</v>
      </c>
      <c r="H33" s="122">
        <v>1500</v>
      </c>
      <c r="I33" s="123">
        <v>47</v>
      </c>
      <c r="J33" s="123">
        <v>6</v>
      </c>
      <c r="K33" s="160">
        <v>2</v>
      </c>
      <c r="L33" s="155">
        <f t="shared" si="2"/>
        <v>564</v>
      </c>
      <c r="M33" s="156">
        <f t="shared" si="3"/>
        <v>846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  <c r="Y33" s="166"/>
      <c r="Z33" s="166"/>
      <c r="AA33" s="166"/>
      <c r="AB33" s="166"/>
      <c r="AC33" s="167"/>
    </row>
    <row r="34" spans="1:29" s="165" customFormat="1" x14ac:dyDescent="0.4">
      <c r="A34" s="116">
        <v>26</v>
      </c>
      <c r="B34" s="116">
        <v>17</v>
      </c>
      <c r="C34" s="117" t="s">
        <v>194</v>
      </c>
      <c r="D34" s="118" t="s">
        <v>848</v>
      </c>
      <c r="E34" s="119" t="s">
        <v>317</v>
      </c>
      <c r="F34" s="120" t="s">
        <v>900</v>
      </c>
      <c r="G34" s="121" t="s">
        <v>301</v>
      </c>
      <c r="H34" s="122">
        <v>1500</v>
      </c>
      <c r="I34" s="123">
        <v>47</v>
      </c>
      <c r="J34" s="123">
        <v>2</v>
      </c>
      <c r="K34" s="160">
        <v>1</v>
      </c>
      <c r="L34" s="155">
        <f t="shared" si="2"/>
        <v>94</v>
      </c>
      <c r="M34" s="156">
        <f t="shared" si="3"/>
        <v>141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  <c r="Y34" s="166"/>
      <c r="Z34" s="166"/>
      <c r="AA34" s="166"/>
      <c r="AB34" s="166"/>
      <c r="AC34" s="167"/>
    </row>
    <row r="35" spans="1:29" s="165" customFormat="1" x14ac:dyDescent="0.4">
      <c r="A35" s="116">
        <v>27</v>
      </c>
      <c r="B35" s="116">
        <v>18</v>
      </c>
      <c r="C35" s="117" t="s">
        <v>194</v>
      </c>
      <c r="D35" s="118" t="s">
        <v>849</v>
      </c>
      <c r="E35" s="119" t="s">
        <v>316</v>
      </c>
      <c r="F35" s="120" t="s">
        <v>778</v>
      </c>
      <c r="G35" s="121" t="s">
        <v>301</v>
      </c>
      <c r="H35" s="122">
        <v>1500</v>
      </c>
      <c r="I35" s="123">
        <v>47</v>
      </c>
      <c r="J35" s="123">
        <v>6</v>
      </c>
      <c r="K35" s="160">
        <v>2</v>
      </c>
      <c r="L35" s="155">
        <f t="shared" si="2"/>
        <v>564</v>
      </c>
      <c r="M35" s="156">
        <f t="shared" si="3"/>
        <v>846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  <c r="Y35" s="166"/>
      <c r="Z35" s="166"/>
      <c r="AA35" s="166"/>
      <c r="AB35" s="166"/>
      <c r="AC35" s="167"/>
    </row>
    <row r="36" spans="1:29" s="165" customFormat="1" x14ac:dyDescent="0.4">
      <c r="A36" s="116">
        <v>28</v>
      </c>
      <c r="B36" s="116">
        <v>18</v>
      </c>
      <c r="C36" s="117" t="s">
        <v>194</v>
      </c>
      <c r="D36" s="118" t="s">
        <v>849</v>
      </c>
      <c r="E36" s="119" t="s">
        <v>317</v>
      </c>
      <c r="F36" s="120" t="s">
        <v>900</v>
      </c>
      <c r="G36" s="121" t="s">
        <v>301</v>
      </c>
      <c r="H36" s="122">
        <v>1500</v>
      </c>
      <c r="I36" s="123">
        <v>47</v>
      </c>
      <c r="J36" s="123">
        <v>2</v>
      </c>
      <c r="K36" s="160">
        <v>1</v>
      </c>
      <c r="L36" s="155">
        <f t="shared" si="2"/>
        <v>94</v>
      </c>
      <c r="M36" s="156">
        <f t="shared" si="3"/>
        <v>141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  <c r="Y36" s="166"/>
      <c r="Z36" s="166"/>
      <c r="AA36" s="166"/>
      <c r="AB36" s="166"/>
      <c r="AC36" s="167"/>
    </row>
    <row r="37" spans="1:29" s="165" customFormat="1" x14ac:dyDescent="0.4">
      <c r="A37" s="116">
        <v>29</v>
      </c>
      <c r="B37" s="116">
        <v>19</v>
      </c>
      <c r="C37" s="117" t="s">
        <v>194</v>
      </c>
      <c r="D37" s="118" t="s">
        <v>850</v>
      </c>
      <c r="E37" s="119" t="s">
        <v>316</v>
      </c>
      <c r="F37" s="120" t="s">
        <v>778</v>
      </c>
      <c r="G37" s="121" t="s">
        <v>301</v>
      </c>
      <c r="H37" s="122">
        <v>200</v>
      </c>
      <c r="I37" s="123">
        <v>47</v>
      </c>
      <c r="J37" s="123">
        <v>3</v>
      </c>
      <c r="K37" s="160">
        <v>2</v>
      </c>
      <c r="L37" s="155">
        <f t="shared" si="2"/>
        <v>282</v>
      </c>
      <c r="M37" s="156">
        <f t="shared" si="3"/>
        <v>56.4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  <c r="Y37" s="166"/>
      <c r="Z37" s="166"/>
      <c r="AA37" s="166"/>
      <c r="AB37" s="166"/>
      <c r="AC37" s="167"/>
    </row>
    <row r="38" spans="1:29" s="165" customFormat="1" x14ac:dyDescent="0.4">
      <c r="A38" s="116">
        <v>30</v>
      </c>
      <c r="B38" s="116">
        <v>20</v>
      </c>
      <c r="C38" s="117" t="s">
        <v>194</v>
      </c>
      <c r="D38" s="118" t="s">
        <v>851</v>
      </c>
      <c r="E38" s="119" t="s">
        <v>316</v>
      </c>
      <c r="F38" s="120" t="s">
        <v>778</v>
      </c>
      <c r="G38" s="121" t="s">
        <v>301</v>
      </c>
      <c r="H38" s="122">
        <v>600</v>
      </c>
      <c r="I38" s="123">
        <v>47</v>
      </c>
      <c r="J38" s="123">
        <v>15</v>
      </c>
      <c r="K38" s="160">
        <v>2</v>
      </c>
      <c r="L38" s="155">
        <f t="shared" si="2"/>
        <v>1410</v>
      </c>
      <c r="M38" s="156">
        <f t="shared" si="3"/>
        <v>846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  <c r="Y38" s="166"/>
      <c r="Z38" s="166"/>
      <c r="AA38" s="166"/>
      <c r="AB38" s="166"/>
      <c r="AC38" s="167"/>
    </row>
    <row r="39" spans="1:29" s="165" customFormat="1" x14ac:dyDescent="0.4">
      <c r="A39" s="116">
        <v>31</v>
      </c>
      <c r="B39" s="116">
        <v>20</v>
      </c>
      <c r="C39" s="117" t="s">
        <v>194</v>
      </c>
      <c r="D39" s="118" t="s">
        <v>851</v>
      </c>
      <c r="E39" s="119" t="s">
        <v>317</v>
      </c>
      <c r="F39" s="120" t="s">
        <v>900</v>
      </c>
      <c r="G39" s="121" t="s">
        <v>301</v>
      </c>
      <c r="H39" s="122">
        <v>600</v>
      </c>
      <c r="I39" s="123">
        <v>47</v>
      </c>
      <c r="J39" s="123">
        <v>2</v>
      </c>
      <c r="K39" s="160">
        <v>1</v>
      </c>
      <c r="L39" s="155">
        <f t="shared" si="2"/>
        <v>94</v>
      </c>
      <c r="M39" s="156">
        <f t="shared" si="3"/>
        <v>56.4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  <c r="Y39" s="166"/>
      <c r="Z39" s="166"/>
      <c r="AA39" s="166"/>
      <c r="AB39" s="166"/>
      <c r="AC39" s="167"/>
    </row>
    <row r="40" spans="1:29" s="165" customFormat="1" x14ac:dyDescent="0.4">
      <c r="A40" s="116">
        <v>32</v>
      </c>
      <c r="B40" s="116">
        <v>21</v>
      </c>
      <c r="C40" s="117" t="s">
        <v>194</v>
      </c>
      <c r="D40" s="118" t="s">
        <v>852</v>
      </c>
      <c r="E40" s="119" t="s">
        <v>311</v>
      </c>
      <c r="F40" s="120" t="s">
        <v>172</v>
      </c>
      <c r="G40" s="121" t="s">
        <v>301</v>
      </c>
      <c r="H40" s="122">
        <v>2082.5</v>
      </c>
      <c r="I40" s="123">
        <v>47</v>
      </c>
      <c r="J40" s="123">
        <v>8</v>
      </c>
      <c r="K40" s="160">
        <v>1</v>
      </c>
      <c r="L40" s="155">
        <f t="shared" si="2"/>
        <v>376</v>
      </c>
      <c r="M40" s="156">
        <f t="shared" si="3"/>
        <v>783.02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  <c r="Y40" s="166"/>
      <c r="Z40" s="166"/>
      <c r="AA40" s="166"/>
      <c r="AB40" s="166"/>
      <c r="AC40" s="167"/>
    </row>
    <row r="41" spans="1:29" s="165" customFormat="1" x14ac:dyDescent="0.4">
      <c r="A41" s="116">
        <v>33</v>
      </c>
      <c r="B41" s="116">
        <v>22</v>
      </c>
      <c r="C41" s="117" t="s">
        <v>194</v>
      </c>
      <c r="D41" s="118" t="s">
        <v>853</v>
      </c>
      <c r="E41" s="119" t="s">
        <v>311</v>
      </c>
      <c r="F41" s="120" t="s">
        <v>351</v>
      </c>
      <c r="G41" s="121" t="s">
        <v>301</v>
      </c>
      <c r="H41" s="122">
        <v>735</v>
      </c>
      <c r="I41" s="123">
        <v>47</v>
      </c>
      <c r="J41" s="123">
        <v>2</v>
      </c>
      <c r="K41" s="160">
        <v>1</v>
      </c>
      <c r="L41" s="155">
        <f t="shared" si="2"/>
        <v>94</v>
      </c>
      <c r="M41" s="156">
        <f t="shared" si="3"/>
        <v>69.09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  <c r="Y41" s="166"/>
      <c r="Z41" s="166"/>
      <c r="AA41" s="166"/>
      <c r="AB41" s="166"/>
      <c r="AC41" s="167"/>
    </row>
    <row r="42" spans="1:29" s="165" customFormat="1" x14ac:dyDescent="0.4">
      <c r="A42" s="116">
        <v>34</v>
      </c>
      <c r="B42" s="116">
        <v>22</v>
      </c>
      <c r="C42" s="117" t="s">
        <v>194</v>
      </c>
      <c r="D42" s="118" t="s">
        <v>853</v>
      </c>
      <c r="E42" s="119" t="s">
        <v>318</v>
      </c>
      <c r="F42" s="120" t="s">
        <v>172</v>
      </c>
      <c r="G42" s="121" t="s">
        <v>304</v>
      </c>
      <c r="H42" s="122">
        <v>735</v>
      </c>
      <c r="I42" s="123">
        <v>28</v>
      </c>
      <c r="J42" s="123">
        <v>1</v>
      </c>
      <c r="K42" s="160">
        <v>1</v>
      </c>
      <c r="L42" s="155">
        <f t="shared" si="2"/>
        <v>28</v>
      </c>
      <c r="M42" s="156">
        <f t="shared" si="3"/>
        <v>20.58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  <c r="Y42" s="166"/>
      <c r="Z42" s="166"/>
      <c r="AA42" s="166"/>
      <c r="AB42" s="166"/>
      <c r="AC42" s="167"/>
    </row>
    <row r="43" spans="1:29" s="165" customFormat="1" x14ac:dyDescent="0.4">
      <c r="A43" s="116">
        <v>35</v>
      </c>
      <c r="B43" s="116">
        <v>23</v>
      </c>
      <c r="C43" s="117" t="s">
        <v>194</v>
      </c>
      <c r="D43" s="118" t="s">
        <v>854</v>
      </c>
      <c r="E43" s="119" t="s">
        <v>311</v>
      </c>
      <c r="F43" s="120" t="s">
        <v>351</v>
      </c>
      <c r="G43" s="121" t="s">
        <v>301</v>
      </c>
      <c r="H43" s="122">
        <v>735</v>
      </c>
      <c r="I43" s="123">
        <v>47</v>
      </c>
      <c r="J43" s="123">
        <v>2</v>
      </c>
      <c r="K43" s="160">
        <v>1</v>
      </c>
      <c r="L43" s="155">
        <f t="shared" si="2"/>
        <v>94</v>
      </c>
      <c r="M43" s="156">
        <f t="shared" si="3"/>
        <v>69.09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  <c r="Y43" s="166"/>
      <c r="Z43" s="166"/>
      <c r="AA43" s="166"/>
      <c r="AB43" s="166"/>
      <c r="AC43" s="167"/>
    </row>
    <row r="44" spans="1:29" s="165" customFormat="1" x14ac:dyDescent="0.4">
      <c r="A44" s="116">
        <v>36</v>
      </c>
      <c r="B44" s="116">
        <v>23</v>
      </c>
      <c r="C44" s="117" t="s">
        <v>194</v>
      </c>
      <c r="D44" s="118" t="s">
        <v>854</v>
      </c>
      <c r="E44" s="119" t="s">
        <v>318</v>
      </c>
      <c r="F44" s="120" t="s">
        <v>172</v>
      </c>
      <c r="G44" s="121" t="s">
        <v>304</v>
      </c>
      <c r="H44" s="122">
        <v>735</v>
      </c>
      <c r="I44" s="123">
        <v>28</v>
      </c>
      <c r="J44" s="123">
        <v>1</v>
      </c>
      <c r="K44" s="160">
        <v>1</v>
      </c>
      <c r="L44" s="155">
        <f t="shared" si="2"/>
        <v>28</v>
      </c>
      <c r="M44" s="156">
        <f t="shared" si="3"/>
        <v>20.58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  <c r="Y44" s="166"/>
      <c r="Z44" s="166"/>
      <c r="AA44" s="166"/>
      <c r="AB44" s="166"/>
      <c r="AC44" s="167"/>
    </row>
    <row r="45" spans="1:29" s="165" customFormat="1" x14ac:dyDescent="0.4">
      <c r="A45" s="116">
        <v>37</v>
      </c>
      <c r="B45" s="116">
        <v>24</v>
      </c>
      <c r="C45" s="117" t="s">
        <v>194</v>
      </c>
      <c r="D45" s="118" t="s">
        <v>855</v>
      </c>
      <c r="E45" s="119" t="s">
        <v>311</v>
      </c>
      <c r="F45" s="120" t="s">
        <v>351</v>
      </c>
      <c r="G45" s="121" t="s">
        <v>301</v>
      </c>
      <c r="H45" s="122">
        <v>735</v>
      </c>
      <c r="I45" s="123">
        <v>47</v>
      </c>
      <c r="J45" s="123">
        <v>1</v>
      </c>
      <c r="K45" s="160">
        <v>1</v>
      </c>
      <c r="L45" s="155">
        <f t="shared" si="2"/>
        <v>47</v>
      </c>
      <c r="M45" s="156">
        <f t="shared" si="3"/>
        <v>34.545000000000002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  <c r="Y45" s="166"/>
      <c r="Z45" s="166"/>
      <c r="AA45" s="166"/>
      <c r="AB45" s="166"/>
      <c r="AC45" s="167"/>
    </row>
    <row r="46" spans="1:29" s="165" customFormat="1" x14ac:dyDescent="0.4">
      <c r="A46" s="116">
        <v>38</v>
      </c>
      <c r="B46" s="116">
        <v>24</v>
      </c>
      <c r="C46" s="117" t="s">
        <v>194</v>
      </c>
      <c r="D46" s="118" t="s">
        <v>855</v>
      </c>
      <c r="E46" s="119" t="s">
        <v>319</v>
      </c>
      <c r="F46" s="120" t="s">
        <v>776</v>
      </c>
      <c r="G46" s="121" t="s">
        <v>304</v>
      </c>
      <c r="H46" s="122">
        <v>735</v>
      </c>
      <c r="I46" s="123">
        <v>28</v>
      </c>
      <c r="J46" s="123">
        <v>1</v>
      </c>
      <c r="K46" s="160">
        <v>1</v>
      </c>
      <c r="L46" s="155">
        <f t="shared" si="2"/>
        <v>28</v>
      </c>
      <c r="M46" s="156">
        <f t="shared" si="3"/>
        <v>20.58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  <c r="Y46" s="166"/>
      <c r="Z46" s="166"/>
      <c r="AA46" s="166"/>
      <c r="AB46" s="166"/>
      <c r="AC46" s="167"/>
    </row>
    <row r="47" spans="1:29" s="165" customFormat="1" x14ac:dyDescent="0.4">
      <c r="A47" s="116">
        <v>39</v>
      </c>
      <c r="B47" s="116">
        <v>24</v>
      </c>
      <c r="C47" s="117" t="s">
        <v>194</v>
      </c>
      <c r="D47" s="118" t="s">
        <v>855</v>
      </c>
      <c r="E47" s="119" t="s">
        <v>322</v>
      </c>
      <c r="F47" s="120" t="s">
        <v>901</v>
      </c>
      <c r="G47" s="121" t="s">
        <v>302</v>
      </c>
      <c r="H47" s="122">
        <v>735</v>
      </c>
      <c r="I47" s="123">
        <v>13</v>
      </c>
      <c r="J47" s="123">
        <v>1</v>
      </c>
      <c r="K47" s="160">
        <v>1</v>
      </c>
      <c r="L47" s="155">
        <f t="shared" si="2"/>
        <v>13</v>
      </c>
      <c r="M47" s="156">
        <f t="shared" si="3"/>
        <v>9.5549999999999997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  <c r="Y47" s="166"/>
      <c r="Z47" s="166"/>
      <c r="AA47" s="166"/>
      <c r="AB47" s="166"/>
      <c r="AC47" s="167"/>
    </row>
    <row r="48" spans="1:29" s="165" customFormat="1" x14ac:dyDescent="0.4">
      <c r="A48" s="116">
        <v>40</v>
      </c>
      <c r="B48" s="116">
        <v>25</v>
      </c>
      <c r="C48" s="117" t="s">
        <v>194</v>
      </c>
      <c r="D48" s="118" t="s">
        <v>856</v>
      </c>
      <c r="E48" s="119" t="s">
        <v>318</v>
      </c>
      <c r="F48" s="120" t="s">
        <v>172</v>
      </c>
      <c r="G48" s="121" t="s">
        <v>304</v>
      </c>
      <c r="H48" s="122">
        <v>600</v>
      </c>
      <c r="I48" s="123">
        <v>28</v>
      </c>
      <c r="J48" s="123">
        <v>1</v>
      </c>
      <c r="K48" s="160">
        <v>1</v>
      </c>
      <c r="L48" s="155">
        <f t="shared" si="2"/>
        <v>28</v>
      </c>
      <c r="M48" s="156">
        <f t="shared" si="3"/>
        <v>16.8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  <c r="Y48" s="166"/>
      <c r="Z48" s="166"/>
      <c r="AA48" s="166"/>
      <c r="AB48" s="166"/>
      <c r="AC48" s="167"/>
    </row>
    <row r="49" spans="1:29" s="165" customFormat="1" x14ac:dyDescent="0.4">
      <c r="A49" s="116">
        <v>41</v>
      </c>
      <c r="B49" s="116">
        <v>25</v>
      </c>
      <c r="C49" s="117" t="s">
        <v>194</v>
      </c>
      <c r="D49" s="118" t="s">
        <v>856</v>
      </c>
      <c r="E49" s="119" t="s">
        <v>311</v>
      </c>
      <c r="F49" s="120" t="s">
        <v>351</v>
      </c>
      <c r="G49" s="121" t="s">
        <v>301</v>
      </c>
      <c r="H49" s="122">
        <v>600</v>
      </c>
      <c r="I49" s="123">
        <v>47</v>
      </c>
      <c r="J49" s="123">
        <v>1</v>
      </c>
      <c r="K49" s="160">
        <v>1</v>
      </c>
      <c r="L49" s="155">
        <f t="shared" si="2"/>
        <v>47</v>
      </c>
      <c r="M49" s="156">
        <f t="shared" si="3"/>
        <v>28.2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  <c r="Y49" s="166"/>
      <c r="Z49" s="166"/>
      <c r="AA49" s="166"/>
      <c r="AB49" s="166"/>
      <c r="AC49" s="167"/>
    </row>
    <row r="50" spans="1:29" s="165" customFormat="1" x14ac:dyDescent="0.4">
      <c r="A50" s="116">
        <v>42</v>
      </c>
      <c r="B50" s="116">
        <v>1</v>
      </c>
      <c r="C50" s="117" t="s">
        <v>198</v>
      </c>
      <c r="D50" s="118" t="s">
        <v>857</v>
      </c>
      <c r="E50" s="119" t="s">
        <v>315</v>
      </c>
      <c r="F50" s="120" t="s">
        <v>172</v>
      </c>
      <c r="G50" s="121" t="s">
        <v>301</v>
      </c>
      <c r="H50" s="122">
        <v>600</v>
      </c>
      <c r="I50" s="123">
        <v>47</v>
      </c>
      <c r="J50" s="123">
        <v>19</v>
      </c>
      <c r="K50" s="160">
        <v>2</v>
      </c>
      <c r="L50" s="155">
        <f t="shared" si="2"/>
        <v>1786</v>
      </c>
      <c r="M50" s="156">
        <f t="shared" si="3"/>
        <v>1071.5999999999999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  <c r="Y50" s="166"/>
      <c r="Z50" s="166"/>
      <c r="AA50" s="166"/>
      <c r="AB50" s="166"/>
      <c r="AC50" s="167"/>
    </row>
    <row r="51" spans="1:29" s="165" customFormat="1" x14ac:dyDescent="0.4">
      <c r="A51" s="116">
        <v>43</v>
      </c>
      <c r="B51" s="116">
        <v>1</v>
      </c>
      <c r="C51" s="117" t="s">
        <v>198</v>
      </c>
      <c r="D51" s="118" t="s">
        <v>857</v>
      </c>
      <c r="E51" s="119" t="s">
        <v>317</v>
      </c>
      <c r="F51" s="120" t="s">
        <v>900</v>
      </c>
      <c r="G51" s="121" t="s">
        <v>301</v>
      </c>
      <c r="H51" s="122">
        <v>600</v>
      </c>
      <c r="I51" s="123">
        <v>47</v>
      </c>
      <c r="J51" s="123">
        <v>2</v>
      </c>
      <c r="K51" s="160">
        <v>1</v>
      </c>
      <c r="L51" s="155">
        <f t="shared" si="2"/>
        <v>94</v>
      </c>
      <c r="M51" s="156">
        <f t="shared" si="3"/>
        <v>56.4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  <c r="Y51" s="166"/>
      <c r="Z51" s="166"/>
      <c r="AA51" s="166"/>
      <c r="AB51" s="166"/>
      <c r="AC51" s="167"/>
    </row>
    <row r="52" spans="1:29" s="165" customFormat="1" x14ac:dyDescent="0.4">
      <c r="A52" s="116">
        <v>44</v>
      </c>
      <c r="B52" s="116">
        <v>2</v>
      </c>
      <c r="C52" s="117" t="s">
        <v>198</v>
      </c>
      <c r="D52" s="118" t="s">
        <v>848</v>
      </c>
      <c r="E52" s="119" t="s">
        <v>316</v>
      </c>
      <c r="F52" s="120" t="s">
        <v>778</v>
      </c>
      <c r="G52" s="121" t="s">
        <v>301</v>
      </c>
      <c r="H52" s="122">
        <v>1500</v>
      </c>
      <c r="I52" s="123">
        <v>47</v>
      </c>
      <c r="J52" s="123">
        <v>6</v>
      </c>
      <c r="K52" s="160">
        <v>2</v>
      </c>
      <c r="L52" s="155">
        <f t="shared" si="2"/>
        <v>564</v>
      </c>
      <c r="M52" s="156">
        <f t="shared" si="3"/>
        <v>846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  <c r="Y52" s="166"/>
      <c r="Z52" s="166"/>
      <c r="AA52" s="166"/>
      <c r="AB52" s="166"/>
      <c r="AC52" s="167"/>
    </row>
    <row r="53" spans="1:29" s="165" customFormat="1" x14ac:dyDescent="0.4">
      <c r="A53" s="116">
        <v>45</v>
      </c>
      <c r="B53" s="116">
        <v>2</v>
      </c>
      <c r="C53" s="117" t="s">
        <v>198</v>
      </c>
      <c r="D53" s="118" t="s">
        <v>848</v>
      </c>
      <c r="E53" s="119" t="s">
        <v>317</v>
      </c>
      <c r="F53" s="120" t="s">
        <v>900</v>
      </c>
      <c r="G53" s="121" t="s">
        <v>301</v>
      </c>
      <c r="H53" s="122">
        <v>1500</v>
      </c>
      <c r="I53" s="123">
        <v>47</v>
      </c>
      <c r="J53" s="123">
        <v>2</v>
      </c>
      <c r="K53" s="160">
        <v>1</v>
      </c>
      <c r="L53" s="155">
        <f t="shared" si="2"/>
        <v>94</v>
      </c>
      <c r="M53" s="156">
        <f t="shared" si="3"/>
        <v>141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  <c r="Y53" s="166"/>
      <c r="Z53" s="166"/>
      <c r="AA53" s="166"/>
      <c r="AB53" s="166"/>
      <c r="AC53" s="167"/>
    </row>
    <row r="54" spans="1:29" s="165" customFormat="1" x14ac:dyDescent="0.4">
      <c r="A54" s="116">
        <v>46</v>
      </c>
      <c r="B54" s="116">
        <v>3</v>
      </c>
      <c r="C54" s="117" t="s">
        <v>198</v>
      </c>
      <c r="D54" s="118" t="s">
        <v>849</v>
      </c>
      <c r="E54" s="119" t="s">
        <v>316</v>
      </c>
      <c r="F54" s="120" t="s">
        <v>778</v>
      </c>
      <c r="G54" s="121" t="s">
        <v>301</v>
      </c>
      <c r="H54" s="122">
        <v>1500</v>
      </c>
      <c r="I54" s="123">
        <v>47</v>
      </c>
      <c r="J54" s="123">
        <v>6</v>
      </c>
      <c r="K54" s="160">
        <v>2</v>
      </c>
      <c r="L54" s="155">
        <f t="shared" si="2"/>
        <v>564</v>
      </c>
      <c r="M54" s="156">
        <f t="shared" si="3"/>
        <v>846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  <c r="Y54" s="166"/>
      <c r="Z54" s="166"/>
      <c r="AA54" s="166"/>
      <c r="AB54" s="166"/>
      <c r="AC54" s="167"/>
    </row>
    <row r="55" spans="1:29" s="165" customFormat="1" x14ac:dyDescent="0.4">
      <c r="A55" s="116">
        <v>47</v>
      </c>
      <c r="B55" s="116">
        <v>3</v>
      </c>
      <c r="C55" s="117" t="s">
        <v>198</v>
      </c>
      <c r="D55" s="118" t="s">
        <v>849</v>
      </c>
      <c r="E55" s="119" t="s">
        <v>317</v>
      </c>
      <c r="F55" s="120" t="s">
        <v>900</v>
      </c>
      <c r="G55" s="121" t="s">
        <v>301</v>
      </c>
      <c r="H55" s="122">
        <v>1500</v>
      </c>
      <c r="I55" s="123">
        <v>47</v>
      </c>
      <c r="J55" s="123">
        <v>2</v>
      </c>
      <c r="K55" s="160">
        <v>1</v>
      </c>
      <c r="L55" s="155">
        <f t="shared" si="2"/>
        <v>94</v>
      </c>
      <c r="M55" s="156">
        <f t="shared" si="3"/>
        <v>141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  <c r="Y55" s="166"/>
      <c r="Z55" s="166"/>
      <c r="AA55" s="166"/>
      <c r="AB55" s="166"/>
      <c r="AC55" s="167"/>
    </row>
    <row r="56" spans="1:29" s="165" customFormat="1" x14ac:dyDescent="0.4">
      <c r="A56" s="116">
        <v>48</v>
      </c>
      <c r="B56" s="116">
        <v>4</v>
      </c>
      <c r="C56" s="117" t="s">
        <v>198</v>
      </c>
      <c r="D56" s="118" t="s">
        <v>858</v>
      </c>
      <c r="E56" s="119" t="s">
        <v>316</v>
      </c>
      <c r="F56" s="120" t="s">
        <v>778</v>
      </c>
      <c r="G56" s="121" t="s">
        <v>301</v>
      </c>
      <c r="H56" s="122">
        <v>1500</v>
      </c>
      <c r="I56" s="123">
        <v>47</v>
      </c>
      <c r="J56" s="123">
        <v>6</v>
      </c>
      <c r="K56" s="160">
        <v>2</v>
      </c>
      <c r="L56" s="155">
        <f t="shared" si="2"/>
        <v>564</v>
      </c>
      <c r="M56" s="156">
        <f t="shared" si="3"/>
        <v>846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  <c r="Y56" s="166"/>
      <c r="Z56" s="166"/>
      <c r="AA56" s="166"/>
      <c r="AB56" s="166"/>
      <c r="AC56" s="167"/>
    </row>
    <row r="57" spans="1:29" s="165" customFormat="1" x14ac:dyDescent="0.4">
      <c r="A57" s="116">
        <v>49</v>
      </c>
      <c r="B57" s="116">
        <v>4</v>
      </c>
      <c r="C57" s="117" t="s">
        <v>198</v>
      </c>
      <c r="D57" s="118" t="s">
        <v>858</v>
      </c>
      <c r="E57" s="119" t="s">
        <v>317</v>
      </c>
      <c r="F57" s="120" t="s">
        <v>900</v>
      </c>
      <c r="G57" s="121" t="s">
        <v>301</v>
      </c>
      <c r="H57" s="122">
        <v>1500</v>
      </c>
      <c r="I57" s="123">
        <v>47</v>
      </c>
      <c r="J57" s="123">
        <v>2</v>
      </c>
      <c r="K57" s="160">
        <v>1</v>
      </c>
      <c r="L57" s="155">
        <f t="shared" si="2"/>
        <v>94</v>
      </c>
      <c r="M57" s="156">
        <f t="shared" si="3"/>
        <v>141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  <c r="Y57" s="166"/>
      <c r="Z57" s="166"/>
      <c r="AA57" s="166"/>
      <c r="AB57" s="166"/>
      <c r="AC57" s="167"/>
    </row>
    <row r="58" spans="1:29" s="165" customFormat="1" x14ac:dyDescent="0.4">
      <c r="A58" s="116">
        <v>50</v>
      </c>
      <c r="B58" s="116">
        <v>5</v>
      </c>
      <c r="C58" s="117" t="s">
        <v>198</v>
      </c>
      <c r="D58" s="118" t="s">
        <v>859</v>
      </c>
      <c r="E58" s="119" t="s">
        <v>316</v>
      </c>
      <c r="F58" s="120" t="s">
        <v>778</v>
      </c>
      <c r="G58" s="121" t="s">
        <v>301</v>
      </c>
      <c r="H58" s="122">
        <v>1500</v>
      </c>
      <c r="I58" s="123">
        <v>47</v>
      </c>
      <c r="J58" s="123">
        <v>6</v>
      </c>
      <c r="K58" s="160">
        <v>2</v>
      </c>
      <c r="L58" s="155">
        <f t="shared" si="2"/>
        <v>564</v>
      </c>
      <c r="M58" s="156">
        <f t="shared" si="3"/>
        <v>846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  <c r="Y58" s="166"/>
      <c r="Z58" s="166"/>
      <c r="AA58" s="166"/>
      <c r="AB58" s="166"/>
      <c r="AC58" s="167"/>
    </row>
    <row r="59" spans="1:29" s="165" customFormat="1" x14ac:dyDescent="0.4">
      <c r="A59" s="116">
        <v>51</v>
      </c>
      <c r="B59" s="116">
        <v>5</v>
      </c>
      <c r="C59" s="117" t="s">
        <v>198</v>
      </c>
      <c r="D59" s="118" t="s">
        <v>859</v>
      </c>
      <c r="E59" s="119" t="s">
        <v>317</v>
      </c>
      <c r="F59" s="120" t="s">
        <v>900</v>
      </c>
      <c r="G59" s="121" t="s">
        <v>301</v>
      </c>
      <c r="H59" s="122">
        <v>1500</v>
      </c>
      <c r="I59" s="123">
        <v>47</v>
      </c>
      <c r="J59" s="123">
        <v>2</v>
      </c>
      <c r="K59" s="160">
        <v>1</v>
      </c>
      <c r="L59" s="155">
        <f t="shared" si="2"/>
        <v>94</v>
      </c>
      <c r="M59" s="156">
        <f t="shared" si="3"/>
        <v>141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  <c r="Y59" s="166"/>
      <c r="Z59" s="166"/>
      <c r="AA59" s="166"/>
      <c r="AB59" s="166"/>
      <c r="AC59" s="167"/>
    </row>
    <row r="60" spans="1:29" s="165" customFormat="1" x14ac:dyDescent="0.4">
      <c r="A60" s="116">
        <v>52</v>
      </c>
      <c r="B60" s="116">
        <v>6</v>
      </c>
      <c r="C60" s="117" t="s">
        <v>198</v>
      </c>
      <c r="D60" s="118" t="s">
        <v>860</v>
      </c>
      <c r="E60" s="119" t="s">
        <v>316</v>
      </c>
      <c r="F60" s="120" t="s">
        <v>778</v>
      </c>
      <c r="G60" s="121" t="s">
        <v>301</v>
      </c>
      <c r="H60" s="122">
        <v>1500</v>
      </c>
      <c r="I60" s="123">
        <v>47</v>
      </c>
      <c r="J60" s="123">
        <v>6</v>
      </c>
      <c r="K60" s="160">
        <v>2</v>
      </c>
      <c r="L60" s="155">
        <f t="shared" si="2"/>
        <v>564</v>
      </c>
      <c r="M60" s="156">
        <f t="shared" si="3"/>
        <v>846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  <c r="Y60" s="166"/>
      <c r="Z60" s="166"/>
      <c r="AA60" s="166"/>
      <c r="AB60" s="166"/>
      <c r="AC60" s="167"/>
    </row>
    <row r="61" spans="1:29" s="165" customFormat="1" x14ac:dyDescent="0.4">
      <c r="A61" s="116">
        <v>53</v>
      </c>
      <c r="B61" s="116">
        <v>6</v>
      </c>
      <c r="C61" s="117" t="s">
        <v>198</v>
      </c>
      <c r="D61" s="118" t="s">
        <v>860</v>
      </c>
      <c r="E61" s="119" t="s">
        <v>317</v>
      </c>
      <c r="F61" s="120" t="s">
        <v>900</v>
      </c>
      <c r="G61" s="121" t="s">
        <v>301</v>
      </c>
      <c r="H61" s="122">
        <v>1500</v>
      </c>
      <c r="I61" s="123">
        <v>47</v>
      </c>
      <c r="J61" s="123">
        <v>2</v>
      </c>
      <c r="K61" s="160">
        <v>1</v>
      </c>
      <c r="L61" s="155">
        <f t="shared" si="2"/>
        <v>94</v>
      </c>
      <c r="M61" s="156">
        <f t="shared" si="3"/>
        <v>141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  <c r="Y61" s="166"/>
      <c r="Z61" s="166"/>
      <c r="AA61" s="166"/>
      <c r="AB61" s="166"/>
      <c r="AC61" s="167"/>
    </row>
    <row r="62" spans="1:29" s="165" customFormat="1" x14ac:dyDescent="0.4">
      <c r="A62" s="116">
        <v>54</v>
      </c>
      <c r="B62" s="116">
        <v>7</v>
      </c>
      <c r="C62" s="117" t="s">
        <v>198</v>
      </c>
      <c r="D62" s="118" t="s">
        <v>861</v>
      </c>
      <c r="E62" s="119" t="s">
        <v>316</v>
      </c>
      <c r="F62" s="120" t="s">
        <v>778</v>
      </c>
      <c r="G62" s="121" t="s">
        <v>301</v>
      </c>
      <c r="H62" s="122">
        <v>1500</v>
      </c>
      <c r="I62" s="123">
        <v>47</v>
      </c>
      <c r="J62" s="123">
        <v>6</v>
      </c>
      <c r="K62" s="160">
        <v>2</v>
      </c>
      <c r="L62" s="155">
        <f t="shared" si="2"/>
        <v>564</v>
      </c>
      <c r="M62" s="156">
        <f t="shared" si="3"/>
        <v>846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  <c r="Y62" s="166"/>
      <c r="Z62" s="166"/>
      <c r="AA62" s="166"/>
      <c r="AB62" s="166"/>
      <c r="AC62" s="167"/>
    </row>
    <row r="63" spans="1:29" s="165" customFormat="1" x14ac:dyDescent="0.4">
      <c r="A63" s="116">
        <v>55</v>
      </c>
      <c r="B63" s="116">
        <v>7</v>
      </c>
      <c r="C63" s="117" t="s">
        <v>198</v>
      </c>
      <c r="D63" s="118" t="s">
        <v>861</v>
      </c>
      <c r="E63" s="119" t="s">
        <v>317</v>
      </c>
      <c r="F63" s="120" t="s">
        <v>900</v>
      </c>
      <c r="G63" s="121" t="s">
        <v>301</v>
      </c>
      <c r="H63" s="122">
        <v>1500</v>
      </c>
      <c r="I63" s="123">
        <v>47</v>
      </c>
      <c r="J63" s="123">
        <v>2</v>
      </c>
      <c r="K63" s="160">
        <v>1</v>
      </c>
      <c r="L63" s="155">
        <f t="shared" si="2"/>
        <v>94</v>
      </c>
      <c r="M63" s="156">
        <f t="shared" si="3"/>
        <v>141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  <c r="Y63" s="166"/>
      <c r="Z63" s="166"/>
      <c r="AA63" s="166"/>
      <c r="AB63" s="166"/>
      <c r="AC63" s="167"/>
    </row>
    <row r="64" spans="1:29" s="165" customFormat="1" x14ac:dyDescent="0.4">
      <c r="A64" s="116">
        <v>56</v>
      </c>
      <c r="B64" s="116">
        <v>8</v>
      </c>
      <c r="C64" s="117" t="s">
        <v>198</v>
      </c>
      <c r="D64" s="118" t="s">
        <v>862</v>
      </c>
      <c r="E64" s="119" t="s">
        <v>316</v>
      </c>
      <c r="F64" s="120" t="s">
        <v>778</v>
      </c>
      <c r="G64" s="121" t="s">
        <v>301</v>
      </c>
      <c r="H64" s="122">
        <v>1500</v>
      </c>
      <c r="I64" s="123">
        <v>47</v>
      </c>
      <c r="J64" s="123">
        <v>6</v>
      </c>
      <c r="K64" s="160">
        <v>2</v>
      </c>
      <c r="L64" s="155">
        <f t="shared" si="2"/>
        <v>564</v>
      </c>
      <c r="M64" s="156">
        <f t="shared" si="3"/>
        <v>846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  <c r="Y64" s="166"/>
      <c r="Z64" s="166"/>
      <c r="AA64" s="166"/>
      <c r="AB64" s="166"/>
      <c r="AC64" s="167"/>
    </row>
    <row r="65" spans="1:29" s="165" customFormat="1" x14ac:dyDescent="0.4">
      <c r="A65" s="116">
        <v>57</v>
      </c>
      <c r="B65" s="116">
        <v>8</v>
      </c>
      <c r="C65" s="117" t="s">
        <v>198</v>
      </c>
      <c r="D65" s="118" t="s">
        <v>862</v>
      </c>
      <c r="E65" s="119" t="s">
        <v>317</v>
      </c>
      <c r="F65" s="120" t="s">
        <v>900</v>
      </c>
      <c r="G65" s="121" t="s">
        <v>301</v>
      </c>
      <c r="H65" s="122">
        <v>1500</v>
      </c>
      <c r="I65" s="123">
        <v>47</v>
      </c>
      <c r="J65" s="123">
        <v>2</v>
      </c>
      <c r="K65" s="160">
        <v>1</v>
      </c>
      <c r="L65" s="155">
        <f t="shared" si="2"/>
        <v>94</v>
      </c>
      <c r="M65" s="156">
        <f t="shared" si="3"/>
        <v>141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  <c r="Y65" s="166"/>
      <c r="Z65" s="166"/>
      <c r="AA65" s="166"/>
      <c r="AB65" s="166"/>
      <c r="AC65" s="167"/>
    </row>
    <row r="66" spans="1:29" s="165" customFormat="1" x14ac:dyDescent="0.4">
      <c r="A66" s="116">
        <v>58</v>
      </c>
      <c r="B66" s="116">
        <v>9</v>
      </c>
      <c r="C66" s="117" t="s">
        <v>198</v>
      </c>
      <c r="D66" s="118" t="s">
        <v>863</v>
      </c>
      <c r="E66" s="119" t="s">
        <v>316</v>
      </c>
      <c r="F66" s="120" t="s">
        <v>778</v>
      </c>
      <c r="G66" s="121" t="s">
        <v>301</v>
      </c>
      <c r="H66" s="122">
        <v>1500</v>
      </c>
      <c r="I66" s="123">
        <v>47</v>
      </c>
      <c r="J66" s="123">
        <v>6</v>
      </c>
      <c r="K66" s="160">
        <v>2</v>
      </c>
      <c r="L66" s="155">
        <f t="shared" si="2"/>
        <v>564</v>
      </c>
      <c r="M66" s="156">
        <f t="shared" si="3"/>
        <v>846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  <c r="Y66" s="166"/>
      <c r="Z66" s="166"/>
      <c r="AA66" s="166"/>
      <c r="AB66" s="166"/>
      <c r="AC66" s="167"/>
    </row>
    <row r="67" spans="1:29" s="165" customFormat="1" x14ac:dyDescent="0.4">
      <c r="A67" s="116">
        <v>59</v>
      </c>
      <c r="B67" s="116">
        <v>9</v>
      </c>
      <c r="C67" s="117" t="s">
        <v>198</v>
      </c>
      <c r="D67" s="118" t="s">
        <v>863</v>
      </c>
      <c r="E67" s="119" t="s">
        <v>317</v>
      </c>
      <c r="F67" s="120" t="s">
        <v>900</v>
      </c>
      <c r="G67" s="121" t="s">
        <v>301</v>
      </c>
      <c r="H67" s="122">
        <v>1500</v>
      </c>
      <c r="I67" s="123">
        <v>47</v>
      </c>
      <c r="J67" s="123">
        <v>2</v>
      </c>
      <c r="K67" s="160">
        <v>1</v>
      </c>
      <c r="L67" s="155">
        <f t="shared" si="2"/>
        <v>94</v>
      </c>
      <c r="M67" s="156">
        <f t="shared" si="3"/>
        <v>141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  <c r="Y67" s="166"/>
      <c r="Z67" s="166"/>
      <c r="AA67" s="166"/>
      <c r="AB67" s="166"/>
      <c r="AC67" s="167"/>
    </row>
    <row r="68" spans="1:29" s="165" customFormat="1" x14ac:dyDescent="0.4">
      <c r="A68" s="116">
        <v>60</v>
      </c>
      <c r="B68" s="116">
        <v>10</v>
      </c>
      <c r="C68" s="117" t="s">
        <v>198</v>
      </c>
      <c r="D68" s="118" t="s">
        <v>864</v>
      </c>
      <c r="E68" s="119" t="s">
        <v>316</v>
      </c>
      <c r="F68" s="120" t="s">
        <v>778</v>
      </c>
      <c r="G68" s="121" t="s">
        <v>301</v>
      </c>
      <c r="H68" s="122">
        <v>1500</v>
      </c>
      <c r="I68" s="123">
        <v>47</v>
      </c>
      <c r="J68" s="123">
        <v>6</v>
      </c>
      <c r="K68" s="160">
        <v>2</v>
      </c>
      <c r="L68" s="155">
        <f t="shared" si="2"/>
        <v>564</v>
      </c>
      <c r="M68" s="156">
        <f t="shared" si="3"/>
        <v>846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  <c r="Y68" s="166"/>
      <c r="Z68" s="166"/>
      <c r="AA68" s="166"/>
      <c r="AB68" s="166"/>
      <c r="AC68" s="167"/>
    </row>
    <row r="69" spans="1:29" s="165" customFormat="1" x14ac:dyDescent="0.4">
      <c r="A69" s="116">
        <v>61</v>
      </c>
      <c r="B69" s="116">
        <v>10</v>
      </c>
      <c r="C69" s="117" t="s">
        <v>198</v>
      </c>
      <c r="D69" s="118" t="s">
        <v>864</v>
      </c>
      <c r="E69" s="119" t="s">
        <v>317</v>
      </c>
      <c r="F69" s="120" t="s">
        <v>900</v>
      </c>
      <c r="G69" s="121" t="s">
        <v>301</v>
      </c>
      <c r="H69" s="122">
        <v>1500</v>
      </c>
      <c r="I69" s="123">
        <v>47</v>
      </c>
      <c r="J69" s="123">
        <v>2</v>
      </c>
      <c r="K69" s="160">
        <v>1</v>
      </c>
      <c r="L69" s="155">
        <f t="shared" si="2"/>
        <v>94</v>
      </c>
      <c r="M69" s="156">
        <f t="shared" si="3"/>
        <v>141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  <c r="Y69" s="166"/>
      <c r="Z69" s="166"/>
      <c r="AA69" s="166"/>
      <c r="AB69" s="166"/>
      <c r="AC69" s="167"/>
    </row>
    <row r="70" spans="1:29" s="165" customFormat="1" x14ac:dyDescent="0.4">
      <c r="A70" s="116">
        <v>62</v>
      </c>
      <c r="B70" s="116">
        <v>11</v>
      </c>
      <c r="C70" s="117" t="s">
        <v>198</v>
      </c>
      <c r="D70" s="118" t="s">
        <v>865</v>
      </c>
      <c r="E70" s="119" t="s">
        <v>311</v>
      </c>
      <c r="F70" s="120" t="s">
        <v>351</v>
      </c>
      <c r="G70" s="121" t="s">
        <v>301</v>
      </c>
      <c r="H70" s="122">
        <v>735</v>
      </c>
      <c r="I70" s="123">
        <v>47</v>
      </c>
      <c r="J70" s="123">
        <v>2</v>
      </c>
      <c r="K70" s="160">
        <v>1</v>
      </c>
      <c r="L70" s="155">
        <f t="shared" si="2"/>
        <v>94</v>
      </c>
      <c r="M70" s="156">
        <f t="shared" si="3"/>
        <v>69.09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  <c r="Y70" s="166"/>
      <c r="Z70" s="166"/>
      <c r="AA70" s="166"/>
      <c r="AB70" s="166"/>
      <c r="AC70" s="167"/>
    </row>
    <row r="71" spans="1:29" s="165" customFormat="1" x14ac:dyDescent="0.4">
      <c r="A71" s="116">
        <v>63</v>
      </c>
      <c r="B71" s="116">
        <v>11</v>
      </c>
      <c r="C71" s="117" t="s">
        <v>198</v>
      </c>
      <c r="D71" s="118" t="s">
        <v>865</v>
      </c>
      <c r="E71" s="119" t="s">
        <v>318</v>
      </c>
      <c r="F71" s="120" t="s">
        <v>172</v>
      </c>
      <c r="G71" s="121" t="s">
        <v>304</v>
      </c>
      <c r="H71" s="122">
        <v>735</v>
      </c>
      <c r="I71" s="123">
        <v>28</v>
      </c>
      <c r="J71" s="123">
        <v>1</v>
      </c>
      <c r="K71" s="160">
        <v>1</v>
      </c>
      <c r="L71" s="155">
        <f t="shared" si="2"/>
        <v>28</v>
      </c>
      <c r="M71" s="156">
        <f t="shared" si="3"/>
        <v>20.58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  <c r="Y71" s="166"/>
      <c r="Z71" s="166"/>
      <c r="AA71" s="166"/>
      <c r="AB71" s="166"/>
      <c r="AC71" s="167"/>
    </row>
    <row r="72" spans="1:29" s="165" customFormat="1" x14ac:dyDescent="0.4">
      <c r="A72" s="116">
        <v>64</v>
      </c>
      <c r="B72" s="116">
        <v>12</v>
      </c>
      <c r="C72" s="117" t="s">
        <v>198</v>
      </c>
      <c r="D72" s="118" t="s">
        <v>866</v>
      </c>
      <c r="E72" s="119" t="s">
        <v>311</v>
      </c>
      <c r="F72" s="120" t="s">
        <v>351</v>
      </c>
      <c r="G72" s="121" t="s">
        <v>301</v>
      </c>
      <c r="H72" s="122">
        <v>735</v>
      </c>
      <c r="I72" s="123">
        <v>47</v>
      </c>
      <c r="J72" s="123">
        <v>2</v>
      </c>
      <c r="K72" s="160">
        <v>1</v>
      </c>
      <c r="L72" s="155">
        <f t="shared" si="2"/>
        <v>94</v>
      </c>
      <c r="M72" s="156">
        <f t="shared" si="3"/>
        <v>69.09</v>
      </c>
      <c r="N72" s="155"/>
      <c r="O72" s="155"/>
      <c r="P72" s="155"/>
      <c r="Q72" s="155"/>
      <c r="R72" s="155"/>
      <c r="S72" s="156"/>
      <c r="T72" s="156">
        <f t="shared" si="0"/>
        <v>0</v>
      </c>
      <c r="U72" s="156">
        <f t="shared" si="1"/>
        <v>0</v>
      </c>
      <c r="V72" s="157"/>
      <c r="Y72" s="166"/>
      <c r="Z72" s="166"/>
      <c r="AA72" s="166"/>
      <c r="AB72" s="166"/>
      <c r="AC72" s="167"/>
    </row>
    <row r="73" spans="1:29" s="165" customFormat="1" x14ac:dyDescent="0.4">
      <c r="A73" s="116">
        <v>65</v>
      </c>
      <c r="B73" s="116">
        <v>12</v>
      </c>
      <c r="C73" s="117" t="s">
        <v>198</v>
      </c>
      <c r="D73" s="118" t="s">
        <v>866</v>
      </c>
      <c r="E73" s="119" t="s">
        <v>318</v>
      </c>
      <c r="F73" s="120" t="s">
        <v>172</v>
      </c>
      <c r="G73" s="121" t="s">
        <v>304</v>
      </c>
      <c r="H73" s="122">
        <v>735</v>
      </c>
      <c r="I73" s="123">
        <v>28</v>
      </c>
      <c r="J73" s="123">
        <v>1</v>
      </c>
      <c r="K73" s="160">
        <v>1</v>
      </c>
      <c r="L73" s="155">
        <f t="shared" si="2"/>
        <v>28</v>
      </c>
      <c r="M73" s="156">
        <f t="shared" si="3"/>
        <v>20.58</v>
      </c>
      <c r="N73" s="155"/>
      <c r="O73" s="155"/>
      <c r="P73" s="155"/>
      <c r="Q73" s="155"/>
      <c r="R73" s="155"/>
      <c r="S73" s="156"/>
      <c r="T73" s="156">
        <f t="shared" ref="T73:T127" si="4">IFERROR(S73*R73,"－")</f>
        <v>0</v>
      </c>
      <c r="U73" s="156">
        <f t="shared" ref="U73:U127" si="5">IFERROR(T73*H73/1000,"－")</f>
        <v>0</v>
      </c>
      <c r="V73" s="157"/>
      <c r="Y73" s="166"/>
      <c r="Z73" s="166"/>
      <c r="AA73" s="166"/>
      <c r="AB73" s="166"/>
      <c r="AC73" s="167"/>
    </row>
    <row r="74" spans="1:29" s="165" customFormat="1" x14ac:dyDescent="0.4">
      <c r="A74" s="116">
        <v>66</v>
      </c>
      <c r="B74" s="116">
        <v>13</v>
      </c>
      <c r="C74" s="117" t="s">
        <v>198</v>
      </c>
      <c r="D74" s="118" t="s">
        <v>867</v>
      </c>
      <c r="E74" s="119" t="s">
        <v>311</v>
      </c>
      <c r="F74" s="120" t="s">
        <v>172</v>
      </c>
      <c r="G74" s="121" t="s">
        <v>301</v>
      </c>
      <c r="H74" s="122">
        <v>2082.5</v>
      </c>
      <c r="I74" s="123">
        <v>47</v>
      </c>
      <c r="J74" s="123">
        <v>9</v>
      </c>
      <c r="K74" s="160">
        <v>1</v>
      </c>
      <c r="L74" s="155">
        <f t="shared" ref="L74:L128" si="6">IFERROR(I74*J74*K74,"ー")</f>
        <v>423</v>
      </c>
      <c r="M74" s="156">
        <f t="shared" ref="M74:M128" si="7">IFERROR(L74*H74/1000,"ー")</f>
        <v>880.89750000000004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  <c r="Y74" s="166"/>
      <c r="Z74" s="166"/>
      <c r="AA74" s="166"/>
      <c r="AB74" s="166"/>
      <c r="AC74" s="167"/>
    </row>
    <row r="75" spans="1:29" s="165" customFormat="1" x14ac:dyDescent="0.4">
      <c r="A75" s="116">
        <v>67</v>
      </c>
      <c r="B75" s="116">
        <v>13</v>
      </c>
      <c r="C75" s="117" t="s">
        <v>198</v>
      </c>
      <c r="D75" s="118" t="s">
        <v>867</v>
      </c>
      <c r="E75" s="119" t="s">
        <v>312</v>
      </c>
      <c r="F75" s="120" t="s">
        <v>333</v>
      </c>
      <c r="G75" s="121" t="s">
        <v>302</v>
      </c>
      <c r="H75" s="122">
        <v>8760</v>
      </c>
      <c r="I75" s="123">
        <v>13</v>
      </c>
      <c r="J75" s="123">
        <v>3</v>
      </c>
      <c r="K75" s="160">
        <v>1</v>
      </c>
      <c r="L75" s="155">
        <f t="shared" si="6"/>
        <v>39</v>
      </c>
      <c r="M75" s="156">
        <f t="shared" si="7"/>
        <v>341.64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  <c r="Y75" s="166"/>
      <c r="Z75" s="166"/>
      <c r="AA75" s="166"/>
      <c r="AB75" s="166"/>
      <c r="AC75" s="167"/>
    </row>
    <row r="76" spans="1:29" s="165" customFormat="1" x14ac:dyDescent="0.4">
      <c r="A76" s="116">
        <v>68</v>
      </c>
      <c r="B76" s="116">
        <v>14</v>
      </c>
      <c r="C76" s="117" t="s">
        <v>198</v>
      </c>
      <c r="D76" s="118" t="s">
        <v>868</v>
      </c>
      <c r="E76" s="119" t="s">
        <v>311</v>
      </c>
      <c r="F76" s="120" t="s">
        <v>172</v>
      </c>
      <c r="G76" s="121" t="s">
        <v>301</v>
      </c>
      <c r="H76" s="122">
        <v>1800</v>
      </c>
      <c r="I76" s="123">
        <v>47</v>
      </c>
      <c r="J76" s="123">
        <v>2</v>
      </c>
      <c r="K76" s="160">
        <v>1</v>
      </c>
      <c r="L76" s="155">
        <f t="shared" si="6"/>
        <v>94</v>
      </c>
      <c r="M76" s="156">
        <f t="shared" si="7"/>
        <v>169.2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  <c r="Y76" s="166"/>
      <c r="Z76" s="166"/>
      <c r="AA76" s="166"/>
      <c r="AB76" s="166"/>
      <c r="AC76" s="167"/>
    </row>
    <row r="77" spans="1:29" s="165" customFormat="1" x14ac:dyDescent="0.4">
      <c r="A77" s="116">
        <v>69</v>
      </c>
      <c r="B77" s="116">
        <v>15</v>
      </c>
      <c r="C77" s="117" t="s">
        <v>198</v>
      </c>
      <c r="D77" s="118" t="s">
        <v>869</v>
      </c>
      <c r="E77" s="119" t="s">
        <v>311</v>
      </c>
      <c r="F77" s="120" t="s">
        <v>351</v>
      </c>
      <c r="G77" s="121" t="s">
        <v>301</v>
      </c>
      <c r="H77" s="122">
        <v>735</v>
      </c>
      <c r="I77" s="123">
        <v>47</v>
      </c>
      <c r="J77" s="123">
        <v>3</v>
      </c>
      <c r="K77" s="160">
        <v>1</v>
      </c>
      <c r="L77" s="155">
        <f t="shared" si="6"/>
        <v>141</v>
      </c>
      <c r="M77" s="156">
        <f t="shared" si="7"/>
        <v>103.63500000000001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8"/>
      <c r="Y77" s="166"/>
      <c r="Z77" s="166"/>
      <c r="AA77" s="166"/>
      <c r="AB77" s="166"/>
      <c r="AC77" s="168"/>
    </row>
    <row r="78" spans="1:29" s="165" customFormat="1" x14ac:dyDescent="0.4">
      <c r="A78" s="116">
        <v>70</v>
      </c>
      <c r="B78" s="116">
        <v>15</v>
      </c>
      <c r="C78" s="117" t="s">
        <v>198</v>
      </c>
      <c r="D78" s="118" t="s">
        <v>869</v>
      </c>
      <c r="E78" s="119" t="s">
        <v>318</v>
      </c>
      <c r="F78" s="120" t="s">
        <v>172</v>
      </c>
      <c r="G78" s="121" t="s">
        <v>304</v>
      </c>
      <c r="H78" s="122">
        <v>735</v>
      </c>
      <c r="I78" s="123">
        <v>28</v>
      </c>
      <c r="J78" s="123">
        <v>1</v>
      </c>
      <c r="K78" s="160">
        <v>1</v>
      </c>
      <c r="L78" s="155">
        <f t="shared" si="6"/>
        <v>28</v>
      </c>
      <c r="M78" s="156">
        <f t="shared" si="7"/>
        <v>20.58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7"/>
      <c r="Y78" s="166"/>
      <c r="Z78" s="166"/>
      <c r="AA78" s="166"/>
      <c r="AB78" s="166"/>
      <c r="AC78" s="167"/>
    </row>
    <row r="79" spans="1:29" s="165" customFormat="1" x14ac:dyDescent="0.4">
      <c r="A79" s="116">
        <v>71</v>
      </c>
      <c r="B79" s="116">
        <v>16</v>
      </c>
      <c r="C79" s="117" t="s">
        <v>198</v>
      </c>
      <c r="D79" s="118" t="s">
        <v>870</v>
      </c>
      <c r="E79" s="119" t="s">
        <v>311</v>
      </c>
      <c r="F79" s="120" t="s">
        <v>351</v>
      </c>
      <c r="G79" s="121" t="s">
        <v>301</v>
      </c>
      <c r="H79" s="122">
        <v>735</v>
      </c>
      <c r="I79" s="123">
        <v>47</v>
      </c>
      <c r="J79" s="123">
        <v>3</v>
      </c>
      <c r="K79" s="160">
        <v>1</v>
      </c>
      <c r="L79" s="155">
        <f t="shared" si="6"/>
        <v>141</v>
      </c>
      <c r="M79" s="156">
        <f t="shared" si="7"/>
        <v>103.63500000000001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  <c r="Y79" s="166"/>
      <c r="Z79" s="166"/>
      <c r="AA79" s="166"/>
      <c r="AB79" s="166"/>
      <c r="AC79" s="167"/>
    </row>
    <row r="80" spans="1:29" s="165" customFormat="1" x14ac:dyDescent="0.4">
      <c r="A80" s="116">
        <v>72</v>
      </c>
      <c r="B80" s="116">
        <v>16</v>
      </c>
      <c r="C80" s="117" t="s">
        <v>198</v>
      </c>
      <c r="D80" s="118" t="s">
        <v>870</v>
      </c>
      <c r="E80" s="119" t="s">
        <v>318</v>
      </c>
      <c r="F80" s="120" t="s">
        <v>172</v>
      </c>
      <c r="G80" s="121" t="s">
        <v>304</v>
      </c>
      <c r="H80" s="122">
        <v>735</v>
      </c>
      <c r="I80" s="123">
        <v>28</v>
      </c>
      <c r="J80" s="123">
        <v>1</v>
      </c>
      <c r="K80" s="160">
        <v>1</v>
      </c>
      <c r="L80" s="155">
        <f t="shared" si="6"/>
        <v>28</v>
      </c>
      <c r="M80" s="156">
        <f t="shared" si="7"/>
        <v>20.58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  <c r="Y80" s="166"/>
      <c r="Z80" s="166"/>
      <c r="AA80" s="166"/>
      <c r="AB80" s="166"/>
      <c r="AC80" s="167"/>
    </row>
    <row r="81" spans="1:29" s="165" customFormat="1" x14ac:dyDescent="0.4">
      <c r="A81" s="116">
        <v>73</v>
      </c>
      <c r="B81" s="116">
        <v>1</v>
      </c>
      <c r="C81" s="117" t="s">
        <v>241</v>
      </c>
      <c r="D81" s="118" t="s">
        <v>871</v>
      </c>
      <c r="E81" s="119" t="s">
        <v>896</v>
      </c>
      <c r="F81" s="120" t="s">
        <v>902</v>
      </c>
      <c r="G81" s="121" t="s">
        <v>304</v>
      </c>
      <c r="H81" s="122">
        <v>800</v>
      </c>
      <c r="I81" s="123">
        <v>28</v>
      </c>
      <c r="J81" s="123">
        <v>24</v>
      </c>
      <c r="K81" s="160">
        <v>5</v>
      </c>
      <c r="L81" s="155">
        <f t="shared" si="6"/>
        <v>3360</v>
      </c>
      <c r="M81" s="156">
        <f t="shared" si="7"/>
        <v>2688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  <c r="Y81" s="166"/>
      <c r="Z81" s="166"/>
      <c r="AA81" s="166"/>
      <c r="AB81" s="166"/>
      <c r="AC81" s="167"/>
    </row>
    <row r="82" spans="1:29" s="165" customFormat="1" x14ac:dyDescent="0.4">
      <c r="A82" s="116">
        <v>74</v>
      </c>
      <c r="B82" s="116">
        <v>1</v>
      </c>
      <c r="C82" s="117" t="s">
        <v>241</v>
      </c>
      <c r="D82" s="118" t="s">
        <v>871</v>
      </c>
      <c r="E82" s="119" t="s">
        <v>317</v>
      </c>
      <c r="F82" s="120" t="s">
        <v>900</v>
      </c>
      <c r="G82" s="121" t="s">
        <v>301</v>
      </c>
      <c r="H82" s="122">
        <v>800</v>
      </c>
      <c r="I82" s="123">
        <v>47</v>
      </c>
      <c r="J82" s="123">
        <v>2</v>
      </c>
      <c r="K82" s="160">
        <v>1</v>
      </c>
      <c r="L82" s="155">
        <f t="shared" si="6"/>
        <v>94</v>
      </c>
      <c r="M82" s="156">
        <f t="shared" si="7"/>
        <v>75.2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  <c r="Y82" s="166"/>
      <c r="Z82" s="166"/>
      <c r="AA82" s="166"/>
      <c r="AB82" s="166"/>
      <c r="AC82" s="167"/>
    </row>
    <row r="83" spans="1:29" s="165" customFormat="1" x14ac:dyDescent="0.4">
      <c r="A83" s="116">
        <v>75</v>
      </c>
      <c r="B83" s="116">
        <v>2</v>
      </c>
      <c r="C83" s="117" t="s">
        <v>241</v>
      </c>
      <c r="D83" s="118" t="s">
        <v>848</v>
      </c>
      <c r="E83" s="119" t="s">
        <v>316</v>
      </c>
      <c r="F83" s="120" t="s">
        <v>778</v>
      </c>
      <c r="G83" s="121" t="s">
        <v>301</v>
      </c>
      <c r="H83" s="122">
        <v>1500</v>
      </c>
      <c r="I83" s="123">
        <v>47</v>
      </c>
      <c r="J83" s="123">
        <v>6</v>
      </c>
      <c r="K83" s="160">
        <v>2</v>
      </c>
      <c r="L83" s="155">
        <f t="shared" si="6"/>
        <v>564</v>
      </c>
      <c r="M83" s="156">
        <f t="shared" si="7"/>
        <v>846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  <c r="Y83" s="166"/>
      <c r="Z83" s="166"/>
      <c r="AA83" s="166"/>
      <c r="AB83" s="166"/>
      <c r="AC83" s="167"/>
    </row>
    <row r="84" spans="1:29" s="165" customFormat="1" x14ac:dyDescent="0.4">
      <c r="A84" s="116">
        <v>76</v>
      </c>
      <c r="B84" s="116">
        <v>2</v>
      </c>
      <c r="C84" s="117" t="s">
        <v>241</v>
      </c>
      <c r="D84" s="118" t="s">
        <v>848</v>
      </c>
      <c r="E84" s="119" t="s">
        <v>317</v>
      </c>
      <c r="F84" s="120" t="s">
        <v>900</v>
      </c>
      <c r="G84" s="121" t="s">
        <v>301</v>
      </c>
      <c r="H84" s="122">
        <v>1500</v>
      </c>
      <c r="I84" s="123">
        <v>47</v>
      </c>
      <c r="J84" s="123">
        <v>2</v>
      </c>
      <c r="K84" s="160">
        <v>1</v>
      </c>
      <c r="L84" s="155">
        <f t="shared" si="6"/>
        <v>94</v>
      </c>
      <c r="M84" s="156">
        <f t="shared" si="7"/>
        <v>141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8"/>
      <c r="Y84" s="166"/>
      <c r="Z84" s="166"/>
      <c r="AA84" s="166"/>
      <c r="AB84" s="166"/>
      <c r="AC84" s="168"/>
    </row>
    <row r="85" spans="1:29" s="165" customFormat="1" x14ac:dyDescent="0.4">
      <c r="A85" s="116">
        <v>77</v>
      </c>
      <c r="B85" s="116">
        <v>3</v>
      </c>
      <c r="C85" s="117" t="s">
        <v>241</v>
      </c>
      <c r="D85" s="118" t="s">
        <v>849</v>
      </c>
      <c r="E85" s="119" t="s">
        <v>316</v>
      </c>
      <c r="F85" s="120" t="s">
        <v>778</v>
      </c>
      <c r="G85" s="121" t="s">
        <v>301</v>
      </c>
      <c r="H85" s="122">
        <v>1500</v>
      </c>
      <c r="I85" s="123">
        <v>47</v>
      </c>
      <c r="J85" s="123">
        <v>6</v>
      </c>
      <c r="K85" s="160">
        <v>2</v>
      </c>
      <c r="L85" s="155">
        <f t="shared" si="6"/>
        <v>564</v>
      </c>
      <c r="M85" s="156">
        <f t="shared" si="7"/>
        <v>846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7"/>
      <c r="Y85" s="166"/>
      <c r="Z85" s="166"/>
      <c r="AA85" s="166"/>
      <c r="AB85" s="166"/>
      <c r="AC85" s="167"/>
    </row>
    <row r="86" spans="1:29" s="165" customFormat="1" x14ac:dyDescent="0.4">
      <c r="A86" s="116">
        <v>78</v>
      </c>
      <c r="B86" s="116">
        <v>3</v>
      </c>
      <c r="C86" s="117" t="s">
        <v>241</v>
      </c>
      <c r="D86" s="118" t="s">
        <v>849</v>
      </c>
      <c r="E86" s="119" t="s">
        <v>317</v>
      </c>
      <c r="F86" s="120" t="s">
        <v>900</v>
      </c>
      <c r="G86" s="121" t="s">
        <v>301</v>
      </c>
      <c r="H86" s="122">
        <v>1500</v>
      </c>
      <c r="I86" s="123">
        <v>47</v>
      </c>
      <c r="J86" s="123">
        <v>2</v>
      </c>
      <c r="K86" s="160">
        <v>1</v>
      </c>
      <c r="L86" s="155">
        <f t="shared" si="6"/>
        <v>94</v>
      </c>
      <c r="M86" s="156">
        <f t="shared" si="7"/>
        <v>141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  <c r="Y86" s="166"/>
      <c r="Z86" s="166"/>
      <c r="AA86" s="166"/>
      <c r="AB86" s="166"/>
      <c r="AC86" s="167"/>
    </row>
    <row r="87" spans="1:29" s="165" customFormat="1" x14ac:dyDescent="0.4">
      <c r="A87" s="116">
        <v>79</v>
      </c>
      <c r="B87" s="116">
        <v>4</v>
      </c>
      <c r="C87" s="117" t="s">
        <v>241</v>
      </c>
      <c r="D87" s="118" t="s">
        <v>858</v>
      </c>
      <c r="E87" s="119" t="s">
        <v>316</v>
      </c>
      <c r="F87" s="120" t="s">
        <v>778</v>
      </c>
      <c r="G87" s="121" t="s">
        <v>301</v>
      </c>
      <c r="H87" s="122">
        <v>1500</v>
      </c>
      <c r="I87" s="123">
        <v>47</v>
      </c>
      <c r="J87" s="123">
        <v>6</v>
      </c>
      <c r="K87" s="160">
        <v>2</v>
      </c>
      <c r="L87" s="155">
        <f t="shared" si="6"/>
        <v>564</v>
      </c>
      <c r="M87" s="156">
        <f t="shared" si="7"/>
        <v>846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  <c r="Y87" s="166"/>
      <c r="Z87" s="166"/>
      <c r="AA87" s="166"/>
      <c r="AB87" s="166"/>
      <c r="AC87" s="167"/>
    </row>
    <row r="88" spans="1:29" s="165" customFormat="1" x14ac:dyDescent="0.4">
      <c r="A88" s="116">
        <v>80</v>
      </c>
      <c r="B88" s="116">
        <v>4</v>
      </c>
      <c r="C88" s="117" t="s">
        <v>241</v>
      </c>
      <c r="D88" s="118" t="s">
        <v>858</v>
      </c>
      <c r="E88" s="119" t="s">
        <v>317</v>
      </c>
      <c r="F88" s="120" t="s">
        <v>900</v>
      </c>
      <c r="G88" s="121" t="s">
        <v>301</v>
      </c>
      <c r="H88" s="122">
        <v>1500</v>
      </c>
      <c r="I88" s="123">
        <v>47</v>
      </c>
      <c r="J88" s="123">
        <v>2</v>
      </c>
      <c r="K88" s="160">
        <v>1</v>
      </c>
      <c r="L88" s="155">
        <f t="shared" si="6"/>
        <v>94</v>
      </c>
      <c r="M88" s="156">
        <f t="shared" si="7"/>
        <v>141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  <c r="Y88" s="166"/>
      <c r="Z88" s="166"/>
      <c r="AA88" s="166"/>
      <c r="AB88" s="166"/>
      <c r="AC88" s="167"/>
    </row>
    <row r="89" spans="1:29" s="165" customFormat="1" x14ac:dyDescent="0.4">
      <c r="A89" s="116">
        <v>81</v>
      </c>
      <c r="B89" s="116">
        <v>5</v>
      </c>
      <c r="C89" s="117" t="s">
        <v>241</v>
      </c>
      <c r="D89" s="118" t="s">
        <v>860</v>
      </c>
      <c r="E89" s="119" t="s">
        <v>316</v>
      </c>
      <c r="F89" s="120" t="s">
        <v>778</v>
      </c>
      <c r="G89" s="121" t="s">
        <v>301</v>
      </c>
      <c r="H89" s="122">
        <v>1500</v>
      </c>
      <c r="I89" s="123">
        <v>47</v>
      </c>
      <c r="J89" s="123">
        <v>6</v>
      </c>
      <c r="K89" s="160">
        <v>2</v>
      </c>
      <c r="L89" s="155">
        <f t="shared" si="6"/>
        <v>564</v>
      </c>
      <c r="M89" s="156">
        <f t="shared" si="7"/>
        <v>846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  <c r="Y89" s="166"/>
      <c r="Z89" s="166"/>
      <c r="AA89" s="166"/>
      <c r="AB89" s="166"/>
      <c r="AC89" s="167"/>
    </row>
    <row r="90" spans="1:29" s="165" customFormat="1" x14ac:dyDescent="0.4">
      <c r="A90" s="116">
        <v>82</v>
      </c>
      <c r="B90" s="116">
        <v>5</v>
      </c>
      <c r="C90" s="117" t="s">
        <v>241</v>
      </c>
      <c r="D90" s="118" t="s">
        <v>860</v>
      </c>
      <c r="E90" s="119" t="s">
        <v>317</v>
      </c>
      <c r="F90" s="120" t="s">
        <v>900</v>
      </c>
      <c r="G90" s="121" t="s">
        <v>301</v>
      </c>
      <c r="H90" s="122">
        <v>1500</v>
      </c>
      <c r="I90" s="123">
        <v>47</v>
      </c>
      <c r="J90" s="123">
        <v>2</v>
      </c>
      <c r="K90" s="160">
        <v>1</v>
      </c>
      <c r="L90" s="155">
        <f t="shared" si="6"/>
        <v>94</v>
      </c>
      <c r="M90" s="156">
        <f t="shared" si="7"/>
        <v>141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  <c r="Y90" s="166"/>
      <c r="Z90" s="166"/>
      <c r="AA90" s="166"/>
      <c r="AB90" s="166"/>
      <c r="AC90" s="167"/>
    </row>
    <row r="91" spans="1:29" s="165" customFormat="1" x14ac:dyDescent="0.4">
      <c r="A91" s="116">
        <v>83</v>
      </c>
      <c r="B91" s="116">
        <v>6</v>
      </c>
      <c r="C91" s="117" t="s">
        <v>241</v>
      </c>
      <c r="D91" s="118" t="s">
        <v>861</v>
      </c>
      <c r="E91" s="119" t="s">
        <v>316</v>
      </c>
      <c r="F91" s="120" t="s">
        <v>778</v>
      </c>
      <c r="G91" s="121" t="s">
        <v>301</v>
      </c>
      <c r="H91" s="122">
        <v>1500</v>
      </c>
      <c r="I91" s="123">
        <v>47</v>
      </c>
      <c r="J91" s="123">
        <v>2</v>
      </c>
      <c r="K91" s="160">
        <v>2</v>
      </c>
      <c r="L91" s="155">
        <f t="shared" si="6"/>
        <v>188</v>
      </c>
      <c r="M91" s="156">
        <f t="shared" si="7"/>
        <v>282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  <c r="Y91" s="166"/>
      <c r="Z91" s="166"/>
      <c r="AA91" s="166"/>
      <c r="AB91" s="166"/>
      <c r="AC91" s="167"/>
    </row>
    <row r="92" spans="1:29" s="165" customFormat="1" x14ac:dyDescent="0.4">
      <c r="A92" s="116">
        <v>84</v>
      </c>
      <c r="B92" s="116">
        <v>6</v>
      </c>
      <c r="C92" s="117" t="s">
        <v>241</v>
      </c>
      <c r="D92" s="118" t="s">
        <v>861</v>
      </c>
      <c r="E92" s="119" t="s">
        <v>317</v>
      </c>
      <c r="F92" s="120" t="s">
        <v>900</v>
      </c>
      <c r="G92" s="121" t="s">
        <v>301</v>
      </c>
      <c r="H92" s="122">
        <v>1500</v>
      </c>
      <c r="I92" s="123">
        <v>47</v>
      </c>
      <c r="J92" s="123">
        <v>2</v>
      </c>
      <c r="K92" s="160">
        <v>1</v>
      </c>
      <c r="L92" s="155">
        <f t="shared" si="6"/>
        <v>94</v>
      </c>
      <c r="M92" s="156">
        <f t="shared" si="7"/>
        <v>141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  <c r="Y92" s="166"/>
      <c r="Z92" s="166"/>
      <c r="AA92" s="166"/>
      <c r="AB92" s="166"/>
      <c r="AC92" s="167"/>
    </row>
    <row r="93" spans="1:29" s="165" customFormat="1" x14ac:dyDescent="0.4">
      <c r="A93" s="116">
        <v>85</v>
      </c>
      <c r="B93" s="116">
        <v>7</v>
      </c>
      <c r="C93" s="117" t="s">
        <v>241</v>
      </c>
      <c r="D93" s="118" t="s">
        <v>862</v>
      </c>
      <c r="E93" s="119" t="s">
        <v>316</v>
      </c>
      <c r="F93" s="120" t="s">
        <v>778</v>
      </c>
      <c r="G93" s="121" t="s">
        <v>301</v>
      </c>
      <c r="H93" s="122">
        <v>1500</v>
      </c>
      <c r="I93" s="123">
        <v>47</v>
      </c>
      <c r="J93" s="123">
        <v>2</v>
      </c>
      <c r="K93" s="160">
        <v>2</v>
      </c>
      <c r="L93" s="155">
        <f t="shared" si="6"/>
        <v>188</v>
      </c>
      <c r="M93" s="156">
        <f t="shared" si="7"/>
        <v>282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  <c r="Y93" s="166"/>
      <c r="Z93" s="166"/>
      <c r="AA93" s="166"/>
      <c r="AB93" s="166"/>
      <c r="AC93" s="167"/>
    </row>
    <row r="94" spans="1:29" s="165" customFormat="1" x14ac:dyDescent="0.4">
      <c r="A94" s="116">
        <v>86</v>
      </c>
      <c r="B94" s="116">
        <v>7</v>
      </c>
      <c r="C94" s="117" t="s">
        <v>241</v>
      </c>
      <c r="D94" s="118" t="s">
        <v>862</v>
      </c>
      <c r="E94" s="119" t="s">
        <v>317</v>
      </c>
      <c r="F94" s="120" t="s">
        <v>900</v>
      </c>
      <c r="G94" s="121" t="s">
        <v>301</v>
      </c>
      <c r="H94" s="122">
        <v>1500</v>
      </c>
      <c r="I94" s="123">
        <v>47</v>
      </c>
      <c r="J94" s="123">
        <v>2</v>
      </c>
      <c r="K94" s="160">
        <v>1</v>
      </c>
      <c r="L94" s="155">
        <f t="shared" si="6"/>
        <v>94</v>
      </c>
      <c r="M94" s="156">
        <f t="shared" si="7"/>
        <v>141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  <c r="Y94" s="166"/>
      <c r="Z94" s="166"/>
      <c r="AA94" s="166"/>
      <c r="AB94" s="166"/>
      <c r="AC94" s="167"/>
    </row>
    <row r="95" spans="1:29" s="165" customFormat="1" x14ac:dyDescent="0.4">
      <c r="A95" s="116">
        <v>87</v>
      </c>
      <c r="B95" s="116">
        <v>8</v>
      </c>
      <c r="C95" s="117" t="s">
        <v>241</v>
      </c>
      <c r="D95" s="118" t="s">
        <v>863</v>
      </c>
      <c r="E95" s="119" t="s">
        <v>316</v>
      </c>
      <c r="F95" s="120" t="s">
        <v>778</v>
      </c>
      <c r="G95" s="121" t="s">
        <v>301</v>
      </c>
      <c r="H95" s="122">
        <v>1500</v>
      </c>
      <c r="I95" s="123">
        <v>47</v>
      </c>
      <c r="J95" s="123">
        <v>2</v>
      </c>
      <c r="K95" s="160">
        <v>2</v>
      </c>
      <c r="L95" s="155">
        <f t="shared" si="6"/>
        <v>188</v>
      </c>
      <c r="M95" s="156">
        <f t="shared" si="7"/>
        <v>282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  <c r="Y95" s="166"/>
      <c r="Z95" s="166"/>
      <c r="AA95" s="166"/>
      <c r="AB95" s="166"/>
      <c r="AC95" s="167"/>
    </row>
    <row r="96" spans="1:29" s="165" customFormat="1" x14ac:dyDescent="0.4">
      <c r="A96" s="116">
        <v>88</v>
      </c>
      <c r="B96" s="116">
        <v>8</v>
      </c>
      <c r="C96" s="117" t="s">
        <v>241</v>
      </c>
      <c r="D96" s="118" t="s">
        <v>863</v>
      </c>
      <c r="E96" s="119" t="s">
        <v>317</v>
      </c>
      <c r="F96" s="120" t="s">
        <v>900</v>
      </c>
      <c r="G96" s="121" t="s">
        <v>301</v>
      </c>
      <c r="H96" s="122">
        <v>1500</v>
      </c>
      <c r="I96" s="123">
        <v>47</v>
      </c>
      <c r="J96" s="123">
        <v>2</v>
      </c>
      <c r="K96" s="160">
        <v>1</v>
      </c>
      <c r="L96" s="155">
        <f t="shared" si="6"/>
        <v>94</v>
      </c>
      <c r="M96" s="156">
        <f t="shared" si="7"/>
        <v>141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  <c r="Y96" s="166"/>
      <c r="Z96" s="166"/>
      <c r="AA96" s="166"/>
      <c r="AB96" s="166"/>
      <c r="AC96" s="167"/>
    </row>
    <row r="97" spans="1:29" s="165" customFormat="1" x14ac:dyDescent="0.4">
      <c r="A97" s="116">
        <v>89</v>
      </c>
      <c r="B97" s="116">
        <v>9</v>
      </c>
      <c r="C97" s="117" t="s">
        <v>241</v>
      </c>
      <c r="D97" s="118" t="s">
        <v>864</v>
      </c>
      <c r="E97" s="119" t="s">
        <v>316</v>
      </c>
      <c r="F97" s="120" t="s">
        <v>778</v>
      </c>
      <c r="G97" s="121" t="s">
        <v>301</v>
      </c>
      <c r="H97" s="122">
        <v>1500</v>
      </c>
      <c r="I97" s="123">
        <v>47</v>
      </c>
      <c r="J97" s="123">
        <v>2</v>
      </c>
      <c r="K97" s="160">
        <v>2</v>
      </c>
      <c r="L97" s="155">
        <f t="shared" si="6"/>
        <v>188</v>
      </c>
      <c r="M97" s="156">
        <f t="shared" si="7"/>
        <v>282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  <c r="Y97" s="166"/>
      <c r="Z97" s="166"/>
      <c r="AA97" s="166"/>
      <c r="AB97" s="166"/>
      <c r="AC97" s="167"/>
    </row>
    <row r="98" spans="1:29" s="165" customFormat="1" x14ac:dyDescent="0.4">
      <c r="A98" s="116">
        <v>90</v>
      </c>
      <c r="B98" s="116">
        <v>9</v>
      </c>
      <c r="C98" s="117" t="s">
        <v>241</v>
      </c>
      <c r="D98" s="118" t="s">
        <v>864</v>
      </c>
      <c r="E98" s="119" t="s">
        <v>317</v>
      </c>
      <c r="F98" s="120" t="s">
        <v>900</v>
      </c>
      <c r="G98" s="121" t="s">
        <v>301</v>
      </c>
      <c r="H98" s="122">
        <v>1500</v>
      </c>
      <c r="I98" s="123">
        <v>47</v>
      </c>
      <c r="J98" s="123">
        <v>2</v>
      </c>
      <c r="K98" s="160">
        <v>1</v>
      </c>
      <c r="L98" s="155">
        <f t="shared" si="6"/>
        <v>94</v>
      </c>
      <c r="M98" s="156">
        <f t="shared" si="7"/>
        <v>141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8"/>
      <c r="Y98" s="166"/>
      <c r="Z98" s="166"/>
      <c r="AA98" s="166"/>
      <c r="AB98" s="166"/>
      <c r="AC98" s="168"/>
    </row>
    <row r="99" spans="1:29" s="165" customFormat="1" x14ac:dyDescent="0.4">
      <c r="A99" s="116">
        <v>91</v>
      </c>
      <c r="B99" s="116">
        <v>10</v>
      </c>
      <c r="C99" s="117" t="s">
        <v>241</v>
      </c>
      <c r="D99" s="118" t="s">
        <v>872</v>
      </c>
      <c r="E99" s="119" t="s">
        <v>316</v>
      </c>
      <c r="F99" s="120" t="s">
        <v>778</v>
      </c>
      <c r="G99" s="121" t="s">
        <v>301</v>
      </c>
      <c r="H99" s="122">
        <v>1500</v>
      </c>
      <c r="I99" s="123">
        <v>47</v>
      </c>
      <c r="J99" s="123">
        <v>6</v>
      </c>
      <c r="K99" s="160">
        <v>2</v>
      </c>
      <c r="L99" s="155">
        <f t="shared" si="6"/>
        <v>564</v>
      </c>
      <c r="M99" s="156">
        <f t="shared" si="7"/>
        <v>846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7"/>
      <c r="Y99" s="166"/>
      <c r="Z99" s="166"/>
      <c r="AA99" s="166"/>
      <c r="AB99" s="166"/>
      <c r="AC99" s="167"/>
    </row>
    <row r="100" spans="1:29" s="165" customFormat="1" x14ac:dyDescent="0.4">
      <c r="A100" s="116">
        <v>92</v>
      </c>
      <c r="B100" s="116">
        <v>10</v>
      </c>
      <c r="C100" s="117" t="s">
        <v>241</v>
      </c>
      <c r="D100" s="118" t="s">
        <v>872</v>
      </c>
      <c r="E100" s="119" t="s">
        <v>317</v>
      </c>
      <c r="F100" s="120" t="s">
        <v>900</v>
      </c>
      <c r="G100" s="121" t="s">
        <v>301</v>
      </c>
      <c r="H100" s="122">
        <v>1500</v>
      </c>
      <c r="I100" s="123">
        <v>47</v>
      </c>
      <c r="J100" s="123">
        <v>2</v>
      </c>
      <c r="K100" s="160">
        <v>1</v>
      </c>
      <c r="L100" s="155">
        <f t="shared" si="6"/>
        <v>94</v>
      </c>
      <c r="M100" s="156">
        <f t="shared" si="7"/>
        <v>141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  <c r="Y100" s="166"/>
      <c r="Z100" s="166"/>
      <c r="AA100" s="166"/>
      <c r="AB100" s="166"/>
      <c r="AC100" s="167"/>
    </row>
    <row r="101" spans="1:29" s="165" customFormat="1" x14ac:dyDescent="0.4">
      <c r="A101" s="116">
        <v>93</v>
      </c>
      <c r="B101" s="116">
        <v>11</v>
      </c>
      <c r="C101" s="117" t="s">
        <v>241</v>
      </c>
      <c r="D101" s="118" t="s">
        <v>865</v>
      </c>
      <c r="E101" s="119" t="s">
        <v>311</v>
      </c>
      <c r="F101" s="120" t="s">
        <v>351</v>
      </c>
      <c r="G101" s="121" t="s">
        <v>301</v>
      </c>
      <c r="H101" s="122">
        <v>735</v>
      </c>
      <c r="I101" s="123">
        <v>47</v>
      </c>
      <c r="J101" s="123">
        <v>2</v>
      </c>
      <c r="K101" s="160">
        <v>1</v>
      </c>
      <c r="L101" s="155">
        <f t="shared" si="6"/>
        <v>94</v>
      </c>
      <c r="M101" s="156">
        <f t="shared" si="7"/>
        <v>69.09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8"/>
      <c r="Y101" s="166"/>
      <c r="Z101" s="166"/>
      <c r="AA101" s="166"/>
      <c r="AB101" s="166"/>
      <c r="AC101" s="168"/>
    </row>
    <row r="102" spans="1:29" s="165" customFormat="1" x14ac:dyDescent="0.4">
      <c r="A102" s="116">
        <v>94</v>
      </c>
      <c r="B102" s="116">
        <v>11</v>
      </c>
      <c r="C102" s="117" t="s">
        <v>241</v>
      </c>
      <c r="D102" s="118" t="s">
        <v>865</v>
      </c>
      <c r="E102" s="119" t="s">
        <v>318</v>
      </c>
      <c r="F102" s="120" t="s">
        <v>172</v>
      </c>
      <c r="G102" s="121" t="s">
        <v>304</v>
      </c>
      <c r="H102" s="122">
        <v>735</v>
      </c>
      <c r="I102" s="123">
        <v>28</v>
      </c>
      <c r="J102" s="123">
        <v>1</v>
      </c>
      <c r="K102" s="160">
        <v>1</v>
      </c>
      <c r="L102" s="155">
        <f t="shared" si="6"/>
        <v>28</v>
      </c>
      <c r="M102" s="156">
        <f t="shared" si="7"/>
        <v>20.58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7"/>
      <c r="Y102" s="166"/>
      <c r="Z102" s="166"/>
      <c r="AA102" s="166"/>
      <c r="AB102" s="166"/>
      <c r="AC102" s="167"/>
    </row>
    <row r="103" spans="1:29" s="165" customFormat="1" x14ac:dyDescent="0.4">
      <c r="A103" s="116">
        <v>95</v>
      </c>
      <c r="B103" s="116">
        <v>12</v>
      </c>
      <c r="C103" s="117" t="s">
        <v>241</v>
      </c>
      <c r="D103" s="118" t="s">
        <v>866</v>
      </c>
      <c r="E103" s="119" t="s">
        <v>311</v>
      </c>
      <c r="F103" s="120" t="s">
        <v>351</v>
      </c>
      <c r="G103" s="121" t="s">
        <v>301</v>
      </c>
      <c r="H103" s="122">
        <v>735</v>
      </c>
      <c r="I103" s="123">
        <v>47</v>
      </c>
      <c r="J103" s="123">
        <v>2</v>
      </c>
      <c r="K103" s="160">
        <v>1</v>
      </c>
      <c r="L103" s="155">
        <f t="shared" si="6"/>
        <v>94</v>
      </c>
      <c r="M103" s="156">
        <f t="shared" si="7"/>
        <v>69.09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  <c r="Y103" s="166"/>
      <c r="Z103" s="166"/>
      <c r="AA103" s="166"/>
      <c r="AB103" s="166"/>
      <c r="AC103" s="167"/>
    </row>
    <row r="104" spans="1:29" s="165" customFormat="1" x14ac:dyDescent="0.4">
      <c r="A104" s="116">
        <v>96</v>
      </c>
      <c r="B104" s="116">
        <v>12</v>
      </c>
      <c r="C104" s="117" t="s">
        <v>241</v>
      </c>
      <c r="D104" s="118" t="s">
        <v>866</v>
      </c>
      <c r="E104" s="119" t="s">
        <v>318</v>
      </c>
      <c r="F104" s="120" t="s">
        <v>172</v>
      </c>
      <c r="G104" s="121" t="s">
        <v>304</v>
      </c>
      <c r="H104" s="122">
        <v>735</v>
      </c>
      <c r="I104" s="123">
        <v>28</v>
      </c>
      <c r="J104" s="123">
        <v>1</v>
      </c>
      <c r="K104" s="160">
        <v>1</v>
      </c>
      <c r="L104" s="155">
        <f t="shared" si="6"/>
        <v>28</v>
      </c>
      <c r="M104" s="156">
        <f t="shared" si="7"/>
        <v>20.58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  <c r="Y104" s="166"/>
      <c r="Z104" s="166"/>
      <c r="AA104" s="166"/>
      <c r="AB104" s="166"/>
      <c r="AC104" s="167"/>
    </row>
    <row r="105" spans="1:29" s="165" customFormat="1" x14ac:dyDescent="0.4">
      <c r="A105" s="116">
        <v>97</v>
      </c>
      <c r="B105" s="116">
        <v>13</v>
      </c>
      <c r="C105" s="117" t="s">
        <v>241</v>
      </c>
      <c r="D105" s="118" t="s">
        <v>867</v>
      </c>
      <c r="E105" s="119" t="s">
        <v>311</v>
      </c>
      <c r="F105" s="120" t="s">
        <v>172</v>
      </c>
      <c r="G105" s="121" t="s">
        <v>301</v>
      </c>
      <c r="H105" s="122">
        <v>2082.5</v>
      </c>
      <c r="I105" s="123">
        <v>47</v>
      </c>
      <c r="J105" s="123">
        <v>9</v>
      </c>
      <c r="K105" s="160">
        <v>1</v>
      </c>
      <c r="L105" s="155">
        <f t="shared" si="6"/>
        <v>423</v>
      </c>
      <c r="M105" s="156">
        <f t="shared" si="7"/>
        <v>880.89750000000004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8"/>
      <c r="Y105" s="166"/>
      <c r="Z105" s="166"/>
      <c r="AA105" s="166"/>
      <c r="AB105" s="166"/>
      <c r="AC105" s="168"/>
    </row>
    <row r="106" spans="1:29" s="165" customFormat="1" x14ac:dyDescent="0.4">
      <c r="A106" s="116">
        <v>98</v>
      </c>
      <c r="B106" s="116">
        <v>13</v>
      </c>
      <c r="C106" s="117" t="s">
        <v>241</v>
      </c>
      <c r="D106" s="118" t="s">
        <v>867</v>
      </c>
      <c r="E106" s="119" t="s">
        <v>312</v>
      </c>
      <c r="F106" s="120" t="s">
        <v>333</v>
      </c>
      <c r="G106" s="121" t="s">
        <v>302</v>
      </c>
      <c r="H106" s="122">
        <v>8760</v>
      </c>
      <c r="I106" s="123">
        <v>13</v>
      </c>
      <c r="J106" s="123">
        <v>3</v>
      </c>
      <c r="K106" s="160">
        <v>1</v>
      </c>
      <c r="L106" s="155">
        <f t="shared" si="6"/>
        <v>39</v>
      </c>
      <c r="M106" s="156">
        <f t="shared" si="7"/>
        <v>341.64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7"/>
      <c r="Y106" s="166"/>
      <c r="Z106" s="166"/>
      <c r="AA106" s="166"/>
      <c r="AB106" s="166"/>
      <c r="AC106" s="167"/>
    </row>
    <row r="107" spans="1:29" s="165" customFormat="1" x14ac:dyDescent="0.4">
      <c r="A107" s="116">
        <v>99</v>
      </c>
      <c r="B107" s="116">
        <v>14</v>
      </c>
      <c r="C107" s="117" t="s">
        <v>241</v>
      </c>
      <c r="D107" s="118" t="s">
        <v>868</v>
      </c>
      <c r="E107" s="119" t="s">
        <v>311</v>
      </c>
      <c r="F107" s="120" t="s">
        <v>172</v>
      </c>
      <c r="G107" s="121" t="s">
        <v>301</v>
      </c>
      <c r="H107" s="122">
        <v>1800</v>
      </c>
      <c r="I107" s="123">
        <v>47</v>
      </c>
      <c r="J107" s="123">
        <v>2</v>
      </c>
      <c r="K107" s="160">
        <v>1</v>
      </c>
      <c r="L107" s="155">
        <f t="shared" si="6"/>
        <v>94</v>
      </c>
      <c r="M107" s="156">
        <f t="shared" si="7"/>
        <v>169.2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  <c r="Y107" s="166"/>
      <c r="Z107" s="166"/>
      <c r="AA107" s="166"/>
      <c r="AB107" s="166"/>
      <c r="AC107" s="167"/>
    </row>
    <row r="108" spans="1:29" s="165" customFormat="1" x14ac:dyDescent="0.4">
      <c r="A108" s="116">
        <v>100</v>
      </c>
      <c r="B108" s="116">
        <v>15</v>
      </c>
      <c r="C108" s="117" t="s">
        <v>241</v>
      </c>
      <c r="D108" s="118" t="s">
        <v>869</v>
      </c>
      <c r="E108" s="119" t="s">
        <v>311</v>
      </c>
      <c r="F108" s="120" t="s">
        <v>351</v>
      </c>
      <c r="G108" s="121" t="s">
        <v>301</v>
      </c>
      <c r="H108" s="122">
        <v>735</v>
      </c>
      <c r="I108" s="123">
        <v>47</v>
      </c>
      <c r="J108" s="123">
        <v>3</v>
      </c>
      <c r="K108" s="160">
        <v>1</v>
      </c>
      <c r="L108" s="155">
        <f t="shared" si="6"/>
        <v>141</v>
      </c>
      <c r="M108" s="156">
        <f t="shared" si="7"/>
        <v>103.63500000000001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  <c r="Y108" s="166"/>
      <c r="Z108" s="166"/>
      <c r="AA108" s="166"/>
      <c r="AB108" s="166"/>
      <c r="AC108" s="167"/>
    </row>
    <row r="109" spans="1:29" s="165" customFormat="1" x14ac:dyDescent="0.4">
      <c r="A109" s="116">
        <v>101</v>
      </c>
      <c r="B109" s="116">
        <v>15</v>
      </c>
      <c r="C109" s="117" t="s">
        <v>241</v>
      </c>
      <c r="D109" s="118" t="s">
        <v>869</v>
      </c>
      <c r="E109" s="119" t="s">
        <v>318</v>
      </c>
      <c r="F109" s="120" t="s">
        <v>172</v>
      </c>
      <c r="G109" s="121" t="s">
        <v>304</v>
      </c>
      <c r="H109" s="122">
        <v>735</v>
      </c>
      <c r="I109" s="123">
        <v>28</v>
      </c>
      <c r="J109" s="123">
        <v>1</v>
      </c>
      <c r="K109" s="160">
        <v>1</v>
      </c>
      <c r="L109" s="155">
        <f t="shared" si="6"/>
        <v>28</v>
      </c>
      <c r="M109" s="156">
        <f t="shared" si="7"/>
        <v>20.58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  <c r="Y109" s="166"/>
      <c r="Z109" s="166"/>
      <c r="AA109" s="166"/>
      <c r="AB109" s="166"/>
      <c r="AC109" s="167"/>
    </row>
    <row r="110" spans="1:29" s="165" customFormat="1" x14ac:dyDescent="0.4">
      <c r="A110" s="116">
        <v>102</v>
      </c>
      <c r="B110" s="116">
        <v>16</v>
      </c>
      <c r="C110" s="117" t="s">
        <v>241</v>
      </c>
      <c r="D110" s="118" t="s">
        <v>870</v>
      </c>
      <c r="E110" s="119" t="s">
        <v>311</v>
      </c>
      <c r="F110" s="120" t="s">
        <v>351</v>
      </c>
      <c r="G110" s="121" t="s">
        <v>301</v>
      </c>
      <c r="H110" s="122">
        <v>735</v>
      </c>
      <c r="I110" s="123">
        <v>47</v>
      </c>
      <c r="J110" s="123">
        <v>3</v>
      </c>
      <c r="K110" s="160">
        <v>1</v>
      </c>
      <c r="L110" s="155">
        <f t="shared" si="6"/>
        <v>141</v>
      </c>
      <c r="M110" s="156">
        <f t="shared" si="7"/>
        <v>103.63500000000001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  <c r="Y110" s="166"/>
      <c r="Z110" s="166"/>
      <c r="AA110" s="166"/>
      <c r="AB110" s="166"/>
      <c r="AC110" s="167"/>
    </row>
    <row r="111" spans="1:29" s="165" customFormat="1" x14ac:dyDescent="0.4">
      <c r="A111" s="116">
        <v>103</v>
      </c>
      <c r="B111" s="116">
        <v>16</v>
      </c>
      <c r="C111" s="117" t="s">
        <v>241</v>
      </c>
      <c r="D111" s="118" t="s">
        <v>870</v>
      </c>
      <c r="E111" s="119" t="s">
        <v>318</v>
      </c>
      <c r="F111" s="120" t="s">
        <v>172</v>
      </c>
      <c r="G111" s="121" t="s">
        <v>304</v>
      </c>
      <c r="H111" s="122">
        <v>735</v>
      </c>
      <c r="I111" s="123">
        <v>28</v>
      </c>
      <c r="J111" s="123">
        <v>1</v>
      </c>
      <c r="K111" s="160">
        <v>1</v>
      </c>
      <c r="L111" s="155">
        <f t="shared" si="6"/>
        <v>28</v>
      </c>
      <c r="M111" s="156">
        <f t="shared" si="7"/>
        <v>20.58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  <c r="Y111" s="166"/>
      <c r="Z111" s="166"/>
      <c r="AA111" s="166"/>
      <c r="AB111" s="166"/>
      <c r="AC111" s="167"/>
    </row>
    <row r="112" spans="1:29" s="165" customFormat="1" x14ac:dyDescent="0.4">
      <c r="A112" s="116">
        <v>104</v>
      </c>
      <c r="B112" s="116" t="s">
        <v>239</v>
      </c>
      <c r="C112" s="117" t="s">
        <v>524</v>
      </c>
      <c r="D112" s="118" t="s">
        <v>873</v>
      </c>
      <c r="E112" s="119" t="s">
        <v>311</v>
      </c>
      <c r="F112" s="120" t="s">
        <v>172</v>
      </c>
      <c r="G112" s="121" t="s">
        <v>304</v>
      </c>
      <c r="H112" s="122">
        <v>2082.5</v>
      </c>
      <c r="I112" s="123">
        <v>28</v>
      </c>
      <c r="J112" s="123">
        <v>2</v>
      </c>
      <c r="K112" s="160">
        <v>1</v>
      </c>
      <c r="L112" s="155">
        <f t="shared" si="6"/>
        <v>56</v>
      </c>
      <c r="M112" s="156">
        <f t="shared" si="7"/>
        <v>116.62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  <c r="Y112" s="166"/>
      <c r="Z112" s="166"/>
      <c r="AA112" s="166"/>
      <c r="AB112" s="166"/>
      <c r="AC112" s="167"/>
    </row>
    <row r="113" spans="1:29" s="165" customFormat="1" x14ac:dyDescent="0.4">
      <c r="A113" s="116">
        <v>105</v>
      </c>
      <c r="B113" s="116" t="s">
        <v>239</v>
      </c>
      <c r="C113" s="117" t="s">
        <v>524</v>
      </c>
      <c r="D113" s="118" t="s">
        <v>873</v>
      </c>
      <c r="E113" s="119" t="s">
        <v>897</v>
      </c>
      <c r="F113" s="120" t="s">
        <v>172</v>
      </c>
      <c r="G113" s="121" t="s">
        <v>304</v>
      </c>
      <c r="H113" s="122">
        <v>2082.5</v>
      </c>
      <c r="I113" s="123">
        <v>28</v>
      </c>
      <c r="J113" s="123">
        <v>6</v>
      </c>
      <c r="K113" s="160">
        <v>1</v>
      </c>
      <c r="L113" s="155">
        <f t="shared" si="6"/>
        <v>168</v>
      </c>
      <c r="M113" s="156">
        <f t="shared" si="7"/>
        <v>349.86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8"/>
      <c r="Y113" s="166"/>
      <c r="Z113" s="166"/>
      <c r="AA113" s="166"/>
      <c r="AB113" s="166"/>
      <c r="AC113" s="168"/>
    </row>
    <row r="114" spans="1:29" s="165" customFormat="1" x14ac:dyDescent="0.4">
      <c r="A114" s="116">
        <v>106</v>
      </c>
      <c r="B114" s="116" t="s">
        <v>240</v>
      </c>
      <c r="C114" s="117" t="s">
        <v>524</v>
      </c>
      <c r="D114" s="118" t="s">
        <v>874</v>
      </c>
      <c r="E114" s="119" t="s">
        <v>311</v>
      </c>
      <c r="F114" s="120" t="s">
        <v>172</v>
      </c>
      <c r="G114" s="121" t="s">
        <v>304</v>
      </c>
      <c r="H114" s="122">
        <v>2082.5</v>
      </c>
      <c r="I114" s="123">
        <v>28</v>
      </c>
      <c r="J114" s="123">
        <v>2</v>
      </c>
      <c r="K114" s="160">
        <v>1</v>
      </c>
      <c r="L114" s="155">
        <f t="shared" si="6"/>
        <v>56</v>
      </c>
      <c r="M114" s="156">
        <f t="shared" si="7"/>
        <v>116.62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  <c r="Y114" s="166"/>
      <c r="Z114" s="166"/>
      <c r="AA114" s="166"/>
      <c r="AB114" s="166"/>
      <c r="AC114" s="167"/>
    </row>
    <row r="115" spans="1:29" s="165" customFormat="1" x14ac:dyDescent="0.4">
      <c r="A115" s="116">
        <v>107</v>
      </c>
      <c r="B115" s="116" t="s">
        <v>240</v>
      </c>
      <c r="C115" s="117" t="s">
        <v>524</v>
      </c>
      <c r="D115" s="118" t="s">
        <v>874</v>
      </c>
      <c r="E115" s="119" t="s">
        <v>897</v>
      </c>
      <c r="F115" s="120" t="s">
        <v>172</v>
      </c>
      <c r="G115" s="121" t="s">
        <v>304</v>
      </c>
      <c r="H115" s="122">
        <v>2082.5</v>
      </c>
      <c r="I115" s="123">
        <v>28</v>
      </c>
      <c r="J115" s="123">
        <v>6</v>
      </c>
      <c r="K115" s="160">
        <v>1</v>
      </c>
      <c r="L115" s="155">
        <f t="shared" si="6"/>
        <v>168</v>
      </c>
      <c r="M115" s="156">
        <f t="shared" si="7"/>
        <v>349.86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7"/>
      <c r="Y115" s="166"/>
      <c r="Z115" s="166"/>
      <c r="AA115" s="166"/>
      <c r="AB115" s="166"/>
      <c r="AC115" s="167"/>
    </row>
    <row r="116" spans="1:29" s="165" customFormat="1" x14ac:dyDescent="0.4">
      <c r="A116" s="116">
        <v>108</v>
      </c>
      <c r="B116" s="116" t="s">
        <v>529</v>
      </c>
      <c r="C116" s="117" t="s">
        <v>875</v>
      </c>
      <c r="D116" s="118" t="s">
        <v>876</v>
      </c>
      <c r="E116" s="119" t="s">
        <v>310</v>
      </c>
      <c r="F116" s="120" t="s">
        <v>903</v>
      </c>
      <c r="G116" s="121" t="s">
        <v>304</v>
      </c>
      <c r="H116" s="122">
        <v>2082.5</v>
      </c>
      <c r="I116" s="123">
        <v>28</v>
      </c>
      <c r="J116" s="123">
        <v>3</v>
      </c>
      <c r="K116" s="160">
        <v>1</v>
      </c>
      <c r="L116" s="155">
        <f t="shared" si="6"/>
        <v>84</v>
      </c>
      <c r="M116" s="156">
        <f t="shared" si="7"/>
        <v>174.93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  <c r="Y116" s="166"/>
      <c r="Z116" s="166"/>
      <c r="AA116" s="166"/>
      <c r="AB116" s="166"/>
      <c r="AC116" s="167"/>
    </row>
    <row r="117" spans="1:29" s="165" customFormat="1" x14ac:dyDescent="0.4">
      <c r="A117" s="116">
        <v>109</v>
      </c>
      <c r="B117" s="116">
        <v>5</v>
      </c>
      <c r="C117" s="117" t="s">
        <v>194</v>
      </c>
      <c r="D117" s="118" t="s">
        <v>877</v>
      </c>
      <c r="E117" s="119" t="s">
        <v>774</v>
      </c>
      <c r="F117" s="120" t="s">
        <v>172</v>
      </c>
      <c r="G117" s="121" t="s">
        <v>893</v>
      </c>
      <c r="H117" s="122">
        <v>1800</v>
      </c>
      <c r="I117" s="123">
        <v>34</v>
      </c>
      <c r="J117" s="123">
        <v>1</v>
      </c>
      <c r="K117" s="160">
        <v>2</v>
      </c>
      <c r="L117" s="155">
        <f t="shared" si="6"/>
        <v>68</v>
      </c>
      <c r="M117" s="156">
        <f t="shared" si="7"/>
        <v>122.4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  <c r="Y117" s="166"/>
      <c r="Z117" s="166"/>
      <c r="AA117" s="166"/>
      <c r="AB117" s="166"/>
      <c r="AC117" s="167"/>
    </row>
    <row r="118" spans="1:29" s="165" customFormat="1" x14ac:dyDescent="0.4">
      <c r="A118" s="116">
        <v>110</v>
      </c>
      <c r="B118" s="116">
        <v>1</v>
      </c>
      <c r="C118" s="117" t="s">
        <v>194</v>
      </c>
      <c r="D118" s="118" t="s">
        <v>878</v>
      </c>
      <c r="E118" s="119" t="s">
        <v>310</v>
      </c>
      <c r="F118" s="120" t="s">
        <v>903</v>
      </c>
      <c r="G118" s="121" t="s">
        <v>304</v>
      </c>
      <c r="H118" s="122">
        <v>2082.5</v>
      </c>
      <c r="I118" s="123">
        <v>28</v>
      </c>
      <c r="J118" s="123">
        <v>2</v>
      </c>
      <c r="K118" s="160">
        <v>1</v>
      </c>
      <c r="L118" s="155">
        <f t="shared" si="6"/>
        <v>56</v>
      </c>
      <c r="M118" s="156">
        <f t="shared" si="7"/>
        <v>116.62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  <c r="Y118" s="166"/>
      <c r="Z118" s="166"/>
      <c r="AA118" s="166"/>
      <c r="AB118" s="166"/>
      <c r="AC118" s="167"/>
    </row>
    <row r="119" spans="1:29" s="165" customFormat="1" x14ac:dyDescent="0.4">
      <c r="A119" s="116">
        <v>111</v>
      </c>
      <c r="B119" s="116">
        <v>2</v>
      </c>
      <c r="C119" s="117" t="s">
        <v>194</v>
      </c>
      <c r="D119" s="118" t="s">
        <v>879</v>
      </c>
      <c r="E119" s="119" t="s">
        <v>310</v>
      </c>
      <c r="F119" s="120" t="s">
        <v>903</v>
      </c>
      <c r="G119" s="121" t="s">
        <v>304</v>
      </c>
      <c r="H119" s="122">
        <v>2082.5</v>
      </c>
      <c r="I119" s="123">
        <v>28</v>
      </c>
      <c r="J119" s="123">
        <v>2</v>
      </c>
      <c r="K119" s="160">
        <v>1</v>
      </c>
      <c r="L119" s="155">
        <f t="shared" si="6"/>
        <v>56</v>
      </c>
      <c r="M119" s="156">
        <f t="shared" si="7"/>
        <v>116.62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7"/>
      <c r="Y119" s="166"/>
      <c r="Z119" s="166"/>
      <c r="AA119" s="166"/>
      <c r="AB119" s="166"/>
      <c r="AC119" s="167"/>
    </row>
    <row r="120" spans="1:29" s="165" customFormat="1" x14ac:dyDescent="0.4">
      <c r="A120" s="116">
        <v>112</v>
      </c>
      <c r="B120" s="116">
        <v>3</v>
      </c>
      <c r="C120" s="117" t="s">
        <v>194</v>
      </c>
      <c r="D120" s="118" t="s">
        <v>880</v>
      </c>
      <c r="E120" s="119" t="s">
        <v>320</v>
      </c>
      <c r="F120" s="120" t="s">
        <v>206</v>
      </c>
      <c r="G120" s="121" t="s">
        <v>414</v>
      </c>
      <c r="H120" s="122">
        <v>12</v>
      </c>
      <c r="I120" s="123">
        <v>36</v>
      </c>
      <c r="J120" s="123">
        <v>2</v>
      </c>
      <c r="K120" s="160">
        <v>2</v>
      </c>
      <c r="L120" s="155">
        <f t="shared" si="6"/>
        <v>144</v>
      </c>
      <c r="M120" s="156">
        <f t="shared" si="7"/>
        <v>1.728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  <c r="Y120" s="166"/>
      <c r="Z120" s="166"/>
      <c r="AA120" s="166"/>
      <c r="AB120" s="166"/>
      <c r="AC120" s="167"/>
    </row>
    <row r="121" spans="1:29" s="165" customFormat="1" x14ac:dyDescent="0.4">
      <c r="A121" s="116">
        <v>113</v>
      </c>
      <c r="B121" s="116">
        <v>4</v>
      </c>
      <c r="C121" s="117" t="s">
        <v>194</v>
      </c>
      <c r="D121" s="118" t="s">
        <v>833</v>
      </c>
      <c r="E121" s="119" t="s">
        <v>311</v>
      </c>
      <c r="F121" s="120" t="s">
        <v>172</v>
      </c>
      <c r="G121" s="121" t="s">
        <v>414</v>
      </c>
      <c r="H121" s="122">
        <v>2082.5</v>
      </c>
      <c r="I121" s="123">
        <v>36</v>
      </c>
      <c r="J121" s="123">
        <v>2</v>
      </c>
      <c r="K121" s="160">
        <v>1</v>
      </c>
      <c r="L121" s="155">
        <f t="shared" si="6"/>
        <v>72</v>
      </c>
      <c r="M121" s="156">
        <f t="shared" si="7"/>
        <v>149.94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7"/>
      <c r="Y121" s="166"/>
      <c r="Z121" s="166"/>
      <c r="AA121" s="166"/>
      <c r="AB121" s="166"/>
      <c r="AC121" s="167"/>
    </row>
    <row r="122" spans="1:29" s="165" customFormat="1" x14ac:dyDescent="0.4">
      <c r="A122" s="116">
        <v>114</v>
      </c>
      <c r="B122" s="116">
        <v>4</v>
      </c>
      <c r="C122" s="117" t="s">
        <v>194</v>
      </c>
      <c r="D122" s="118" t="s">
        <v>833</v>
      </c>
      <c r="E122" s="119" t="s">
        <v>312</v>
      </c>
      <c r="F122" s="120" t="s">
        <v>333</v>
      </c>
      <c r="G122" s="121" t="s">
        <v>302</v>
      </c>
      <c r="H122" s="122">
        <v>8760</v>
      </c>
      <c r="I122" s="123">
        <v>13</v>
      </c>
      <c r="J122" s="123">
        <v>1</v>
      </c>
      <c r="K122" s="160">
        <v>1</v>
      </c>
      <c r="L122" s="155">
        <f t="shared" si="6"/>
        <v>13</v>
      </c>
      <c r="M122" s="156">
        <f t="shared" si="7"/>
        <v>113.88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  <c r="Y122" s="166"/>
      <c r="Z122" s="166"/>
      <c r="AA122" s="166"/>
      <c r="AB122" s="166"/>
      <c r="AC122" s="167"/>
    </row>
    <row r="123" spans="1:29" s="165" customFormat="1" x14ac:dyDescent="0.4">
      <c r="A123" s="116">
        <v>115</v>
      </c>
      <c r="B123" s="116">
        <v>5</v>
      </c>
      <c r="C123" s="117" t="s">
        <v>194</v>
      </c>
      <c r="D123" s="118" t="s">
        <v>881</v>
      </c>
      <c r="E123" s="119" t="s">
        <v>315</v>
      </c>
      <c r="F123" s="120" t="s">
        <v>172</v>
      </c>
      <c r="G123" s="121" t="s">
        <v>414</v>
      </c>
      <c r="H123" s="122">
        <v>2082.5</v>
      </c>
      <c r="I123" s="123">
        <v>36</v>
      </c>
      <c r="J123" s="123">
        <v>1</v>
      </c>
      <c r="K123" s="160">
        <v>2</v>
      </c>
      <c r="L123" s="155">
        <f t="shared" si="6"/>
        <v>72</v>
      </c>
      <c r="M123" s="156">
        <f t="shared" si="7"/>
        <v>149.94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  <c r="Y123" s="166"/>
      <c r="Z123" s="166"/>
      <c r="AA123" s="166"/>
      <c r="AB123" s="166"/>
      <c r="AC123" s="167"/>
    </row>
    <row r="124" spans="1:29" s="165" customFormat="1" x14ac:dyDescent="0.4">
      <c r="A124" s="116">
        <v>116</v>
      </c>
      <c r="B124" s="116">
        <v>6</v>
      </c>
      <c r="C124" s="117" t="s">
        <v>194</v>
      </c>
      <c r="D124" s="118" t="s">
        <v>882</v>
      </c>
      <c r="E124" s="119" t="s">
        <v>311</v>
      </c>
      <c r="F124" s="120" t="s">
        <v>172</v>
      </c>
      <c r="G124" s="121" t="s">
        <v>414</v>
      </c>
      <c r="H124" s="122">
        <v>12</v>
      </c>
      <c r="I124" s="123">
        <v>36</v>
      </c>
      <c r="J124" s="123">
        <v>1</v>
      </c>
      <c r="K124" s="160">
        <v>1</v>
      </c>
      <c r="L124" s="155">
        <f t="shared" si="6"/>
        <v>36</v>
      </c>
      <c r="M124" s="156">
        <f t="shared" si="7"/>
        <v>0.432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  <c r="Y124" s="166"/>
      <c r="Z124" s="166"/>
      <c r="AA124" s="166"/>
      <c r="AB124" s="166"/>
      <c r="AC124" s="167"/>
    </row>
    <row r="125" spans="1:29" s="165" customFormat="1" x14ac:dyDescent="0.4">
      <c r="A125" s="116">
        <v>117</v>
      </c>
      <c r="B125" s="116">
        <v>7</v>
      </c>
      <c r="C125" s="117" t="s">
        <v>194</v>
      </c>
      <c r="D125" s="118" t="s">
        <v>883</v>
      </c>
      <c r="E125" s="119" t="s">
        <v>315</v>
      </c>
      <c r="F125" s="120" t="s">
        <v>172</v>
      </c>
      <c r="G125" s="121" t="s">
        <v>414</v>
      </c>
      <c r="H125" s="122">
        <v>200</v>
      </c>
      <c r="I125" s="123">
        <v>36</v>
      </c>
      <c r="J125" s="123">
        <v>2</v>
      </c>
      <c r="K125" s="160">
        <v>2</v>
      </c>
      <c r="L125" s="155">
        <f t="shared" si="6"/>
        <v>144</v>
      </c>
      <c r="M125" s="156">
        <f t="shared" si="7"/>
        <v>28.8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  <c r="Y125" s="166"/>
      <c r="Z125" s="166"/>
      <c r="AA125" s="166"/>
      <c r="AB125" s="166"/>
      <c r="AC125" s="167"/>
    </row>
    <row r="126" spans="1:29" s="165" customFormat="1" x14ac:dyDescent="0.4">
      <c r="A126" s="116">
        <v>118</v>
      </c>
      <c r="B126" s="116">
        <v>8</v>
      </c>
      <c r="C126" s="117" t="s">
        <v>194</v>
      </c>
      <c r="D126" s="118" t="s">
        <v>884</v>
      </c>
      <c r="E126" s="119" t="s">
        <v>320</v>
      </c>
      <c r="F126" s="120" t="s">
        <v>421</v>
      </c>
      <c r="G126" s="121" t="s">
        <v>894</v>
      </c>
      <c r="H126" s="122">
        <v>600</v>
      </c>
      <c r="I126" s="123">
        <v>48</v>
      </c>
      <c r="J126" s="123">
        <v>18</v>
      </c>
      <c r="K126" s="160">
        <v>2</v>
      </c>
      <c r="L126" s="155">
        <f t="shared" si="6"/>
        <v>1728</v>
      </c>
      <c r="M126" s="156">
        <f t="shared" si="7"/>
        <v>1036.8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  <c r="Y126" s="166"/>
      <c r="Z126" s="166"/>
      <c r="AA126" s="166"/>
      <c r="AB126" s="166"/>
      <c r="AC126" s="167"/>
    </row>
    <row r="127" spans="1:29" s="165" customFormat="1" x14ac:dyDescent="0.4">
      <c r="A127" s="116">
        <v>119</v>
      </c>
      <c r="B127" s="116">
        <v>9</v>
      </c>
      <c r="C127" s="117" t="s">
        <v>194</v>
      </c>
      <c r="D127" s="118" t="s">
        <v>867</v>
      </c>
      <c r="E127" s="119" t="s">
        <v>311</v>
      </c>
      <c r="F127" s="120" t="s">
        <v>172</v>
      </c>
      <c r="G127" s="121" t="s">
        <v>414</v>
      </c>
      <c r="H127" s="122">
        <v>2082.5</v>
      </c>
      <c r="I127" s="123">
        <v>36</v>
      </c>
      <c r="J127" s="123">
        <v>11</v>
      </c>
      <c r="K127" s="160">
        <v>1</v>
      </c>
      <c r="L127" s="155">
        <f t="shared" si="6"/>
        <v>396</v>
      </c>
      <c r="M127" s="156">
        <f t="shared" si="7"/>
        <v>824.67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  <c r="Y127" s="166"/>
      <c r="Z127" s="166"/>
      <c r="AA127" s="166"/>
      <c r="AB127" s="166"/>
      <c r="AC127" s="167"/>
    </row>
    <row r="128" spans="1:29" s="165" customFormat="1" x14ac:dyDescent="0.4">
      <c r="A128" s="116">
        <v>120</v>
      </c>
      <c r="B128" s="116">
        <v>9</v>
      </c>
      <c r="C128" s="117" t="s">
        <v>194</v>
      </c>
      <c r="D128" s="118" t="s">
        <v>867</v>
      </c>
      <c r="E128" s="119" t="s">
        <v>312</v>
      </c>
      <c r="F128" s="120" t="s">
        <v>333</v>
      </c>
      <c r="G128" s="121" t="s">
        <v>302</v>
      </c>
      <c r="H128" s="122">
        <v>8760</v>
      </c>
      <c r="I128" s="123">
        <v>13</v>
      </c>
      <c r="J128" s="123">
        <v>1</v>
      </c>
      <c r="K128" s="160">
        <v>1</v>
      </c>
      <c r="L128" s="155">
        <f t="shared" si="6"/>
        <v>13</v>
      </c>
      <c r="M128" s="156">
        <f t="shared" si="7"/>
        <v>113.88</v>
      </c>
      <c r="N128" s="155"/>
      <c r="O128" s="155"/>
      <c r="P128" s="155"/>
      <c r="Q128" s="155"/>
      <c r="R128" s="155"/>
      <c r="S128" s="156"/>
      <c r="T128" s="156">
        <f t="shared" ref="T128:T191" si="8">IFERROR(S128*R128,"－")</f>
        <v>0</v>
      </c>
      <c r="U128" s="156">
        <f t="shared" ref="U128:U191" si="9">IFERROR(T128*H128/1000,"－")</f>
        <v>0</v>
      </c>
      <c r="V128" s="157"/>
      <c r="Y128" s="166"/>
      <c r="Z128" s="166"/>
      <c r="AA128" s="166"/>
      <c r="AB128" s="166"/>
      <c r="AC128" s="167"/>
    </row>
    <row r="129" spans="1:29" s="165" customFormat="1" x14ac:dyDescent="0.4">
      <c r="A129" s="116">
        <v>121</v>
      </c>
      <c r="B129" s="116">
        <v>9</v>
      </c>
      <c r="C129" s="117" t="s">
        <v>194</v>
      </c>
      <c r="D129" s="118" t="s">
        <v>867</v>
      </c>
      <c r="E129" s="119" t="s">
        <v>312</v>
      </c>
      <c r="F129" s="120" t="s">
        <v>904</v>
      </c>
      <c r="G129" s="121" t="s">
        <v>302</v>
      </c>
      <c r="H129" s="122">
        <v>8760</v>
      </c>
      <c r="I129" s="123">
        <v>13</v>
      </c>
      <c r="J129" s="123">
        <v>1</v>
      </c>
      <c r="K129" s="160">
        <v>1</v>
      </c>
      <c r="L129" s="155">
        <f t="shared" ref="L129:L160" si="10">IFERROR(I129*J129*K129,"ー")</f>
        <v>13</v>
      </c>
      <c r="M129" s="156">
        <f t="shared" ref="M129:M160" si="11">IFERROR(L129*H129/1000,"ー")</f>
        <v>113.88</v>
      </c>
      <c r="N129" s="155"/>
      <c r="O129" s="155"/>
      <c r="P129" s="155"/>
      <c r="Q129" s="155"/>
      <c r="R129" s="155"/>
      <c r="S129" s="156"/>
      <c r="T129" s="156">
        <f t="shared" si="8"/>
        <v>0</v>
      </c>
      <c r="U129" s="156">
        <f t="shared" si="9"/>
        <v>0</v>
      </c>
      <c r="V129" s="157"/>
      <c r="Y129" s="166"/>
      <c r="Z129" s="166"/>
      <c r="AA129" s="166"/>
      <c r="AB129" s="166"/>
      <c r="AC129" s="167"/>
    </row>
    <row r="130" spans="1:29" s="165" customFormat="1" x14ac:dyDescent="0.4">
      <c r="A130" s="116">
        <v>122</v>
      </c>
      <c r="B130" s="116">
        <v>10</v>
      </c>
      <c r="C130" s="117" t="s">
        <v>194</v>
      </c>
      <c r="D130" s="118" t="s">
        <v>885</v>
      </c>
      <c r="E130" s="119" t="s">
        <v>311</v>
      </c>
      <c r="F130" s="120" t="s">
        <v>172</v>
      </c>
      <c r="G130" s="121" t="s">
        <v>414</v>
      </c>
      <c r="H130" s="122">
        <v>200</v>
      </c>
      <c r="I130" s="123">
        <v>36</v>
      </c>
      <c r="J130" s="123">
        <v>2</v>
      </c>
      <c r="K130" s="160">
        <v>1</v>
      </c>
      <c r="L130" s="155">
        <f t="shared" si="10"/>
        <v>72</v>
      </c>
      <c r="M130" s="156">
        <f t="shared" si="11"/>
        <v>14.4</v>
      </c>
      <c r="N130" s="155"/>
      <c r="O130" s="155"/>
      <c r="P130" s="155"/>
      <c r="Q130" s="155"/>
      <c r="R130" s="155"/>
      <c r="S130" s="156"/>
      <c r="T130" s="156">
        <f t="shared" si="8"/>
        <v>0</v>
      </c>
      <c r="U130" s="156">
        <f t="shared" si="9"/>
        <v>0</v>
      </c>
      <c r="V130" s="157"/>
      <c r="Y130" s="166"/>
      <c r="Z130" s="166"/>
      <c r="AA130" s="166"/>
      <c r="AB130" s="166"/>
      <c r="AC130" s="167"/>
    </row>
    <row r="131" spans="1:29" s="165" customFormat="1" x14ac:dyDescent="0.4">
      <c r="A131" s="116">
        <v>123</v>
      </c>
      <c r="B131" s="116">
        <v>11</v>
      </c>
      <c r="C131" s="117" t="s">
        <v>194</v>
      </c>
      <c r="D131" s="118" t="s">
        <v>855</v>
      </c>
      <c r="E131" s="119" t="s">
        <v>311</v>
      </c>
      <c r="F131" s="120" t="s">
        <v>172</v>
      </c>
      <c r="G131" s="121" t="s">
        <v>414</v>
      </c>
      <c r="H131" s="122">
        <v>735</v>
      </c>
      <c r="I131" s="123">
        <v>36</v>
      </c>
      <c r="J131" s="123">
        <v>1</v>
      </c>
      <c r="K131" s="160">
        <v>1</v>
      </c>
      <c r="L131" s="155">
        <f t="shared" si="10"/>
        <v>36</v>
      </c>
      <c r="M131" s="156">
        <f t="shared" si="11"/>
        <v>26.46</v>
      </c>
      <c r="N131" s="155"/>
      <c r="O131" s="155"/>
      <c r="P131" s="155"/>
      <c r="Q131" s="155"/>
      <c r="R131" s="155"/>
      <c r="S131" s="156"/>
      <c r="T131" s="156">
        <f t="shared" si="8"/>
        <v>0</v>
      </c>
      <c r="U131" s="156">
        <f t="shared" si="9"/>
        <v>0</v>
      </c>
      <c r="V131" s="157"/>
      <c r="Y131" s="166"/>
      <c r="Z131" s="166"/>
      <c r="AA131" s="166"/>
      <c r="AB131" s="166"/>
      <c r="AC131" s="167"/>
    </row>
    <row r="132" spans="1:29" s="165" customFormat="1" x14ac:dyDescent="0.4">
      <c r="A132" s="116">
        <v>124</v>
      </c>
      <c r="B132" s="116">
        <v>11</v>
      </c>
      <c r="C132" s="117" t="s">
        <v>194</v>
      </c>
      <c r="D132" s="118" t="s">
        <v>855</v>
      </c>
      <c r="E132" s="119" t="s">
        <v>322</v>
      </c>
      <c r="F132" s="120" t="s">
        <v>901</v>
      </c>
      <c r="G132" s="121" t="s">
        <v>302</v>
      </c>
      <c r="H132" s="122">
        <v>735</v>
      </c>
      <c r="I132" s="123">
        <v>13</v>
      </c>
      <c r="J132" s="123">
        <v>1</v>
      </c>
      <c r="K132" s="160">
        <v>1</v>
      </c>
      <c r="L132" s="155">
        <f t="shared" si="10"/>
        <v>13</v>
      </c>
      <c r="M132" s="156">
        <f t="shared" si="11"/>
        <v>9.5549999999999997</v>
      </c>
      <c r="N132" s="155"/>
      <c r="O132" s="155"/>
      <c r="P132" s="155"/>
      <c r="Q132" s="155"/>
      <c r="R132" s="155"/>
      <c r="S132" s="156"/>
      <c r="T132" s="156">
        <f t="shared" si="8"/>
        <v>0</v>
      </c>
      <c r="U132" s="156">
        <f t="shared" si="9"/>
        <v>0</v>
      </c>
      <c r="V132" s="157"/>
      <c r="Y132" s="166"/>
      <c r="Z132" s="166"/>
      <c r="AA132" s="166"/>
      <c r="AB132" s="166"/>
      <c r="AC132" s="167"/>
    </row>
    <row r="133" spans="1:29" s="165" customFormat="1" x14ac:dyDescent="0.4">
      <c r="A133" s="116">
        <v>125</v>
      </c>
      <c r="B133" s="116">
        <v>12</v>
      </c>
      <c r="C133" s="117" t="s">
        <v>194</v>
      </c>
      <c r="D133" s="118" t="s">
        <v>854</v>
      </c>
      <c r="E133" s="119" t="s">
        <v>311</v>
      </c>
      <c r="F133" s="120" t="s">
        <v>172</v>
      </c>
      <c r="G133" s="121" t="s">
        <v>414</v>
      </c>
      <c r="H133" s="122">
        <v>735</v>
      </c>
      <c r="I133" s="123">
        <v>36</v>
      </c>
      <c r="J133" s="123">
        <v>3</v>
      </c>
      <c r="K133" s="160">
        <v>1</v>
      </c>
      <c r="L133" s="155">
        <f t="shared" si="10"/>
        <v>108</v>
      </c>
      <c r="M133" s="156">
        <f t="shared" si="11"/>
        <v>79.38</v>
      </c>
      <c r="N133" s="155"/>
      <c r="O133" s="155"/>
      <c r="P133" s="155"/>
      <c r="Q133" s="155"/>
      <c r="R133" s="155"/>
      <c r="S133" s="156"/>
      <c r="T133" s="156">
        <f t="shared" si="8"/>
        <v>0</v>
      </c>
      <c r="U133" s="156">
        <f t="shared" si="9"/>
        <v>0</v>
      </c>
      <c r="V133" s="157"/>
      <c r="Y133" s="166"/>
      <c r="Z133" s="166"/>
      <c r="AA133" s="166"/>
      <c r="AB133" s="166"/>
      <c r="AC133" s="167"/>
    </row>
    <row r="134" spans="1:29" s="165" customFormat="1" x14ac:dyDescent="0.4">
      <c r="A134" s="116">
        <v>126</v>
      </c>
      <c r="B134" s="116">
        <v>12</v>
      </c>
      <c r="C134" s="117" t="s">
        <v>194</v>
      </c>
      <c r="D134" s="118" t="s">
        <v>854</v>
      </c>
      <c r="E134" s="119" t="s">
        <v>314</v>
      </c>
      <c r="F134" s="120" t="s">
        <v>905</v>
      </c>
      <c r="G134" s="121" t="s">
        <v>305</v>
      </c>
      <c r="H134" s="122">
        <v>735</v>
      </c>
      <c r="I134" s="123">
        <v>26</v>
      </c>
      <c r="J134" s="123">
        <v>4</v>
      </c>
      <c r="K134" s="160">
        <v>1</v>
      </c>
      <c r="L134" s="155">
        <f t="shared" si="10"/>
        <v>104</v>
      </c>
      <c r="M134" s="156">
        <f t="shared" si="11"/>
        <v>76.44</v>
      </c>
      <c r="N134" s="155"/>
      <c r="O134" s="155"/>
      <c r="P134" s="155"/>
      <c r="Q134" s="155"/>
      <c r="R134" s="155"/>
      <c r="S134" s="156"/>
      <c r="T134" s="156">
        <f t="shared" si="8"/>
        <v>0</v>
      </c>
      <c r="U134" s="156">
        <f t="shared" si="9"/>
        <v>0</v>
      </c>
      <c r="V134" s="157"/>
      <c r="Y134" s="166"/>
      <c r="Z134" s="166"/>
      <c r="AA134" s="166"/>
      <c r="AB134" s="166"/>
      <c r="AC134" s="167"/>
    </row>
    <row r="135" spans="1:29" s="165" customFormat="1" x14ac:dyDescent="0.4">
      <c r="A135" s="116">
        <v>127</v>
      </c>
      <c r="B135" s="116">
        <v>13</v>
      </c>
      <c r="C135" s="117" t="s">
        <v>194</v>
      </c>
      <c r="D135" s="118" t="s">
        <v>853</v>
      </c>
      <c r="E135" s="119" t="s">
        <v>311</v>
      </c>
      <c r="F135" s="120" t="s">
        <v>172</v>
      </c>
      <c r="G135" s="121" t="s">
        <v>414</v>
      </c>
      <c r="H135" s="122">
        <v>735</v>
      </c>
      <c r="I135" s="123">
        <v>36</v>
      </c>
      <c r="J135" s="123">
        <v>3</v>
      </c>
      <c r="K135" s="160">
        <v>1</v>
      </c>
      <c r="L135" s="155">
        <f t="shared" si="10"/>
        <v>108</v>
      </c>
      <c r="M135" s="156">
        <f t="shared" si="11"/>
        <v>79.38</v>
      </c>
      <c r="N135" s="155"/>
      <c r="O135" s="155"/>
      <c r="P135" s="155"/>
      <c r="Q135" s="155"/>
      <c r="R135" s="155"/>
      <c r="S135" s="156"/>
      <c r="T135" s="156">
        <f t="shared" si="8"/>
        <v>0</v>
      </c>
      <c r="U135" s="156">
        <f t="shared" si="9"/>
        <v>0</v>
      </c>
      <c r="V135" s="157"/>
      <c r="Y135" s="166"/>
      <c r="Z135" s="166"/>
      <c r="AA135" s="166"/>
      <c r="AB135" s="166"/>
      <c r="AC135" s="167"/>
    </row>
    <row r="136" spans="1:29" s="165" customFormat="1" x14ac:dyDescent="0.4">
      <c r="A136" s="116">
        <v>128</v>
      </c>
      <c r="B136" s="116">
        <v>13</v>
      </c>
      <c r="C136" s="117" t="s">
        <v>194</v>
      </c>
      <c r="D136" s="118" t="s">
        <v>853</v>
      </c>
      <c r="E136" s="119" t="s">
        <v>314</v>
      </c>
      <c r="F136" s="120" t="s">
        <v>905</v>
      </c>
      <c r="G136" s="121" t="s">
        <v>305</v>
      </c>
      <c r="H136" s="122">
        <v>735</v>
      </c>
      <c r="I136" s="123">
        <v>26</v>
      </c>
      <c r="J136" s="123">
        <v>2</v>
      </c>
      <c r="K136" s="160">
        <v>1</v>
      </c>
      <c r="L136" s="155">
        <f t="shared" si="10"/>
        <v>52</v>
      </c>
      <c r="M136" s="156">
        <f t="shared" si="11"/>
        <v>38.22</v>
      </c>
      <c r="N136" s="155"/>
      <c r="O136" s="155"/>
      <c r="P136" s="155"/>
      <c r="Q136" s="155"/>
      <c r="R136" s="155"/>
      <c r="S136" s="156"/>
      <c r="T136" s="156">
        <f t="shared" si="8"/>
        <v>0</v>
      </c>
      <c r="U136" s="156">
        <f t="shared" si="9"/>
        <v>0</v>
      </c>
      <c r="V136" s="157"/>
      <c r="Y136" s="166"/>
      <c r="Z136" s="166"/>
      <c r="AA136" s="166"/>
      <c r="AB136" s="166"/>
      <c r="AC136" s="167"/>
    </row>
    <row r="137" spans="1:29" s="165" customFormat="1" x14ac:dyDescent="0.4">
      <c r="A137" s="116">
        <v>129</v>
      </c>
      <c r="B137" s="116">
        <v>14</v>
      </c>
      <c r="C137" s="117" t="s">
        <v>194</v>
      </c>
      <c r="D137" s="118" t="s">
        <v>886</v>
      </c>
      <c r="E137" s="119" t="s">
        <v>320</v>
      </c>
      <c r="F137" s="120" t="s">
        <v>172</v>
      </c>
      <c r="G137" s="121" t="s">
        <v>894</v>
      </c>
      <c r="H137" s="122">
        <v>600</v>
      </c>
      <c r="I137" s="123">
        <v>48</v>
      </c>
      <c r="J137" s="123">
        <v>18</v>
      </c>
      <c r="K137" s="160">
        <v>2</v>
      </c>
      <c r="L137" s="155">
        <f t="shared" si="10"/>
        <v>1728</v>
      </c>
      <c r="M137" s="156">
        <f t="shared" si="11"/>
        <v>1036.8</v>
      </c>
      <c r="N137" s="155"/>
      <c r="O137" s="155"/>
      <c r="P137" s="155"/>
      <c r="Q137" s="155"/>
      <c r="R137" s="155"/>
      <c r="S137" s="156"/>
      <c r="T137" s="156">
        <f t="shared" si="8"/>
        <v>0</v>
      </c>
      <c r="U137" s="156">
        <f t="shared" si="9"/>
        <v>0</v>
      </c>
      <c r="V137" s="157"/>
      <c r="Y137" s="166"/>
      <c r="Z137" s="166"/>
      <c r="AA137" s="166"/>
      <c r="AB137" s="166"/>
      <c r="AC137" s="167"/>
    </row>
    <row r="138" spans="1:29" s="165" customFormat="1" x14ac:dyDescent="0.4">
      <c r="A138" s="116">
        <v>130</v>
      </c>
      <c r="B138" s="116">
        <v>14</v>
      </c>
      <c r="C138" s="117" t="s">
        <v>194</v>
      </c>
      <c r="D138" s="118" t="s">
        <v>886</v>
      </c>
      <c r="E138" s="119" t="s">
        <v>327</v>
      </c>
      <c r="F138" s="120" t="s">
        <v>172</v>
      </c>
      <c r="G138" s="121" t="s">
        <v>180</v>
      </c>
      <c r="H138" s="122">
        <v>600</v>
      </c>
      <c r="I138" s="123">
        <v>54</v>
      </c>
      <c r="J138" s="123">
        <v>8</v>
      </c>
      <c r="K138" s="160">
        <v>1</v>
      </c>
      <c r="L138" s="155">
        <f t="shared" si="10"/>
        <v>432</v>
      </c>
      <c r="M138" s="156">
        <f t="shared" si="11"/>
        <v>259.2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  <c r="Y138" s="166"/>
      <c r="Z138" s="166"/>
      <c r="AA138" s="166"/>
      <c r="AB138" s="166"/>
      <c r="AC138" s="167"/>
    </row>
    <row r="139" spans="1:29" s="165" customFormat="1" x14ac:dyDescent="0.4">
      <c r="A139" s="116">
        <v>131</v>
      </c>
      <c r="B139" s="116">
        <v>15</v>
      </c>
      <c r="C139" s="117" t="s">
        <v>194</v>
      </c>
      <c r="D139" s="118" t="s">
        <v>887</v>
      </c>
      <c r="E139" s="119" t="s">
        <v>315</v>
      </c>
      <c r="F139" s="120" t="s">
        <v>172</v>
      </c>
      <c r="G139" s="121" t="s">
        <v>414</v>
      </c>
      <c r="H139" s="122">
        <v>12</v>
      </c>
      <c r="I139" s="123">
        <v>36</v>
      </c>
      <c r="J139" s="123">
        <v>2</v>
      </c>
      <c r="K139" s="160">
        <v>2</v>
      </c>
      <c r="L139" s="155">
        <f t="shared" si="10"/>
        <v>144</v>
      </c>
      <c r="M139" s="156">
        <f t="shared" si="11"/>
        <v>1.728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  <c r="Y139" s="166"/>
      <c r="Z139" s="166"/>
      <c r="AA139" s="166"/>
      <c r="AB139" s="166"/>
      <c r="AC139" s="167"/>
    </row>
    <row r="140" spans="1:29" s="165" customFormat="1" x14ac:dyDescent="0.4">
      <c r="A140" s="116">
        <v>132</v>
      </c>
      <c r="B140" s="116">
        <v>16</v>
      </c>
      <c r="C140" s="117" t="s">
        <v>194</v>
      </c>
      <c r="D140" s="118" t="s">
        <v>888</v>
      </c>
      <c r="E140" s="119" t="s">
        <v>311</v>
      </c>
      <c r="F140" s="120" t="s">
        <v>172</v>
      </c>
      <c r="G140" s="121" t="s">
        <v>304</v>
      </c>
      <c r="H140" s="122">
        <v>12</v>
      </c>
      <c r="I140" s="123">
        <v>28</v>
      </c>
      <c r="J140" s="123">
        <v>1</v>
      </c>
      <c r="K140" s="160">
        <v>1</v>
      </c>
      <c r="L140" s="155">
        <f t="shared" si="10"/>
        <v>28</v>
      </c>
      <c r="M140" s="156">
        <f t="shared" si="11"/>
        <v>0.33600000000000002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  <c r="Y140" s="166"/>
      <c r="Z140" s="166"/>
      <c r="AA140" s="166"/>
      <c r="AB140" s="166"/>
      <c r="AC140" s="167"/>
    </row>
    <row r="141" spans="1:29" s="165" customFormat="1" x14ac:dyDescent="0.4">
      <c r="A141" s="116">
        <v>133</v>
      </c>
      <c r="B141" s="116">
        <v>17</v>
      </c>
      <c r="C141" s="117" t="s">
        <v>194</v>
      </c>
      <c r="D141" s="118" t="s">
        <v>889</v>
      </c>
      <c r="E141" s="119" t="s">
        <v>311</v>
      </c>
      <c r="F141" s="120" t="s">
        <v>172</v>
      </c>
      <c r="G141" s="121" t="s">
        <v>304</v>
      </c>
      <c r="H141" s="122">
        <v>12</v>
      </c>
      <c r="I141" s="123">
        <v>28</v>
      </c>
      <c r="J141" s="123">
        <v>1</v>
      </c>
      <c r="K141" s="160">
        <v>1</v>
      </c>
      <c r="L141" s="155">
        <f t="shared" si="10"/>
        <v>28</v>
      </c>
      <c r="M141" s="156">
        <f t="shared" si="11"/>
        <v>0.33600000000000002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  <c r="Y141" s="166"/>
      <c r="Z141" s="166"/>
      <c r="AA141" s="166"/>
      <c r="AB141" s="166"/>
      <c r="AC141" s="167"/>
    </row>
    <row r="142" spans="1:29" s="165" customFormat="1" x14ac:dyDescent="0.4">
      <c r="A142" s="116">
        <v>134</v>
      </c>
      <c r="B142" s="116">
        <v>1</v>
      </c>
      <c r="C142" s="117" t="s">
        <v>198</v>
      </c>
      <c r="D142" s="118" t="s">
        <v>867</v>
      </c>
      <c r="E142" s="119" t="s">
        <v>311</v>
      </c>
      <c r="F142" s="120" t="s">
        <v>172</v>
      </c>
      <c r="G142" s="121" t="s">
        <v>414</v>
      </c>
      <c r="H142" s="122">
        <v>2082.5</v>
      </c>
      <c r="I142" s="123">
        <v>36</v>
      </c>
      <c r="J142" s="123">
        <v>10</v>
      </c>
      <c r="K142" s="160">
        <v>1</v>
      </c>
      <c r="L142" s="155">
        <f t="shared" si="10"/>
        <v>360</v>
      </c>
      <c r="M142" s="156">
        <f t="shared" si="11"/>
        <v>749.7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  <c r="Y142" s="166"/>
      <c r="Z142" s="166"/>
      <c r="AA142" s="166"/>
      <c r="AB142" s="166"/>
      <c r="AC142" s="167"/>
    </row>
    <row r="143" spans="1:29" s="165" customFormat="1" x14ac:dyDescent="0.4">
      <c r="A143" s="116">
        <v>135</v>
      </c>
      <c r="B143" s="116">
        <v>1</v>
      </c>
      <c r="C143" s="117" t="s">
        <v>198</v>
      </c>
      <c r="D143" s="118" t="s">
        <v>867</v>
      </c>
      <c r="E143" s="119" t="s">
        <v>312</v>
      </c>
      <c r="F143" s="120" t="s">
        <v>333</v>
      </c>
      <c r="G143" s="121" t="s">
        <v>302</v>
      </c>
      <c r="H143" s="122">
        <v>8760</v>
      </c>
      <c r="I143" s="123">
        <v>13</v>
      </c>
      <c r="J143" s="123">
        <v>1</v>
      </c>
      <c r="K143" s="160">
        <v>1</v>
      </c>
      <c r="L143" s="155">
        <f t="shared" si="10"/>
        <v>13</v>
      </c>
      <c r="M143" s="156">
        <f t="shared" si="11"/>
        <v>113.88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  <c r="Y143" s="166"/>
      <c r="Z143" s="166"/>
      <c r="AA143" s="166"/>
      <c r="AB143" s="166"/>
      <c r="AC143" s="167"/>
    </row>
    <row r="144" spans="1:29" s="165" customFormat="1" x14ac:dyDescent="0.4">
      <c r="A144" s="116">
        <v>136</v>
      </c>
      <c r="B144" s="116">
        <v>1</v>
      </c>
      <c r="C144" s="117" t="s">
        <v>198</v>
      </c>
      <c r="D144" s="118" t="s">
        <v>867</v>
      </c>
      <c r="E144" s="119" t="s">
        <v>312</v>
      </c>
      <c r="F144" s="120" t="s">
        <v>904</v>
      </c>
      <c r="G144" s="121" t="s">
        <v>302</v>
      </c>
      <c r="H144" s="122">
        <v>8760</v>
      </c>
      <c r="I144" s="123">
        <v>13</v>
      </c>
      <c r="J144" s="123">
        <v>2</v>
      </c>
      <c r="K144" s="160">
        <v>1</v>
      </c>
      <c r="L144" s="155">
        <f t="shared" si="10"/>
        <v>26</v>
      </c>
      <c r="M144" s="156">
        <f t="shared" si="11"/>
        <v>227.76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  <c r="Y144" s="166"/>
      <c r="Z144" s="166"/>
      <c r="AA144" s="166"/>
      <c r="AB144" s="166"/>
      <c r="AC144" s="167"/>
    </row>
    <row r="145" spans="1:29" s="165" customFormat="1" x14ac:dyDescent="0.4">
      <c r="A145" s="116">
        <v>137</v>
      </c>
      <c r="B145" s="116">
        <v>2</v>
      </c>
      <c r="C145" s="117" t="s">
        <v>198</v>
      </c>
      <c r="D145" s="118" t="s">
        <v>890</v>
      </c>
      <c r="E145" s="119" t="s">
        <v>320</v>
      </c>
      <c r="F145" s="120" t="s">
        <v>172</v>
      </c>
      <c r="G145" s="121" t="s">
        <v>894</v>
      </c>
      <c r="H145" s="122">
        <v>735</v>
      </c>
      <c r="I145" s="123">
        <v>48</v>
      </c>
      <c r="J145" s="123">
        <v>6</v>
      </c>
      <c r="K145" s="160">
        <v>2</v>
      </c>
      <c r="L145" s="155">
        <f t="shared" si="10"/>
        <v>576</v>
      </c>
      <c r="M145" s="156">
        <f t="shared" si="11"/>
        <v>423.36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  <c r="Y145" s="166"/>
      <c r="Z145" s="166"/>
      <c r="AA145" s="166"/>
      <c r="AB145" s="166"/>
      <c r="AC145" s="167"/>
    </row>
    <row r="146" spans="1:29" s="165" customFormat="1" x14ac:dyDescent="0.4">
      <c r="A146" s="116">
        <v>138</v>
      </c>
      <c r="B146" s="116">
        <v>3</v>
      </c>
      <c r="C146" s="117" t="s">
        <v>198</v>
      </c>
      <c r="D146" s="118" t="s">
        <v>250</v>
      </c>
      <c r="E146" s="119" t="s">
        <v>320</v>
      </c>
      <c r="F146" s="120" t="s">
        <v>172</v>
      </c>
      <c r="G146" s="121" t="s">
        <v>894</v>
      </c>
      <c r="H146" s="122">
        <v>1225</v>
      </c>
      <c r="I146" s="123">
        <v>48</v>
      </c>
      <c r="J146" s="123">
        <v>6</v>
      </c>
      <c r="K146" s="160">
        <v>2</v>
      </c>
      <c r="L146" s="155">
        <f t="shared" si="10"/>
        <v>576</v>
      </c>
      <c r="M146" s="156">
        <f t="shared" si="11"/>
        <v>705.6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  <c r="Y146" s="166"/>
      <c r="Z146" s="166"/>
      <c r="AA146" s="166"/>
      <c r="AB146" s="166"/>
      <c r="AC146" s="167"/>
    </row>
    <row r="147" spans="1:29" s="165" customFormat="1" x14ac:dyDescent="0.4">
      <c r="A147" s="116">
        <v>139</v>
      </c>
      <c r="B147" s="116">
        <v>4</v>
      </c>
      <c r="C147" s="117" t="s">
        <v>198</v>
      </c>
      <c r="D147" s="118" t="s">
        <v>838</v>
      </c>
      <c r="E147" s="119" t="s">
        <v>320</v>
      </c>
      <c r="F147" s="120" t="s">
        <v>172</v>
      </c>
      <c r="G147" s="121" t="s">
        <v>894</v>
      </c>
      <c r="H147" s="122">
        <v>600</v>
      </c>
      <c r="I147" s="123">
        <v>48</v>
      </c>
      <c r="J147" s="123">
        <v>6</v>
      </c>
      <c r="K147" s="160">
        <v>2</v>
      </c>
      <c r="L147" s="155">
        <f t="shared" si="10"/>
        <v>576</v>
      </c>
      <c r="M147" s="156">
        <f t="shared" si="11"/>
        <v>345.6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  <c r="Y147" s="166"/>
      <c r="Z147" s="166"/>
      <c r="AA147" s="166"/>
      <c r="AB147" s="166"/>
      <c r="AC147" s="167"/>
    </row>
    <row r="148" spans="1:29" s="165" customFormat="1" x14ac:dyDescent="0.4">
      <c r="A148" s="116">
        <v>140</v>
      </c>
      <c r="B148" s="116">
        <v>5</v>
      </c>
      <c r="C148" s="117" t="s">
        <v>198</v>
      </c>
      <c r="D148" s="118" t="s">
        <v>891</v>
      </c>
      <c r="E148" s="119" t="s">
        <v>320</v>
      </c>
      <c r="F148" s="120" t="s">
        <v>906</v>
      </c>
      <c r="G148" s="121" t="s">
        <v>894</v>
      </c>
      <c r="H148" s="122">
        <v>600</v>
      </c>
      <c r="I148" s="123">
        <v>48</v>
      </c>
      <c r="J148" s="123">
        <v>6</v>
      </c>
      <c r="K148" s="160">
        <v>2</v>
      </c>
      <c r="L148" s="155">
        <f t="shared" si="10"/>
        <v>576</v>
      </c>
      <c r="M148" s="156">
        <f t="shared" si="11"/>
        <v>345.6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  <c r="Y148" s="166"/>
      <c r="Z148" s="166"/>
      <c r="AA148" s="166"/>
      <c r="AB148" s="166"/>
      <c r="AC148" s="167"/>
    </row>
    <row r="149" spans="1:29" s="165" customFormat="1" x14ac:dyDescent="0.4">
      <c r="A149" s="116">
        <v>141</v>
      </c>
      <c r="B149" s="116">
        <v>5</v>
      </c>
      <c r="C149" s="117" t="s">
        <v>198</v>
      </c>
      <c r="D149" s="118" t="s">
        <v>891</v>
      </c>
      <c r="E149" s="119" t="s">
        <v>898</v>
      </c>
      <c r="F149" s="120" t="s">
        <v>172</v>
      </c>
      <c r="G149" s="121" t="s">
        <v>895</v>
      </c>
      <c r="H149" s="122">
        <v>600</v>
      </c>
      <c r="I149" s="123">
        <v>60</v>
      </c>
      <c r="J149" s="123">
        <v>2</v>
      </c>
      <c r="K149" s="160">
        <v>1</v>
      </c>
      <c r="L149" s="155">
        <f t="shared" si="10"/>
        <v>120</v>
      </c>
      <c r="M149" s="156">
        <f t="shared" si="11"/>
        <v>72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  <c r="Y149" s="166"/>
      <c r="Z149" s="166"/>
      <c r="AA149" s="166"/>
      <c r="AB149" s="166"/>
      <c r="AC149" s="167"/>
    </row>
    <row r="150" spans="1:29" s="165" customFormat="1" x14ac:dyDescent="0.4">
      <c r="A150" s="116">
        <v>142</v>
      </c>
      <c r="B150" s="116">
        <v>6</v>
      </c>
      <c r="C150" s="117" t="s">
        <v>198</v>
      </c>
      <c r="D150" s="118" t="s">
        <v>885</v>
      </c>
      <c r="E150" s="119" t="s">
        <v>311</v>
      </c>
      <c r="F150" s="120" t="s">
        <v>172</v>
      </c>
      <c r="G150" s="121" t="s">
        <v>414</v>
      </c>
      <c r="H150" s="122">
        <v>200</v>
      </c>
      <c r="I150" s="123">
        <v>36</v>
      </c>
      <c r="J150" s="123">
        <v>2</v>
      </c>
      <c r="K150" s="160">
        <v>1</v>
      </c>
      <c r="L150" s="155">
        <f t="shared" si="10"/>
        <v>72</v>
      </c>
      <c r="M150" s="156">
        <f t="shared" si="11"/>
        <v>14.4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  <c r="Y150" s="166"/>
      <c r="Z150" s="166"/>
      <c r="AA150" s="166"/>
      <c r="AB150" s="166"/>
      <c r="AC150" s="167"/>
    </row>
    <row r="151" spans="1:29" s="165" customFormat="1" x14ac:dyDescent="0.4">
      <c r="A151" s="116">
        <v>143</v>
      </c>
      <c r="B151" s="116">
        <v>7</v>
      </c>
      <c r="C151" s="117" t="s">
        <v>198</v>
      </c>
      <c r="D151" s="118" t="s">
        <v>855</v>
      </c>
      <c r="E151" s="119" t="s">
        <v>311</v>
      </c>
      <c r="F151" s="120" t="s">
        <v>172</v>
      </c>
      <c r="G151" s="121" t="s">
        <v>414</v>
      </c>
      <c r="H151" s="122">
        <v>735</v>
      </c>
      <c r="I151" s="123">
        <v>36</v>
      </c>
      <c r="J151" s="123">
        <v>1</v>
      </c>
      <c r="K151" s="160">
        <v>1</v>
      </c>
      <c r="L151" s="155">
        <f t="shared" si="10"/>
        <v>36</v>
      </c>
      <c r="M151" s="156">
        <f t="shared" si="11"/>
        <v>26.46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  <c r="Y151" s="166"/>
      <c r="Z151" s="166"/>
      <c r="AA151" s="166"/>
      <c r="AB151" s="166"/>
      <c r="AC151" s="167"/>
    </row>
    <row r="152" spans="1:29" s="165" customFormat="1" x14ac:dyDescent="0.4">
      <c r="A152" s="116">
        <v>144</v>
      </c>
      <c r="B152" s="116">
        <v>7</v>
      </c>
      <c r="C152" s="117" t="s">
        <v>198</v>
      </c>
      <c r="D152" s="118" t="s">
        <v>855</v>
      </c>
      <c r="E152" s="119" t="s">
        <v>322</v>
      </c>
      <c r="F152" s="120" t="s">
        <v>901</v>
      </c>
      <c r="G152" s="121" t="s">
        <v>302</v>
      </c>
      <c r="H152" s="122">
        <v>735</v>
      </c>
      <c r="I152" s="123">
        <v>13</v>
      </c>
      <c r="J152" s="123">
        <v>1</v>
      </c>
      <c r="K152" s="160">
        <v>1</v>
      </c>
      <c r="L152" s="155">
        <f t="shared" si="10"/>
        <v>13</v>
      </c>
      <c r="M152" s="156">
        <f t="shared" si="11"/>
        <v>9.5549999999999997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  <c r="Y152" s="166"/>
      <c r="Z152" s="166"/>
      <c r="AA152" s="166"/>
      <c r="AB152" s="166"/>
      <c r="AC152" s="167"/>
    </row>
    <row r="153" spans="1:29" s="165" customFormat="1" x14ac:dyDescent="0.4">
      <c r="A153" s="116">
        <v>145</v>
      </c>
      <c r="B153" s="116">
        <v>8</v>
      </c>
      <c r="C153" s="117" t="s">
        <v>198</v>
      </c>
      <c r="D153" s="118" t="s">
        <v>854</v>
      </c>
      <c r="E153" s="119" t="s">
        <v>311</v>
      </c>
      <c r="F153" s="120" t="s">
        <v>172</v>
      </c>
      <c r="G153" s="121" t="s">
        <v>414</v>
      </c>
      <c r="H153" s="122">
        <v>735</v>
      </c>
      <c r="I153" s="123">
        <v>36</v>
      </c>
      <c r="J153" s="123">
        <v>3</v>
      </c>
      <c r="K153" s="160">
        <v>1</v>
      </c>
      <c r="L153" s="155">
        <f t="shared" si="10"/>
        <v>108</v>
      </c>
      <c r="M153" s="156">
        <f t="shared" si="11"/>
        <v>79.38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  <c r="Y153" s="166"/>
      <c r="Z153" s="166"/>
      <c r="AA153" s="166"/>
      <c r="AB153" s="166"/>
      <c r="AC153" s="167"/>
    </row>
    <row r="154" spans="1:29" s="165" customFormat="1" x14ac:dyDescent="0.4">
      <c r="A154" s="116">
        <v>146</v>
      </c>
      <c r="B154" s="116">
        <v>8</v>
      </c>
      <c r="C154" s="117" t="s">
        <v>198</v>
      </c>
      <c r="D154" s="118" t="s">
        <v>854</v>
      </c>
      <c r="E154" s="119" t="s">
        <v>314</v>
      </c>
      <c r="F154" s="120" t="s">
        <v>905</v>
      </c>
      <c r="G154" s="121" t="s">
        <v>305</v>
      </c>
      <c r="H154" s="122">
        <v>735</v>
      </c>
      <c r="I154" s="123">
        <v>26</v>
      </c>
      <c r="J154" s="123">
        <v>4</v>
      </c>
      <c r="K154" s="160">
        <v>1</v>
      </c>
      <c r="L154" s="155">
        <f t="shared" si="10"/>
        <v>104</v>
      </c>
      <c r="M154" s="156">
        <f t="shared" si="11"/>
        <v>76.44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  <c r="Y154" s="166"/>
      <c r="Z154" s="166"/>
      <c r="AA154" s="166"/>
      <c r="AB154" s="166"/>
      <c r="AC154" s="167"/>
    </row>
    <row r="155" spans="1:29" s="165" customFormat="1" x14ac:dyDescent="0.4">
      <c r="A155" s="116">
        <v>147</v>
      </c>
      <c r="B155" s="116">
        <v>9</v>
      </c>
      <c r="C155" s="117" t="s">
        <v>198</v>
      </c>
      <c r="D155" s="118" t="s">
        <v>853</v>
      </c>
      <c r="E155" s="119" t="s">
        <v>311</v>
      </c>
      <c r="F155" s="120" t="s">
        <v>172</v>
      </c>
      <c r="G155" s="121" t="s">
        <v>414</v>
      </c>
      <c r="H155" s="122">
        <v>735</v>
      </c>
      <c r="I155" s="123">
        <v>36</v>
      </c>
      <c r="J155" s="123">
        <v>3</v>
      </c>
      <c r="K155" s="160">
        <v>1</v>
      </c>
      <c r="L155" s="155">
        <f t="shared" si="10"/>
        <v>108</v>
      </c>
      <c r="M155" s="156">
        <f t="shared" si="11"/>
        <v>79.38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  <c r="Y155" s="166"/>
      <c r="Z155" s="166"/>
      <c r="AA155" s="166"/>
      <c r="AB155" s="166"/>
      <c r="AC155" s="167"/>
    </row>
    <row r="156" spans="1:29" s="165" customFormat="1" x14ac:dyDescent="0.4">
      <c r="A156" s="116">
        <v>148</v>
      </c>
      <c r="B156" s="116">
        <v>9</v>
      </c>
      <c r="C156" s="117" t="s">
        <v>198</v>
      </c>
      <c r="D156" s="118" t="s">
        <v>853</v>
      </c>
      <c r="E156" s="119" t="s">
        <v>314</v>
      </c>
      <c r="F156" s="120" t="s">
        <v>905</v>
      </c>
      <c r="G156" s="121" t="s">
        <v>305</v>
      </c>
      <c r="H156" s="122">
        <v>735</v>
      </c>
      <c r="I156" s="123">
        <v>26</v>
      </c>
      <c r="J156" s="123">
        <v>2</v>
      </c>
      <c r="K156" s="160">
        <v>1</v>
      </c>
      <c r="L156" s="155">
        <f t="shared" si="10"/>
        <v>52</v>
      </c>
      <c r="M156" s="156">
        <f t="shared" si="11"/>
        <v>38.22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  <c r="Y156" s="166"/>
      <c r="Z156" s="166"/>
      <c r="AA156" s="166"/>
      <c r="AB156" s="166"/>
      <c r="AC156" s="167"/>
    </row>
    <row r="157" spans="1:29" s="165" customFormat="1" x14ac:dyDescent="0.4">
      <c r="A157" s="116">
        <v>149</v>
      </c>
      <c r="B157" s="116" t="s">
        <v>239</v>
      </c>
      <c r="C157" s="117" t="s">
        <v>892</v>
      </c>
      <c r="D157" s="118" t="s">
        <v>873</v>
      </c>
      <c r="E157" s="119" t="s">
        <v>311</v>
      </c>
      <c r="F157" s="120" t="s">
        <v>172</v>
      </c>
      <c r="G157" s="121" t="s">
        <v>304</v>
      </c>
      <c r="H157" s="122">
        <v>2082.5</v>
      </c>
      <c r="I157" s="123">
        <v>28</v>
      </c>
      <c r="J157" s="123">
        <v>1</v>
      </c>
      <c r="K157" s="160">
        <v>1</v>
      </c>
      <c r="L157" s="155">
        <f t="shared" si="10"/>
        <v>28</v>
      </c>
      <c r="M157" s="156">
        <f t="shared" si="11"/>
        <v>58.31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  <c r="Y157" s="166"/>
      <c r="Z157" s="166"/>
      <c r="AA157" s="166"/>
      <c r="AB157" s="166"/>
      <c r="AC157" s="167"/>
    </row>
    <row r="158" spans="1:29" s="165" customFormat="1" x14ac:dyDescent="0.4">
      <c r="A158" s="116">
        <v>150</v>
      </c>
      <c r="B158" s="116" t="s">
        <v>240</v>
      </c>
      <c r="C158" s="117" t="s">
        <v>892</v>
      </c>
      <c r="D158" s="118" t="s">
        <v>874</v>
      </c>
      <c r="E158" s="119" t="s">
        <v>899</v>
      </c>
      <c r="F158" s="120" t="s">
        <v>776</v>
      </c>
      <c r="G158" s="121" t="s">
        <v>304</v>
      </c>
      <c r="H158" s="122">
        <v>2082.5</v>
      </c>
      <c r="I158" s="123">
        <v>28</v>
      </c>
      <c r="J158" s="123">
        <v>1</v>
      </c>
      <c r="K158" s="160">
        <v>1</v>
      </c>
      <c r="L158" s="155">
        <f t="shared" si="10"/>
        <v>28</v>
      </c>
      <c r="M158" s="156">
        <f t="shared" si="11"/>
        <v>58.31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  <c r="Y158" s="166"/>
      <c r="Z158" s="166"/>
      <c r="AA158" s="166"/>
      <c r="AB158" s="166"/>
      <c r="AC158" s="167"/>
    </row>
    <row r="159" spans="1:29" s="165" customFormat="1" hidden="1" x14ac:dyDescent="0.4">
      <c r="A159" s="116">
        <v>151</v>
      </c>
      <c r="B159" s="116"/>
      <c r="C159" s="117"/>
      <c r="D159" s="118"/>
      <c r="E159" s="119"/>
      <c r="F159" s="120"/>
      <c r="G159" s="121"/>
      <c r="H159" s="125"/>
      <c r="I159" s="123"/>
      <c r="J159" s="123"/>
      <c r="K159" s="160"/>
      <c r="L159" s="155">
        <f t="shared" si="10"/>
        <v>0</v>
      </c>
      <c r="M159" s="156">
        <f t="shared" si="11"/>
        <v>0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  <c r="Y159" s="166"/>
      <c r="Z159" s="166"/>
      <c r="AA159" s="166"/>
      <c r="AB159" s="166"/>
      <c r="AC159" s="167"/>
    </row>
    <row r="160" spans="1:29" s="165" customFormat="1" hidden="1" x14ac:dyDescent="0.4">
      <c r="A160" s="116">
        <v>152</v>
      </c>
      <c r="B160" s="128"/>
      <c r="C160" s="129"/>
      <c r="D160" s="130"/>
      <c r="E160" s="131"/>
      <c r="F160" s="132"/>
      <c r="G160" s="133"/>
      <c r="H160" s="134"/>
      <c r="I160" s="123"/>
      <c r="J160" s="135"/>
      <c r="K160" s="161"/>
      <c r="L160" s="155">
        <f t="shared" si="10"/>
        <v>0</v>
      </c>
      <c r="M160" s="156">
        <f t="shared" si="11"/>
        <v>0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  <c r="Y160" s="166"/>
      <c r="Z160" s="166"/>
      <c r="AA160" s="166"/>
      <c r="AB160" s="166"/>
      <c r="AC160" s="167"/>
    </row>
    <row r="161" spans="1:29" s="165" customFormat="1" hidden="1" x14ac:dyDescent="0.4">
      <c r="A161" s="116">
        <v>153</v>
      </c>
      <c r="B161" s="116"/>
      <c r="C161" s="117"/>
      <c r="D161" s="118"/>
      <c r="E161" s="119"/>
      <c r="F161" s="120"/>
      <c r="G161" s="121"/>
      <c r="H161" s="125"/>
      <c r="I161" s="123"/>
      <c r="J161" s="123"/>
      <c r="K161" s="160"/>
      <c r="L161" s="155">
        <f t="shared" ref="L161:L169" si="12">IFERROR(I161*J161*K161,"ー")</f>
        <v>0</v>
      </c>
      <c r="M161" s="156">
        <f t="shared" ref="M161:M169" si="13">IFERROR(L161*H161/1000,"ー")</f>
        <v>0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  <c r="Y161" s="166"/>
      <c r="Z161" s="166"/>
      <c r="AA161" s="166"/>
      <c r="AB161" s="166"/>
      <c r="AC161" s="167"/>
    </row>
    <row r="162" spans="1:29" s="165" customFormat="1" hidden="1" x14ac:dyDescent="0.4">
      <c r="A162" s="116">
        <v>154</v>
      </c>
      <c r="B162" s="128"/>
      <c r="C162" s="129"/>
      <c r="D162" s="130"/>
      <c r="E162" s="131"/>
      <c r="F162" s="132"/>
      <c r="G162" s="133"/>
      <c r="H162" s="134"/>
      <c r="I162" s="123"/>
      <c r="J162" s="135"/>
      <c r="K162" s="161"/>
      <c r="L162" s="155">
        <f t="shared" si="12"/>
        <v>0</v>
      </c>
      <c r="M162" s="156">
        <f t="shared" si="13"/>
        <v>0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  <c r="Y162" s="166"/>
      <c r="Z162" s="166"/>
      <c r="AA162" s="166"/>
      <c r="AB162" s="166"/>
      <c r="AC162" s="167"/>
    </row>
    <row r="163" spans="1:29" s="165" customFormat="1" hidden="1" x14ac:dyDescent="0.4">
      <c r="A163" s="116">
        <v>155</v>
      </c>
      <c r="B163" s="116"/>
      <c r="C163" s="117"/>
      <c r="D163" s="118"/>
      <c r="E163" s="119"/>
      <c r="F163" s="120"/>
      <c r="G163" s="121"/>
      <c r="H163" s="125"/>
      <c r="I163" s="123"/>
      <c r="J163" s="123"/>
      <c r="K163" s="160"/>
      <c r="L163" s="155">
        <f t="shared" si="12"/>
        <v>0</v>
      </c>
      <c r="M163" s="156">
        <f t="shared" si="13"/>
        <v>0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  <c r="Y163" s="166"/>
      <c r="Z163" s="166"/>
      <c r="AA163" s="166"/>
      <c r="AB163" s="166"/>
      <c r="AC163" s="167"/>
    </row>
    <row r="164" spans="1:29" s="165" customFormat="1" hidden="1" x14ac:dyDescent="0.4">
      <c r="A164" s="116">
        <v>156</v>
      </c>
      <c r="B164" s="128"/>
      <c r="C164" s="129"/>
      <c r="D164" s="130"/>
      <c r="E164" s="131"/>
      <c r="F164" s="132"/>
      <c r="G164" s="133"/>
      <c r="H164" s="134"/>
      <c r="I164" s="123"/>
      <c r="J164" s="135"/>
      <c r="K164" s="161"/>
      <c r="L164" s="155">
        <f t="shared" si="12"/>
        <v>0</v>
      </c>
      <c r="M164" s="156">
        <f t="shared" si="13"/>
        <v>0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  <c r="Y164" s="166"/>
      <c r="Z164" s="166"/>
      <c r="AA164" s="166"/>
      <c r="AB164" s="166"/>
      <c r="AC164" s="167"/>
    </row>
    <row r="165" spans="1:29" s="165" customFormat="1" hidden="1" x14ac:dyDescent="0.4">
      <c r="A165" s="116">
        <v>157</v>
      </c>
      <c r="B165" s="116"/>
      <c r="C165" s="117"/>
      <c r="D165" s="118"/>
      <c r="E165" s="119"/>
      <c r="F165" s="120"/>
      <c r="G165" s="121"/>
      <c r="H165" s="125"/>
      <c r="I165" s="123"/>
      <c r="J165" s="123"/>
      <c r="K165" s="160"/>
      <c r="L165" s="155">
        <f t="shared" si="12"/>
        <v>0</v>
      </c>
      <c r="M165" s="156">
        <f t="shared" si="13"/>
        <v>0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  <c r="Y165" s="166"/>
      <c r="Z165" s="166"/>
      <c r="AA165" s="166"/>
      <c r="AB165" s="166"/>
      <c r="AC165" s="167"/>
    </row>
    <row r="166" spans="1:29" s="165" customFormat="1" hidden="1" x14ac:dyDescent="0.4">
      <c r="A166" s="116">
        <v>158</v>
      </c>
      <c r="B166" s="128"/>
      <c r="C166" s="129"/>
      <c r="D166" s="130"/>
      <c r="E166" s="131"/>
      <c r="F166" s="132"/>
      <c r="G166" s="133"/>
      <c r="H166" s="134"/>
      <c r="I166" s="123"/>
      <c r="J166" s="135"/>
      <c r="K166" s="161"/>
      <c r="L166" s="155">
        <f t="shared" si="12"/>
        <v>0</v>
      </c>
      <c r="M166" s="156">
        <f t="shared" si="13"/>
        <v>0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  <c r="Y166" s="166"/>
      <c r="Z166" s="166"/>
      <c r="AA166" s="166"/>
      <c r="AB166" s="166"/>
      <c r="AC166" s="167"/>
    </row>
    <row r="167" spans="1:29" s="165" customFormat="1" hidden="1" x14ac:dyDescent="0.4">
      <c r="A167" s="116">
        <v>159</v>
      </c>
      <c r="B167" s="116"/>
      <c r="C167" s="117"/>
      <c r="D167" s="118"/>
      <c r="E167" s="119"/>
      <c r="F167" s="120"/>
      <c r="G167" s="121"/>
      <c r="H167" s="125"/>
      <c r="I167" s="123"/>
      <c r="J167" s="123"/>
      <c r="K167" s="160"/>
      <c r="L167" s="155">
        <f t="shared" si="12"/>
        <v>0</v>
      </c>
      <c r="M167" s="156">
        <f t="shared" si="13"/>
        <v>0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  <c r="Y167" s="166"/>
      <c r="Z167" s="166"/>
      <c r="AA167" s="166"/>
      <c r="AB167" s="166"/>
      <c r="AC167" s="167"/>
    </row>
    <row r="168" spans="1:29" s="165" customFormat="1" hidden="1" x14ac:dyDescent="0.4">
      <c r="A168" s="116">
        <v>160</v>
      </c>
      <c r="B168" s="116"/>
      <c r="C168" s="117"/>
      <c r="D168" s="118"/>
      <c r="E168" s="119"/>
      <c r="F168" s="120"/>
      <c r="G168" s="121"/>
      <c r="H168" s="125"/>
      <c r="I168" s="123"/>
      <c r="J168" s="123"/>
      <c r="K168" s="160"/>
      <c r="L168" s="155">
        <f t="shared" si="12"/>
        <v>0</v>
      </c>
      <c r="M168" s="156">
        <f t="shared" si="13"/>
        <v>0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  <c r="Y168" s="166"/>
      <c r="Z168" s="166"/>
      <c r="AA168" s="166"/>
      <c r="AB168" s="166"/>
      <c r="AC168" s="167"/>
    </row>
    <row r="169" spans="1:29" s="165" customFormat="1" hidden="1" x14ac:dyDescent="0.4">
      <c r="A169" s="116">
        <v>161</v>
      </c>
      <c r="B169" s="128"/>
      <c r="C169" s="129"/>
      <c r="D169" s="130"/>
      <c r="E169" s="131"/>
      <c r="F169" s="132"/>
      <c r="G169" s="133"/>
      <c r="H169" s="134"/>
      <c r="I169" s="123"/>
      <c r="J169" s="135"/>
      <c r="K169" s="161"/>
      <c r="L169" s="155">
        <f t="shared" si="12"/>
        <v>0</v>
      </c>
      <c r="M169" s="156">
        <f t="shared" si="13"/>
        <v>0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  <c r="Y169" s="166"/>
      <c r="Z169" s="166"/>
      <c r="AA169" s="166"/>
      <c r="AB169" s="166"/>
      <c r="AC169" s="167"/>
    </row>
    <row r="170" spans="1:29" s="165" customFormat="1" hidden="1" x14ac:dyDescent="0.4">
      <c r="A170" s="116">
        <v>162</v>
      </c>
      <c r="B170" s="116"/>
      <c r="C170" s="117"/>
      <c r="D170" s="118"/>
      <c r="E170" s="119"/>
      <c r="F170" s="120"/>
      <c r="G170" s="121"/>
      <c r="H170" s="125"/>
      <c r="I170" s="123"/>
      <c r="J170" s="123"/>
      <c r="K170" s="160"/>
      <c r="L170" s="155">
        <f t="shared" ref="L170:L233" si="14">IFERROR(I170*J170*K170,"ー")</f>
        <v>0</v>
      </c>
      <c r="M170" s="156">
        <f t="shared" ref="M170:M233" si="15">IFERROR(L170*H170/1000,"ー")</f>
        <v>0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  <c r="Y170" s="166"/>
      <c r="Z170" s="166"/>
      <c r="AA170" s="166"/>
      <c r="AB170" s="166"/>
      <c r="AC170" s="167"/>
    </row>
    <row r="171" spans="1:29" s="165" customFormat="1" hidden="1" x14ac:dyDescent="0.4">
      <c r="A171" s="116">
        <v>163</v>
      </c>
      <c r="B171" s="128"/>
      <c r="C171" s="129"/>
      <c r="D171" s="130"/>
      <c r="E171" s="131"/>
      <c r="F171" s="132"/>
      <c r="G171" s="133"/>
      <c r="H171" s="134"/>
      <c r="I171" s="123"/>
      <c r="J171" s="135"/>
      <c r="K171" s="161"/>
      <c r="L171" s="155">
        <f t="shared" si="14"/>
        <v>0</v>
      </c>
      <c r="M171" s="156">
        <f t="shared" si="15"/>
        <v>0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  <c r="Y171" s="166"/>
      <c r="Z171" s="166"/>
      <c r="AA171" s="166"/>
      <c r="AB171" s="166"/>
      <c r="AC171" s="167"/>
    </row>
    <row r="172" spans="1:29" s="165" customFormat="1" hidden="1" x14ac:dyDescent="0.4">
      <c r="A172" s="116">
        <v>164</v>
      </c>
      <c r="B172" s="116"/>
      <c r="C172" s="117"/>
      <c r="D172" s="118"/>
      <c r="E172" s="119"/>
      <c r="F172" s="120"/>
      <c r="G172" s="121"/>
      <c r="H172" s="125"/>
      <c r="I172" s="123"/>
      <c r="J172" s="123"/>
      <c r="K172" s="160"/>
      <c r="L172" s="155">
        <f t="shared" si="14"/>
        <v>0</v>
      </c>
      <c r="M172" s="156">
        <f t="shared" si="15"/>
        <v>0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  <c r="Y172" s="166"/>
      <c r="Z172" s="166"/>
      <c r="AA172" s="166"/>
      <c r="AB172" s="166"/>
      <c r="AC172" s="167"/>
    </row>
    <row r="173" spans="1:29" s="165" customFormat="1" hidden="1" x14ac:dyDescent="0.4">
      <c r="A173" s="116">
        <v>165</v>
      </c>
      <c r="B173" s="128"/>
      <c r="C173" s="129"/>
      <c r="D173" s="130"/>
      <c r="E173" s="131"/>
      <c r="F173" s="132"/>
      <c r="G173" s="133"/>
      <c r="H173" s="134"/>
      <c r="I173" s="123"/>
      <c r="J173" s="135"/>
      <c r="K173" s="161"/>
      <c r="L173" s="155">
        <f t="shared" si="14"/>
        <v>0</v>
      </c>
      <c r="M173" s="156">
        <f t="shared" si="15"/>
        <v>0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  <c r="Y173" s="166"/>
      <c r="Z173" s="166"/>
      <c r="AA173" s="166"/>
      <c r="AB173" s="166"/>
      <c r="AC173" s="167"/>
    </row>
    <row r="174" spans="1:29" s="165" customFormat="1" hidden="1" x14ac:dyDescent="0.4">
      <c r="A174" s="116">
        <v>166</v>
      </c>
      <c r="B174" s="116"/>
      <c r="C174" s="117"/>
      <c r="D174" s="118"/>
      <c r="E174" s="119"/>
      <c r="F174" s="120"/>
      <c r="G174" s="121"/>
      <c r="H174" s="125"/>
      <c r="I174" s="123"/>
      <c r="J174" s="123"/>
      <c r="K174" s="160"/>
      <c r="L174" s="155">
        <f t="shared" si="14"/>
        <v>0</v>
      </c>
      <c r="M174" s="156">
        <f t="shared" si="15"/>
        <v>0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  <c r="Y174" s="166"/>
      <c r="Z174" s="166"/>
      <c r="AA174" s="166"/>
      <c r="AB174" s="166"/>
      <c r="AC174" s="167"/>
    </row>
    <row r="175" spans="1:29" s="165" customFormat="1" hidden="1" x14ac:dyDescent="0.4">
      <c r="A175" s="116">
        <v>167</v>
      </c>
      <c r="B175" s="128"/>
      <c r="C175" s="129"/>
      <c r="D175" s="130"/>
      <c r="E175" s="131"/>
      <c r="F175" s="132"/>
      <c r="G175" s="133"/>
      <c r="H175" s="134"/>
      <c r="I175" s="123"/>
      <c r="J175" s="135"/>
      <c r="K175" s="161"/>
      <c r="L175" s="155">
        <f t="shared" si="14"/>
        <v>0</v>
      </c>
      <c r="M175" s="156">
        <f t="shared" si="15"/>
        <v>0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  <c r="Y175" s="166"/>
      <c r="Z175" s="166"/>
      <c r="AA175" s="166"/>
      <c r="AB175" s="166"/>
      <c r="AC175" s="167"/>
    </row>
    <row r="176" spans="1:29" s="165" customFormat="1" hidden="1" x14ac:dyDescent="0.4">
      <c r="A176" s="116">
        <v>168</v>
      </c>
      <c r="B176" s="116"/>
      <c r="C176" s="117"/>
      <c r="D176" s="118"/>
      <c r="E176" s="119"/>
      <c r="F176" s="120"/>
      <c r="G176" s="121"/>
      <c r="H176" s="125"/>
      <c r="I176" s="123"/>
      <c r="J176" s="123"/>
      <c r="K176" s="160"/>
      <c r="L176" s="155">
        <f t="shared" si="14"/>
        <v>0</v>
      </c>
      <c r="M176" s="156">
        <f t="shared" si="15"/>
        <v>0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  <c r="Y176" s="166"/>
      <c r="Z176" s="166"/>
      <c r="AA176" s="166"/>
      <c r="AB176" s="166"/>
      <c r="AC176" s="167"/>
    </row>
    <row r="177" spans="1:29" s="165" customFormat="1" hidden="1" x14ac:dyDescent="0.4">
      <c r="A177" s="116">
        <v>169</v>
      </c>
      <c r="B177" s="116"/>
      <c r="C177" s="117"/>
      <c r="D177" s="118"/>
      <c r="E177" s="119"/>
      <c r="F177" s="120"/>
      <c r="G177" s="121"/>
      <c r="H177" s="125"/>
      <c r="I177" s="123"/>
      <c r="J177" s="123"/>
      <c r="K177" s="160"/>
      <c r="L177" s="155">
        <f t="shared" si="14"/>
        <v>0</v>
      </c>
      <c r="M177" s="156">
        <f t="shared" si="15"/>
        <v>0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  <c r="Y177" s="166"/>
      <c r="Z177" s="166"/>
      <c r="AA177" s="166"/>
      <c r="AB177" s="166"/>
      <c r="AC177" s="167"/>
    </row>
    <row r="178" spans="1:29" s="165" customFormat="1" hidden="1" x14ac:dyDescent="0.4">
      <c r="A178" s="116">
        <v>170</v>
      </c>
      <c r="B178" s="128"/>
      <c r="C178" s="129"/>
      <c r="D178" s="130"/>
      <c r="E178" s="131"/>
      <c r="F178" s="132"/>
      <c r="G178" s="133"/>
      <c r="H178" s="134"/>
      <c r="I178" s="123"/>
      <c r="J178" s="135"/>
      <c r="K178" s="161"/>
      <c r="L178" s="155">
        <f t="shared" si="14"/>
        <v>0</v>
      </c>
      <c r="M178" s="156">
        <f t="shared" si="15"/>
        <v>0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  <c r="Y178" s="166"/>
      <c r="Z178" s="166"/>
      <c r="AA178" s="166"/>
      <c r="AB178" s="166"/>
      <c r="AC178" s="167"/>
    </row>
    <row r="179" spans="1:29" s="165" customFormat="1" hidden="1" x14ac:dyDescent="0.4">
      <c r="A179" s="116">
        <v>171</v>
      </c>
      <c r="B179" s="116"/>
      <c r="C179" s="117"/>
      <c r="D179" s="118"/>
      <c r="E179" s="119"/>
      <c r="F179" s="120"/>
      <c r="G179" s="121"/>
      <c r="H179" s="125"/>
      <c r="I179" s="123"/>
      <c r="J179" s="123"/>
      <c r="K179" s="160"/>
      <c r="L179" s="155">
        <f t="shared" si="14"/>
        <v>0</v>
      </c>
      <c r="M179" s="156">
        <f t="shared" si="15"/>
        <v>0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  <c r="Y179" s="166"/>
      <c r="Z179" s="166"/>
      <c r="AA179" s="166"/>
      <c r="AB179" s="166"/>
      <c r="AC179" s="167"/>
    </row>
    <row r="180" spans="1:29" s="165" customFormat="1" hidden="1" x14ac:dyDescent="0.4">
      <c r="A180" s="116">
        <v>172</v>
      </c>
      <c r="B180" s="128"/>
      <c r="C180" s="129"/>
      <c r="D180" s="130"/>
      <c r="E180" s="131"/>
      <c r="F180" s="132"/>
      <c r="G180" s="133"/>
      <c r="H180" s="134"/>
      <c r="I180" s="123"/>
      <c r="J180" s="135"/>
      <c r="K180" s="161"/>
      <c r="L180" s="155">
        <f t="shared" si="14"/>
        <v>0</v>
      </c>
      <c r="M180" s="156">
        <f t="shared" si="15"/>
        <v>0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  <c r="Y180" s="166"/>
      <c r="Z180" s="166"/>
      <c r="AA180" s="166"/>
      <c r="AB180" s="166"/>
      <c r="AC180" s="167"/>
    </row>
    <row r="181" spans="1:29" s="165" customFormat="1" hidden="1" x14ac:dyDescent="0.4">
      <c r="A181" s="116">
        <v>173</v>
      </c>
      <c r="B181" s="116"/>
      <c r="C181" s="117"/>
      <c r="D181" s="118"/>
      <c r="E181" s="119"/>
      <c r="F181" s="120"/>
      <c r="G181" s="121"/>
      <c r="H181" s="125"/>
      <c r="I181" s="123"/>
      <c r="J181" s="123"/>
      <c r="K181" s="160"/>
      <c r="L181" s="155">
        <f t="shared" si="14"/>
        <v>0</v>
      </c>
      <c r="M181" s="156">
        <f t="shared" si="15"/>
        <v>0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  <c r="Y181" s="166"/>
      <c r="Z181" s="166"/>
      <c r="AA181" s="166"/>
      <c r="AB181" s="166"/>
      <c r="AC181" s="167"/>
    </row>
    <row r="182" spans="1:29" s="165" customFormat="1" hidden="1" x14ac:dyDescent="0.4">
      <c r="A182" s="116">
        <v>174</v>
      </c>
      <c r="B182" s="128"/>
      <c r="C182" s="129"/>
      <c r="D182" s="130"/>
      <c r="E182" s="131"/>
      <c r="F182" s="132"/>
      <c r="G182" s="133"/>
      <c r="H182" s="134"/>
      <c r="I182" s="123"/>
      <c r="J182" s="135"/>
      <c r="K182" s="161"/>
      <c r="L182" s="155">
        <f t="shared" si="14"/>
        <v>0</v>
      </c>
      <c r="M182" s="156">
        <f t="shared" si="15"/>
        <v>0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  <c r="Y182" s="166"/>
      <c r="Z182" s="166"/>
      <c r="AA182" s="166"/>
      <c r="AB182" s="166"/>
      <c r="AC182" s="167"/>
    </row>
    <row r="183" spans="1:29" s="165" customFormat="1" hidden="1" x14ac:dyDescent="0.4">
      <c r="A183" s="116">
        <v>175</v>
      </c>
      <c r="B183" s="116"/>
      <c r="C183" s="117"/>
      <c r="D183" s="118"/>
      <c r="E183" s="119"/>
      <c r="F183" s="120"/>
      <c r="G183" s="121"/>
      <c r="H183" s="125"/>
      <c r="I183" s="123"/>
      <c r="J183" s="123"/>
      <c r="K183" s="160"/>
      <c r="L183" s="155">
        <f t="shared" si="14"/>
        <v>0</v>
      </c>
      <c r="M183" s="156">
        <f t="shared" si="15"/>
        <v>0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  <c r="Y183" s="166"/>
      <c r="Z183" s="166"/>
      <c r="AA183" s="166"/>
      <c r="AB183" s="166"/>
      <c r="AC183" s="167"/>
    </row>
    <row r="184" spans="1:29" s="165" customFormat="1" hidden="1" x14ac:dyDescent="0.4">
      <c r="A184" s="116">
        <v>176</v>
      </c>
      <c r="B184" s="128"/>
      <c r="C184" s="129"/>
      <c r="D184" s="130"/>
      <c r="E184" s="131"/>
      <c r="F184" s="132"/>
      <c r="G184" s="133"/>
      <c r="H184" s="134"/>
      <c r="I184" s="123"/>
      <c r="J184" s="135"/>
      <c r="K184" s="161"/>
      <c r="L184" s="155">
        <f t="shared" si="14"/>
        <v>0</v>
      </c>
      <c r="M184" s="156">
        <f t="shared" si="15"/>
        <v>0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  <c r="Y184" s="166"/>
      <c r="Z184" s="166"/>
      <c r="AA184" s="166"/>
      <c r="AB184" s="166"/>
      <c r="AC184" s="167"/>
    </row>
    <row r="185" spans="1:29" s="165" customFormat="1" hidden="1" x14ac:dyDescent="0.4">
      <c r="A185" s="116">
        <v>177</v>
      </c>
      <c r="B185" s="116"/>
      <c r="C185" s="117"/>
      <c r="D185" s="118"/>
      <c r="E185" s="119"/>
      <c r="F185" s="120"/>
      <c r="G185" s="121"/>
      <c r="H185" s="125"/>
      <c r="I185" s="123"/>
      <c r="J185" s="123"/>
      <c r="K185" s="160"/>
      <c r="L185" s="155">
        <f t="shared" si="14"/>
        <v>0</v>
      </c>
      <c r="M185" s="156">
        <f t="shared" si="15"/>
        <v>0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  <c r="Y185" s="166"/>
      <c r="Z185" s="166"/>
      <c r="AA185" s="166"/>
      <c r="AB185" s="166"/>
      <c r="AC185" s="167"/>
    </row>
    <row r="186" spans="1:29" s="165" customFormat="1" hidden="1" x14ac:dyDescent="0.4">
      <c r="A186" s="116">
        <v>178</v>
      </c>
      <c r="B186" s="116"/>
      <c r="C186" s="117"/>
      <c r="D186" s="118"/>
      <c r="E186" s="119"/>
      <c r="F186" s="120"/>
      <c r="G186" s="121"/>
      <c r="H186" s="125"/>
      <c r="I186" s="123"/>
      <c r="J186" s="123"/>
      <c r="K186" s="160"/>
      <c r="L186" s="155">
        <f t="shared" si="14"/>
        <v>0</v>
      </c>
      <c r="M186" s="156">
        <f t="shared" si="15"/>
        <v>0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  <c r="Y186" s="166"/>
      <c r="Z186" s="166"/>
      <c r="AA186" s="166"/>
      <c r="AB186" s="166"/>
      <c r="AC186" s="167"/>
    </row>
    <row r="187" spans="1:29" s="165" customFormat="1" hidden="1" x14ac:dyDescent="0.4">
      <c r="A187" s="116">
        <v>179</v>
      </c>
      <c r="B187" s="128"/>
      <c r="C187" s="129"/>
      <c r="D187" s="130"/>
      <c r="E187" s="131"/>
      <c r="F187" s="132"/>
      <c r="G187" s="133"/>
      <c r="H187" s="134"/>
      <c r="I187" s="123"/>
      <c r="J187" s="135"/>
      <c r="K187" s="161"/>
      <c r="L187" s="155">
        <f t="shared" si="14"/>
        <v>0</v>
      </c>
      <c r="M187" s="156">
        <f t="shared" si="15"/>
        <v>0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  <c r="Y187" s="166"/>
      <c r="Z187" s="166"/>
      <c r="AA187" s="166"/>
      <c r="AB187" s="166"/>
      <c r="AC187" s="167"/>
    </row>
    <row r="188" spans="1:29" s="165" customFormat="1" hidden="1" x14ac:dyDescent="0.4">
      <c r="A188" s="116">
        <v>180</v>
      </c>
      <c r="B188" s="116"/>
      <c r="C188" s="117"/>
      <c r="D188" s="118"/>
      <c r="E188" s="119"/>
      <c r="F188" s="120"/>
      <c r="G188" s="121"/>
      <c r="H188" s="125"/>
      <c r="I188" s="123"/>
      <c r="J188" s="123"/>
      <c r="K188" s="160"/>
      <c r="L188" s="155">
        <f t="shared" si="14"/>
        <v>0</v>
      </c>
      <c r="M188" s="156">
        <f t="shared" si="15"/>
        <v>0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  <c r="Y188" s="166"/>
      <c r="Z188" s="166"/>
      <c r="AA188" s="166"/>
      <c r="AB188" s="166"/>
      <c r="AC188" s="167"/>
    </row>
    <row r="189" spans="1:29" s="165" customFormat="1" hidden="1" x14ac:dyDescent="0.4">
      <c r="A189" s="116">
        <v>181</v>
      </c>
      <c r="B189" s="128"/>
      <c r="C189" s="129"/>
      <c r="D189" s="130"/>
      <c r="E189" s="131"/>
      <c r="F189" s="132"/>
      <c r="G189" s="133"/>
      <c r="H189" s="134"/>
      <c r="I189" s="123"/>
      <c r="J189" s="135"/>
      <c r="K189" s="161"/>
      <c r="L189" s="155">
        <f t="shared" si="14"/>
        <v>0</v>
      </c>
      <c r="M189" s="156">
        <f t="shared" si="15"/>
        <v>0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  <c r="Y189" s="166"/>
      <c r="Z189" s="166"/>
      <c r="AA189" s="166"/>
      <c r="AB189" s="166"/>
      <c r="AC189" s="167"/>
    </row>
    <row r="190" spans="1:29" s="165" customFormat="1" hidden="1" x14ac:dyDescent="0.4">
      <c r="A190" s="116">
        <v>182</v>
      </c>
      <c r="B190" s="116"/>
      <c r="C190" s="117"/>
      <c r="D190" s="118"/>
      <c r="E190" s="119"/>
      <c r="F190" s="120"/>
      <c r="G190" s="121"/>
      <c r="H190" s="125"/>
      <c r="I190" s="123"/>
      <c r="J190" s="123"/>
      <c r="K190" s="160"/>
      <c r="L190" s="155">
        <f t="shared" si="14"/>
        <v>0</v>
      </c>
      <c r="M190" s="156">
        <f t="shared" si="15"/>
        <v>0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  <c r="Y190" s="166"/>
      <c r="Z190" s="166"/>
      <c r="AA190" s="166"/>
      <c r="AB190" s="166"/>
      <c r="AC190" s="167"/>
    </row>
    <row r="191" spans="1:29" s="165" customFormat="1" hidden="1" x14ac:dyDescent="0.4">
      <c r="A191" s="116">
        <v>183</v>
      </c>
      <c r="B191" s="128"/>
      <c r="C191" s="129"/>
      <c r="D191" s="130"/>
      <c r="E191" s="131"/>
      <c r="F191" s="132"/>
      <c r="G191" s="133"/>
      <c r="H191" s="134"/>
      <c r="I191" s="123"/>
      <c r="J191" s="135"/>
      <c r="K191" s="161"/>
      <c r="L191" s="155">
        <f t="shared" si="14"/>
        <v>0</v>
      </c>
      <c r="M191" s="156">
        <f t="shared" si="15"/>
        <v>0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  <c r="Y191" s="166"/>
      <c r="Z191" s="166"/>
      <c r="AA191" s="166"/>
      <c r="AB191" s="166"/>
      <c r="AC191" s="167"/>
    </row>
    <row r="192" spans="1:29" s="165" customFormat="1" hidden="1" x14ac:dyDescent="0.4">
      <c r="A192" s="116">
        <v>184</v>
      </c>
      <c r="B192" s="116"/>
      <c r="C192" s="117"/>
      <c r="D192" s="118"/>
      <c r="E192" s="119"/>
      <c r="F192" s="120"/>
      <c r="G192" s="121"/>
      <c r="H192" s="125"/>
      <c r="I192" s="123"/>
      <c r="J192" s="123"/>
      <c r="K192" s="160"/>
      <c r="L192" s="155">
        <f t="shared" si="14"/>
        <v>0</v>
      </c>
      <c r="M192" s="156">
        <f t="shared" si="15"/>
        <v>0</v>
      </c>
      <c r="N192" s="155"/>
      <c r="O192" s="155"/>
      <c r="P192" s="155"/>
      <c r="Q192" s="155"/>
      <c r="R192" s="155"/>
      <c r="S192" s="156"/>
      <c r="T192" s="156">
        <f t="shared" ref="T192:T255" si="16">IFERROR(S192*R192,"－")</f>
        <v>0</v>
      </c>
      <c r="U192" s="156">
        <f t="shared" ref="U192:U255" si="17">IFERROR(T192*H192/1000,"－")</f>
        <v>0</v>
      </c>
      <c r="V192" s="157"/>
      <c r="Y192" s="166"/>
      <c r="Z192" s="166"/>
      <c r="AA192" s="166"/>
      <c r="AB192" s="166"/>
      <c r="AC192" s="167"/>
    </row>
    <row r="193" spans="1:29" s="165" customFormat="1" hidden="1" x14ac:dyDescent="0.4">
      <c r="A193" s="116">
        <v>185</v>
      </c>
      <c r="B193" s="128"/>
      <c r="C193" s="129"/>
      <c r="D193" s="130"/>
      <c r="E193" s="131"/>
      <c r="F193" s="132"/>
      <c r="G193" s="133"/>
      <c r="H193" s="134"/>
      <c r="I193" s="123"/>
      <c r="J193" s="135"/>
      <c r="K193" s="161"/>
      <c r="L193" s="155">
        <f t="shared" si="14"/>
        <v>0</v>
      </c>
      <c r="M193" s="156">
        <f t="shared" si="15"/>
        <v>0</v>
      </c>
      <c r="N193" s="155"/>
      <c r="O193" s="155"/>
      <c r="P193" s="155"/>
      <c r="Q193" s="155"/>
      <c r="R193" s="155"/>
      <c r="S193" s="156"/>
      <c r="T193" s="156">
        <f t="shared" si="16"/>
        <v>0</v>
      </c>
      <c r="U193" s="156">
        <f t="shared" si="17"/>
        <v>0</v>
      </c>
      <c r="V193" s="157"/>
      <c r="Y193" s="166"/>
      <c r="Z193" s="166"/>
      <c r="AA193" s="166"/>
      <c r="AB193" s="166"/>
      <c r="AC193" s="167"/>
    </row>
    <row r="194" spans="1:29" s="165" customFormat="1" hidden="1" x14ac:dyDescent="0.4">
      <c r="A194" s="116">
        <v>186</v>
      </c>
      <c r="B194" s="116"/>
      <c r="C194" s="117"/>
      <c r="D194" s="118"/>
      <c r="E194" s="119"/>
      <c r="F194" s="120"/>
      <c r="G194" s="121"/>
      <c r="H194" s="125"/>
      <c r="I194" s="123"/>
      <c r="J194" s="123"/>
      <c r="K194" s="160"/>
      <c r="L194" s="155">
        <f t="shared" si="14"/>
        <v>0</v>
      </c>
      <c r="M194" s="156">
        <f t="shared" si="15"/>
        <v>0</v>
      </c>
      <c r="N194" s="155"/>
      <c r="O194" s="155"/>
      <c r="P194" s="155"/>
      <c r="Q194" s="155"/>
      <c r="R194" s="155"/>
      <c r="S194" s="156"/>
      <c r="T194" s="156">
        <f t="shared" si="16"/>
        <v>0</v>
      </c>
      <c r="U194" s="156">
        <f t="shared" si="17"/>
        <v>0</v>
      </c>
      <c r="V194" s="157"/>
      <c r="Y194" s="166"/>
      <c r="Z194" s="166"/>
      <c r="AA194" s="166"/>
      <c r="AB194" s="166"/>
      <c r="AC194" s="167"/>
    </row>
    <row r="195" spans="1:29" s="165" customFormat="1" hidden="1" x14ac:dyDescent="0.4">
      <c r="A195" s="116">
        <v>187</v>
      </c>
      <c r="B195" s="116"/>
      <c r="C195" s="117"/>
      <c r="D195" s="118"/>
      <c r="E195" s="119"/>
      <c r="F195" s="120"/>
      <c r="G195" s="121"/>
      <c r="H195" s="125"/>
      <c r="I195" s="123"/>
      <c r="J195" s="123"/>
      <c r="K195" s="160"/>
      <c r="L195" s="155">
        <f t="shared" si="14"/>
        <v>0</v>
      </c>
      <c r="M195" s="156">
        <f t="shared" si="15"/>
        <v>0</v>
      </c>
      <c r="N195" s="155"/>
      <c r="O195" s="155"/>
      <c r="P195" s="155"/>
      <c r="Q195" s="155"/>
      <c r="R195" s="155"/>
      <c r="S195" s="156"/>
      <c r="T195" s="156">
        <f t="shared" si="16"/>
        <v>0</v>
      </c>
      <c r="U195" s="156">
        <f t="shared" si="17"/>
        <v>0</v>
      </c>
      <c r="V195" s="157"/>
      <c r="Y195" s="166"/>
      <c r="Z195" s="166"/>
      <c r="AA195" s="166"/>
      <c r="AB195" s="166"/>
      <c r="AC195" s="167"/>
    </row>
    <row r="196" spans="1:29" s="165" customFormat="1" hidden="1" x14ac:dyDescent="0.4">
      <c r="A196" s="116">
        <v>188</v>
      </c>
      <c r="B196" s="128"/>
      <c r="C196" s="129"/>
      <c r="D196" s="130"/>
      <c r="E196" s="131"/>
      <c r="F196" s="132"/>
      <c r="G196" s="133"/>
      <c r="H196" s="134"/>
      <c r="I196" s="123"/>
      <c r="J196" s="135"/>
      <c r="K196" s="161"/>
      <c r="L196" s="155">
        <f t="shared" si="14"/>
        <v>0</v>
      </c>
      <c r="M196" s="156">
        <f t="shared" si="15"/>
        <v>0</v>
      </c>
      <c r="N196" s="155"/>
      <c r="O196" s="155"/>
      <c r="P196" s="155"/>
      <c r="Q196" s="155"/>
      <c r="R196" s="155"/>
      <c r="S196" s="156"/>
      <c r="T196" s="156">
        <f t="shared" si="16"/>
        <v>0</v>
      </c>
      <c r="U196" s="156">
        <f t="shared" si="17"/>
        <v>0</v>
      </c>
      <c r="V196" s="157"/>
      <c r="Y196" s="166"/>
      <c r="Z196" s="166"/>
      <c r="AA196" s="166"/>
      <c r="AB196" s="166"/>
      <c r="AC196" s="167"/>
    </row>
    <row r="197" spans="1:29" s="165" customFormat="1" hidden="1" x14ac:dyDescent="0.4">
      <c r="A197" s="116">
        <v>189</v>
      </c>
      <c r="B197" s="116"/>
      <c r="C197" s="117"/>
      <c r="D197" s="118"/>
      <c r="E197" s="119"/>
      <c r="F197" s="120"/>
      <c r="G197" s="121"/>
      <c r="H197" s="125"/>
      <c r="I197" s="123"/>
      <c r="J197" s="123"/>
      <c r="K197" s="160"/>
      <c r="L197" s="155">
        <f t="shared" si="14"/>
        <v>0</v>
      </c>
      <c r="M197" s="156">
        <f t="shared" si="15"/>
        <v>0</v>
      </c>
      <c r="N197" s="155"/>
      <c r="O197" s="155"/>
      <c r="P197" s="155"/>
      <c r="Q197" s="155"/>
      <c r="R197" s="155"/>
      <c r="S197" s="156"/>
      <c r="T197" s="156">
        <f t="shared" si="16"/>
        <v>0</v>
      </c>
      <c r="U197" s="156">
        <f t="shared" si="17"/>
        <v>0</v>
      </c>
      <c r="V197" s="157"/>
      <c r="Y197" s="166"/>
      <c r="Z197" s="166"/>
      <c r="AA197" s="166"/>
      <c r="AB197" s="166"/>
      <c r="AC197" s="167"/>
    </row>
    <row r="198" spans="1:29" s="165" customFormat="1" hidden="1" x14ac:dyDescent="0.4">
      <c r="A198" s="116">
        <v>190</v>
      </c>
      <c r="B198" s="128"/>
      <c r="C198" s="129"/>
      <c r="D198" s="130"/>
      <c r="E198" s="131"/>
      <c r="F198" s="132"/>
      <c r="G198" s="133"/>
      <c r="H198" s="134"/>
      <c r="I198" s="123"/>
      <c r="J198" s="135"/>
      <c r="K198" s="161"/>
      <c r="L198" s="155">
        <f t="shared" si="14"/>
        <v>0</v>
      </c>
      <c r="M198" s="156">
        <f t="shared" si="15"/>
        <v>0</v>
      </c>
      <c r="N198" s="155"/>
      <c r="O198" s="155"/>
      <c r="P198" s="155"/>
      <c r="Q198" s="155"/>
      <c r="R198" s="155"/>
      <c r="S198" s="156"/>
      <c r="T198" s="156">
        <f t="shared" si="16"/>
        <v>0</v>
      </c>
      <c r="U198" s="156">
        <f t="shared" si="17"/>
        <v>0</v>
      </c>
      <c r="V198" s="157"/>
      <c r="Y198" s="166"/>
      <c r="Z198" s="166"/>
      <c r="AA198" s="166"/>
      <c r="AB198" s="166"/>
      <c r="AC198" s="167"/>
    </row>
    <row r="199" spans="1:29" s="165" customFormat="1" hidden="1" x14ac:dyDescent="0.4">
      <c r="A199" s="116">
        <v>191</v>
      </c>
      <c r="B199" s="116"/>
      <c r="C199" s="117"/>
      <c r="D199" s="118"/>
      <c r="E199" s="119"/>
      <c r="F199" s="120"/>
      <c r="G199" s="121"/>
      <c r="H199" s="125"/>
      <c r="I199" s="123"/>
      <c r="J199" s="123"/>
      <c r="K199" s="160"/>
      <c r="L199" s="155">
        <f t="shared" si="14"/>
        <v>0</v>
      </c>
      <c r="M199" s="156">
        <f t="shared" si="15"/>
        <v>0</v>
      </c>
      <c r="N199" s="155"/>
      <c r="O199" s="155"/>
      <c r="P199" s="155"/>
      <c r="Q199" s="155"/>
      <c r="R199" s="155"/>
      <c r="S199" s="156"/>
      <c r="T199" s="156">
        <f t="shared" si="16"/>
        <v>0</v>
      </c>
      <c r="U199" s="156">
        <f t="shared" si="17"/>
        <v>0</v>
      </c>
      <c r="V199" s="157"/>
      <c r="Y199" s="166"/>
      <c r="Z199" s="166"/>
      <c r="AA199" s="166"/>
      <c r="AB199" s="166"/>
      <c r="AC199" s="167"/>
    </row>
    <row r="200" spans="1:29" s="165" customFormat="1" hidden="1" x14ac:dyDescent="0.4">
      <c r="A200" s="116">
        <v>192</v>
      </c>
      <c r="B200" s="128"/>
      <c r="C200" s="129"/>
      <c r="D200" s="130"/>
      <c r="E200" s="131"/>
      <c r="F200" s="132"/>
      <c r="G200" s="133"/>
      <c r="H200" s="134"/>
      <c r="I200" s="123"/>
      <c r="J200" s="135"/>
      <c r="K200" s="161"/>
      <c r="L200" s="155">
        <f t="shared" si="14"/>
        <v>0</v>
      </c>
      <c r="M200" s="156">
        <f t="shared" si="15"/>
        <v>0</v>
      </c>
      <c r="N200" s="155"/>
      <c r="O200" s="155"/>
      <c r="P200" s="155"/>
      <c r="Q200" s="155"/>
      <c r="R200" s="155"/>
      <c r="S200" s="156"/>
      <c r="T200" s="156">
        <f t="shared" si="16"/>
        <v>0</v>
      </c>
      <c r="U200" s="156">
        <f t="shared" si="17"/>
        <v>0</v>
      </c>
      <c r="V200" s="157"/>
      <c r="Y200" s="166"/>
      <c r="Z200" s="166"/>
      <c r="AA200" s="166"/>
      <c r="AB200" s="166"/>
      <c r="AC200" s="167"/>
    </row>
    <row r="201" spans="1:29" s="165" customFormat="1" hidden="1" x14ac:dyDescent="0.4">
      <c r="A201" s="116">
        <v>193</v>
      </c>
      <c r="B201" s="116"/>
      <c r="C201" s="117"/>
      <c r="D201" s="118"/>
      <c r="E201" s="119"/>
      <c r="F201" s="120"/>
      <c r="G201" s="121"/>
      <c r="H201" s="125"/>
      <c r="I201" s="123"/>
      <c r="J201" s="123"/>
      <c r="K201" s="160"/>
      <c r="L201" s="155">
        <f t="shared" si="14"/>
        <v>0</v>
      </c>
      <c r="M201" s="156">
        <f t="shared" si="15"/>
        <v>0</v>
      </c>
      <c r="N201" s="155"/>
      <c r="O201" s="155"/>
      <c r="P201" s="155"/>
      <c r="Q201" s="155"/>
      <c r="R201" s="155"/>
      <c r="S201" s="156"/>
      <c r="T201" s="156">
        <f t="shared" si="16"/>
        <v>0</v>
      </c>
      <c r="U201" s="156">
        <f t="shared" si="17"/>
        <v>0</v>
      </c>
      <c r="V201" s="157"/>
      <c r="Y201" s="166"/>
      <c r="Z201" s="166"/>
      <c r="AA201" s="166"/>
      <c r="AB201" s="166"/>
      <c r="AC201" s="167"/>
    </row>
    <row r="202" spans="1:29" s="165" customFormat="1" hidden="1" x14ac:dyDescent="0.4">
      <c r="A202" s="116">
        <v>194</v>
      </c>
      <c r="B202" s="128"/>
      <c r="C202" s="129"/>
      <c r="D202" s="130"/>
      <c r="E202" s="131"/>
      <c r="F202" s="132"/>
      <c r="G202" s="133"/>
      <c r="H202" s="134"/>
      <c r="I202" s="123"/>
      <c r="J202" s="135"/>
      <c r="K202" s="161"/>
      <c r="L202" s="155">
        <f t="shared" si="14"/>
        <v>0</v>
      </c>
      <c r="M202" s="156">
        <f t="shared" si="15"/>
        <v>0</v>
      </c>
      <c r="N202" s="155"/>
      <c r="O202" s="155"/>
      <c r="P202" s="155"/>
      <c r="Q202" s="155"/>
      <c r="R202" s="155"/>
      <c r="S202" s="156"/>
      <c r="T202" s="156">
        <f t="shared" si="16"/>
        <v>0</v>
      </c>
      <c r="U202" s="156">
        <f t="shared" si="17"/>
        <v>0</v>
      </c>
      <c r="V202" s="157"/>
      <c r="Y202" s="166"/>
      <c r="Z202" s="166"/>
      <c r="AA202" s="166"/>
      <c r="AB202" s="166"/>
      <c r="AC202" s="167"/>
    </row>
    <row r="203" spans="1:29" s="165" customFormat="1" hidden="1" x14ac:dyDescent="0.4">
      <c r="A203" s="116">
        <v>195</v>
      </c>
      <c r="B203" s="116"/>
      <c r="C203" s="117"/>
      <c r="D203" s="118"/>
      <c r="E203" s="119"/>
      <c r="F203" s="120"/>
      <c r="G203" s="121"/>
      <c r="H203" s="125"/>
      <c r="I203" s="123"/>
      <c r="J203" s="123"/>
      <c r="K203" s="160"/>
      <c r="L203" s="155">
        <f t="shared" si="14"/>
        <v>0</v>
      </c>
      <c r="M203" s="156">
        <f t="shared" si="15"/>
        <v>0</v>
      </c>
      <c r="N203" s="155"/>
      <c r="O203" s="155"/>
      <c r="P203" s="155"/>
      <c r="Q203" s="155"/>
      <c r="R203" s="155"/>
      <c r="S203" s="156"/>
      <c r="T203" s="156">
        <f t="shared" si="16"/>
        <v>0</v>
      </c>
      <c r="U203" s="156">
        <f t="shared" si="17"/>
        <v>0</v>
      </c>
      <c r="V203" s="157"/>
      <c r="Y203" s="166"/>
      <c r="Z203" s="166"/>
      <c r="AA203" s="166"/>
      <c r="AB203" s="166"/>
      <c r="AC203" s="167"/>
    </row>
    <row r="204" spans="1:29" s="165" customFormat="1" hidden="1" x14ac:dyDescent="0.4">
      <c r="A204" s="116">
        <v>196</v>
      </c>
      <c r="B204" s="116"/>
      <c r="C204" s="117"/>
      <c r="D204" s="118"/>
      <c r="E204" s="119"/>
      <c r="F204" s="120"/>
      <c r="G204" s="121"/>
      <c r="H204" s="125"/>
      <c r="I204" s="123"/>
      <c r="J204" s="123"/>
      <c r="K204" s="160"/>
      <c r="L204" s="155">
        <f t="shared" si="14"/>
        <v>0</v>
      </c>
      <c r="M204" s="156">
        <f t="shared" si="15"/>
        <v>0</v>
      </c>
      <c r="N204" s="155"/>
      <c r="O204" s="155"/>
      <c r="P204" s="155"/>
      <c r="Q204" s="155"/>
      <c r="R204" s="155"/>
      <c r="S204" s="156"/>
      <c r="T204" s="156">
        <f t="shared" si="16"/>
        <v>0</v>
      </c>
      <c r="U204" s="156">
        <f t="shared" si="17"/>
        <v>0</v>
      </c>
      <c r="V204" s="157"/>
      <c r="Y204" s="166"/>
      <c r="Z204" s="166"/>
      <c r="AA204" s="166"/>
      <c r="AB204" s="166"/>
      <c r="AC204" s="167"/>
    </row>
    <row r="205" spans="1:29" s="165" customFormat="1" hidden="1" x14ac:dyDescent="0.4">
      <c r="A205" s="116">
        <v>197</v>
      </c>
      <c r="B205" s="128"/>
      <c r="C205" s="129"/>
      <c r="D205" s="130"/>
      <c r="E205" s="131"/>
      <c r="F205" s="132"/>
      <c r="G205" s="133"/>
      <c r="H205" s="134"/>
      <c r="I205" s="123"/>
      <c r="J205" s="135"/>
      <c r="K205" s="161"/>
      <c r="L205" s="155">
        <f t="shared" si="14"/>
        <v>0</v>
      </c>
      <c r="M205" s="156">
        <f t="shared" si="15"/>
        <v>0</v>
      </c>
      <c r="N205" s="155"/>
      <c r="O205" s="155"/>
      <c r="P205" s="155"/>
      <c r="Q205" s="155"/>
      <c r="R205" s="155"/>
      <c r="S205" s="156"/>
      <c r="T205" s="156">
        <f t="shared" si="16"/>
        <v>0</v>
      </c>
      <c r="U205" s="156">
        <f t="shared" si="17"/>
        <v>0</v>
      </c>
      <c r="V205" s="157"/>
      <c r="Y205" s="166"/>
      <c r="Z205" s="166"/>
      <c r="AA205" s="166"/>
      <c r="AB205" s="166"/>
      <c r="AC205" s="167"/>
    </row>
    <row r="206" spans="1:29" s="165" customFormat="1" hidden="1" x14ac:dyDescent="0.4">
      <c r="A206" s="116">
        <v>198</v>
      </c>
      <c r="B206" s="116"/>
      <c r="C206" s="117"/>
      <c r="D206" s="118"/>
      <c r="E206" s="119"/>
      <c r="F206" s="120"/>
      <c r="G206" s="121"/>
      <c r="H206" s="125"/>
      <c r="I206" s="123"/>
      <c r="J206" s="123"/>
      <c r="K206" s="160"/>
      <c r="L206" s="155">
        <f t="shared" si="14"/>
        <v>0</v>
      </c>
      <c r="M206" s="156">
        <f t="shared" si="15"/>
        <v>0</v>
      </c>
      <c r="N206" s="155"/>
      <c r="O206" s="155"/>
      <c r="P206" s="155"/>
      <c r="Q206" s="155"/>
      <c r="R206" s="155"/>
      <c r="S206" s="156"/>
      <c r="T206" s="156">
        <f t="shared" si="16"/>
        <v>0</v>
      </c>
      <c r="U206" s="156">
        <f t="shared" si="17"/>
        <v>0</v>
      </c>
      <c r="V206" s="157"/>
      <c r="Y206" s="166"/>
      <c r="Z206" s="166"/>
      <c r="AA206" s="166"/>
      <c r="AB206" s="166"/>
      <c r="AC206" s="167"/>
    </row>
    <row r="207" spans="1:29" s="165" customFormat="1" hidden="1" x14ac:dyDescent="0.4">
      <c r="A207" s="116">
        <v>199</v>
      </c>
      <c r="B207" s="128"/>
      <c r="C207" s="129"/>
      <c r="D207" s="130"/>
      <c r="E207" s="131"/>
      <c r="F207" s="132"/>
      <c r="G207" s="133"/>
      <c r="H207" s="134"/>
      <c r="I207" s="123"/>
      <c r="J207" s="135"/>
      <c r="K207" s="161"/>
      <c r="L207" s="155">
        <f t="shared" si="14"/>
        <v>0</v>
      </c>
      <c r="M207" s="156">
        <f t="shared" si="15"/>
        <v>0</v>
      </c>
      <c r="N207" s="155"/>
      <c r="O207" s="155"/>
      <c r="P207" s="155"/>
      <c r="Q207" s="155"/>
      <c r="R207" s="155"/>
      <c r="S207" s="156"/>
      <c r="T207" s="156">
        <f t="shared" si="16"/>
        <v>0</v>
      </c>
      <c r="U207" s="156">
        <f t="shared" si="17"/>
        <v>0</v>
      </c>
      <c r="V207" s="157"/>
      <c r="Y207" s="166"/>
      <c r="Z207" s="166"/>
      <c r="AA207" s="166"/>
      <c r="AB207" s="166"/>
      <c r="AC207" s="167"/>
    </row>
    <row r="208" spans="1:29" s="165" customFormat="1" hidden="1" x14ac:dyDescent="0.4">
      <c r="A208" s="116">
        <v>200</v>
      </c>
      <c r="B208" s="116"/>
      <c r="C208" s="117"/>
      <c r="D208" s="118"/>
      <c r="E208" s="119"/>
      <c r="F208" s="120"/>
      <c r="G208" s="121"/>
      <c r="H208" s="125"/>
      <c r="I208" s="123"/>
      <c r="J208" s="123"/>
      <c r="K208" s="160"/>
      <c r="L208" s="155">
        <f t="shared" si="14"/>
        <v>0</v>
      </c>
      <c r="M208" s="156">
        <f t="shared" si="15"/>
        <v>0</v>
      </c>
      <c r="N208" s="155"/>
      <c r="O208" s="155"/>
      <c r="P208" s="155"/>
      <c r="Q208" s="155"/>
      <c r="R208" s="155"/>
      <c r="S208" s="156"/>
      <c r="T208" s="156">
        <f t="shared" si="16"/>
        <v>0</v>
      </c>
      <c r="U208" s="156">
        <f t="shared" si="17"/>
        <v>0</v>
      </c>
      <c r="V208" s="157"/>
      <c r="Y208" s="166"/>
      <c r="Z208" s="166"/>
      <c r="AA208" s="166"/>
      <c r="AB208" s="166"/>
      <c r="AC208" s="167"/>
    </row>
    <row r="209" spans="1:29" s="165" customFormat="1" hidden="1" x14ac:dyDescent="0.4">
      <c r="A209" s="116">
        <v>201</v>
      </c>
      <c r="B209" s="128"/>
      <c r="C209" s="129"/>
      <c r="D209" s="130"/>
      <c r="E209" s="131"/>
      <c r="F209" s="132"/>
      <c r="G209" s="133"/>
      <c r="H209" s="134"/>
      <c r="I209" s="123"/>
      <c r="J209" s="135"/>
      <c r="K209" s="161"/>
      <c r="L209" s="155">
        <f t="shared" si="14"/>
        <v>0</v>
      </c>
      <c r="M209" s="156">
        <f t="shared" si="15"/>
        <v>0</v>
      </c>
      <c r="N209" s="155"/>
      <c r="O209" s="155"/>
      <c r="P209" s="155"/>
      <c r="Q209" s="155"/>
      <c r="R209" s="155"/>
      <c r="S209" s="156"/>
      <c r="T209" s="156">
        <f t="shared" si="16"/>
        <v>0</v>
      </c>
      <c r="U209" s="156">
        <f t="shared" si="17"/>
        <v>0</v>
      </c>
      <c r="V209" s="157"/>
      <c r="Y209" s="166"/>
      <c r="Z209" s="166"/>
      <c r="AA209" s="166"/>
      <c r="AB209" s="166"/>
      <c r="AC209" s="167"/>
    </row>
    <row r="210" spans="1:29" s="165" customFormat="1" hidden="1" x14ac:dyDescent="0.4">
      <c r="A210" s="116">
        <v>202</v>
      </c>
      <c r="B210" s="116"/>
      <c r="C210" s="117"/>
      <c r="D210" s="118"/>
      <c r="E210" s="119"/>
      <c r="F210" s="120"/>
      <c r="G210" s="121"/>
      <c r="H210" s="125"/>
      <c r="I210" s="123"/>
      <c r="J210" s="123"/>
      <c r="K210" s="160"/>
      <c r="L210" s="155">
        <f t="shared" si="14"/>
        <v>0</v>
      </c>
      <c r="M210" s="156">
        <f t="shared" si="15"/>
        <v>0</v>
      </c>
      <c r="N210" s="155"/>
      <c r="O210" s="155"/>
      <c r="P210" s="155"/>
      <c r="Q210" s="155"/>
      <c r="R210" s="155"/>
      <c r="S210" s="156"/>
      <c r="T210" s="156">
        <f t="shared" si="16"/>
        <v>0</v>
      </c>
      <c r="U210" s="156">
        <f t="shared" si="17"/>
        <v>0</v>
      </c>
      <c r="V210" s="157"/>
      <c r="Y210" s="166"/>
      <c r="Z210" s="166"/>
      <c r="AA210" s="166"/>
      <c r="AB210" s="166"/>
      <c r="AC210" s="167"/>
    </row>
    <row r="211" spans="1:29" s="165" customFormat="1" hidden="1" x14ac:dyDescent="0.4">
      <c r="A211" s="116">
        <v>203</v>
      </c>
      <c r="B211" s="128"/>
      <c r="C211" s="129"/>
      <c r="D211" s="130"/>
      <c r="E211" s="131"/>
      <c r="F211" s="132"/>
      <c r="G211" s="133"/>
      <c r="H211" s="134"/>
      <c r="I211" s="123"/>
      <c r="J211" s="135"/>
      <c r="K211" s="161"/>
      <c r="L211" s="155">
        <f t="shared" si="14"/>
        <v>0</v>
      </c>
      <c r="M211" s="156">
        <f t="shared" si="15"/>
        <v>0</v>
      </c>
      <c r="N211" s="155"/>
      <c r="O211" s="155"/>
      <c r="P211" s="155"/>
      <c r="Q211" s="155"/>
      <c r="R211" s="155"/>
      <c r="S211" s="156"/>
      <c r="T211" s="156">
        <f t="shared" si="16"/>
        <v>0</v>
      </c>
      <c r="U211" s="156">
        <f t="shared" si="17"/>
        <v>0</v>
      </c>
      <c r="V211" s="157"/>
      <c r="Y211" s="166"/>
      <c r="Z211" s="166"/>
      <c r="AA211" s="166"/>
      <c r="AB211" s="166"/>
      <c r="AC211" s="167"/>
    </row>
    <row r="212" spans="1:29" s="165" customFormat="1" hidden="1" x14ac:dyDescent="0.4">
      <c r="A212" s="116">
        <v>204</v>
      </c>
      <c r="B212" s="116"/>
      <c r="C212" s="117"/>
      <c r="D212" s="118"/>
      <c r="E212" s="119"/>
      <c r="F212" s="120"/>
      <c r="G212" s="121"/>
      <c r="H212" s="125"/>
      <c r="I212" s="123"/>
      <c r="J212" s="123"/>
      <c r="K212" s="160"/>
      <c r="L212" s="155">
        <f t="shared" si="14"/>
        <v>0</v>
      </c>
      <c r="M212" s="156">
        <f t="shared" si="15"/>
        <v>0</v>
      </c>
      <c r="N212" s="155"/>
      <c r="O212" s="155"/>
      <c r="P212" s="155"/>
      <c r="Q212" s="155"/>
      <c r="R212" s="155"/>
      <c r="S212" s="156"/>
      <c r="T212" s="156">
        <f t="shared" si="16"/>
        <v>0</v>
      </c>
      <c r="U212" s="156">
        <f t="shared" si="17"/>
        <v>0</v>
      </c>
      <c r="V212" s="157"/>
      <c r="Y212" s="166"/>
      <c r="Z212" s="166"/>
      <c r="AA212" s="166"/>
      <c r="AB212" s="166"/>
      <c r="AC212" s="167"/>
    </row>
    <row r="213" spans="1:29" s="165" customFormat="1" hidden="1" x14ac:dyDescent="0.4">
      <c r="A213" s="116">
        <v>205</v>
      </c>
      <c r="B213" s="116"/>
      <c r="C213" s="117"/>
      <c r="D213" s="118"/>
      <c r="E213" s="119"/>
      <c r="F213" s="120"/>
      <c r="G213" s="121"/>
      <c r="H213" s="125"/>
      <c r="I213" s="123"/>
      <c r="J213" s="123"/>
      <c r="K213" s="160"/>
      <c r="L213" s="155">
        <f t="shared" si="14"/>
        <v>0</v>
      </c>
      <c r="M213" s="156">
        <f t="shared" si="15"/>
        <v>0</v>
      </c>
      <c r="N213" s="155"/>
      <c r="O213" s="155"/>
      <c r="P213" s="155"/>
      <c r="Q213" s="155"/>
      <c r="R213" s="155"/>
      <c r="S213" s="156"/>
      <c r="T213" s="156">
        <f t="shared" si="16"/>
        <v>0</v>
      </c>
      <c r="U213" s="156">
        <f t="shared" si="17"/>
        <v>0</v>
      </c>
      <c r="V213" s="157"/>
      <c r="Y213" s="166"/>
      <c r="Z213" s="166"/>
      <c r="AA213" s="166"/>
      <c r="AB213" s="166"/>
      <c r="AC213" s="167"/>
    </row>
    <row r="214" spans="1:29" s="165" customFormat="1" hidden="1" x14ac:dyDescent="0.4">
      <c r="A214" s="116">
        <v>206</v>
      </c>
      <c r="B214" s="128"/>
      <c r="C214" s="129"/>
      <c r="D214" s="130"/>
      <c r="E214" s="131"/>
      <c r="F214" s="132"/>
      <c r="G214" s="133"/>
      <c r="H214" s="134"/>
      <c r="I214" s="123"/>
      <c r="J214" s="135"/>
      <c r="K214" s="161"/>
      <c r="L214" s="155">
        <f t="shared" si="14"/>
        <v>0</v>
      </c>
      <c r="M214" s="156">
        <f t="shared" si="15"/>
        <v>0</v>
      </c>
      <c r="N214" s="155"/>
      <c r="O214" s="155"/>
      <c r="P214" s="155"/>
      <c r="Q214" s="155"/>
      <c r="R214" s="155"/>
      <c r="S214" s="156"/>
      <c r="T214" s="156">
        <f t="shared" si="16"/>
        <v>0</v>
      </c>
      <c r="U214" s="156">
        <f t="shared" si="17"/>
        <v>0</v>
      </c>
      <c r="V214" s="157"/>
      <c r="Y214" s="166"/>
      <c r="Z214" s="166"/>
      <c r="AA214" s="166"/>
      <c r="AB214" s="166"/>
      <c r="AC214" s="167"/>
    </row>
    <row r="215" spans="1:29" s="165" customFormat="1" hidden="1" x14ac:dyDescent="0.4">
      <c r="A215" s="116">
        <v>207</v>
      </c>
      <c r="B215" s="116"/>
      <c r="C215" s="117"/>
      <c r="D215" s="118"/>
      <c r="E215" s="119"/>
      <c r="F215" s="120"/>
      <c r="G215" s="121"/>
      <c r="H215" s="125"/>
      <c r="I215" s="123"/>
      <c r="J215" s="123"/>
      <c r="K215" s="160"/>
      <c r="L215" s="155">
        <f t="shared" si="14"/>
        <v>0</v>
      </c>
      <c r="M215" s="156">
        <f t="shared" si="15"/>
        <v>0</v>
      </c>
      <c r="N215" s="155"/>
      <c r="O215" s="155"/>
      <c r="P215" s="155"/>
      <c r="Q215" s="155"/>
      <c r="R215" s="155"/>
      <c r="S215" s="156"/>
      <c r="T215" s="156">
        <f t="shared" si="16"/>
        <v>0</v>
      </c>
      <c r="U215" s="156">
        <f t="shared" si="17"/>
        <v>0</v>
      </c>
      <c r="V215" s="157"/>
      <c r="Y215" s="166"/>
      <c r="Z215" s="166"/>
      <c r="AA215" s="166"/>
      <c r="AB215" s="166"/>
      <c r="AC215" s="167"/>
    </row>
    <row r="216" spans="1:29" s="165" customFormat="1" hidden="1" x14ac:dyDescent="0.4">
      <c r="A216" s="116">
        <v>208</v>
      </c>
      <c r="B216" s="128"/>
      <c r="C216" s="129"/>
      <c r="D216" s="130"/>
      <c r="E216" s="131"/>
      <c r="F216" s="132"/>
      <c r="G216" s="133"/>
      <c r="H216" s="134"/>
      <c r="I216" s="123"/>
      <c r="J216" s="135"/>
      <c r="K216" s="161"/>
      <c r="L216" s="155">
        <f t="shared" si="14"/>
        <v>0</v>
      </c>
      <c r="M216" s="156">
        <f t="shared" si="15"/>
        <v>0</v>
      </c>
      <c r="N216" s="155"/>
      <c r="O216" s="155"/>
      <c r="P216" s="155"/>
      <c r="Q216" s="155"/>
      <c r="R216" s="155"/>
      <c r="S216" s="156"/>
      <c r="T216" s="156">
        <f t="shared" si="16"/>
        <v>0</v>
      </c>
      <c r="U216" s="156">
        <f t="shared" si="17"/>
        <v>0</v>
      </c>
      <c r="V216" s="157"/>
      <c r="Y216" s="166"/>
      <c r="Z216" s="166"/>
      <c r="AA216" s="166"/>
      <c r="AB216" s="166"/>
      <c r="AC216" s="167"/>
    </row>
    <row r="217" spans="1:29" s="165" customFormat="1" hidden="1" x14ac:dyDescent="0.4">
      <c r="A217" s="116">
        <v>209</v>
      </c>
      <c r="B217" s="116"/>
      <c r="C217" s="117"/>
      <c r="D217" s="118"/>
      <c r="E217" s="119"/>
      <c r="F217" s="120"/>
      <c r="G217" s="121"/>
      <c r="H217" s="125"/>
      <c r="I217" s="123"/>
      <c r="J217" s="123"/>
      <c r="K217" s="160"/>
      <c r="L217" s="155">
        <f t="shared" si="14"/>
        <v>0</v>
      </c>
      <c r="M217" s="156">
        <f t="shared" si="15"/>
        <v>0</v>
      </c>
      <c r="N217" s="155"/>
      <c r="O217" s="155"/>
      <c r="P217" s="155"/>
      <c r="Q217" s="155"/>
      <c r="R217" s="155"/>
      <c r="S217" s="156"/>
      <c r="T217" s="156">
        <f t="shared" si="16"/>
        <v>0</v>
      </c>
      <c r="U217" s="156">
        <f t="shared" si="17"/>
        <v>0</v>
      </c>
      <c r="V217" s="157"/>
      <c r="Y217" s="166"/>
      <c r="Z217" s="166"/>
      <c r="AA217" s="166"/>
      <c r="AB217" s="166"/>
      <c r="AC217" s="167"/>
    </row>
    <row r="218" spans="1:29" s="165" customFormat="1" hidden="1" x14ac:dyDescent="0.4">
      <c r="A218" s="116">
        <v>210</v>
      </c>
      <c r="B218" s="128"/>
      <c r="C218" s="129"/>
      <c r="D218" s="130"/>
      <c r="E218" s="131"/>
      <c r="F218" s="132"/>
      <c r="G218" s="133"/>
      <c r="H218" s="134"/>
      <c r="I218" s="123"/>
      <c r="J218" s="135"/>
      <c r="K218" s="161"/>
      <c r="L218" s="155">
        <f t="shared" si="14"/>
        <v>0</v>
      </c>
      <c r="M218" s="156">
        <f t="shared" si="15"/>
        <v>0</v>
      </c>
      <c r="N218" s="155"/>
      <c r="O218" s="155"/>
      <c r="P218" s="155"/>
      <c r="Q218" s="155"/>
      <c r="R218" s="155"/>
      <c r="S218" s="156"/>
      <c r="T218" s="156">
        <f t="shared" si="16"/>
        <v>0</v>
      </c>
      <c r="U218" s="156">
        <f t="shared" si="17"/>
        <v>0</v>
      </c>
      <c r="V218" s="157"/>
      <c r="Y218" s="166"/>
      <c r="Z218" s="166"/>
      <c r="AA218" s="166"/>
      <c r="AB218" s="166"/>
      <c r="AC218" s="167"/>
    </row>
    <row r="219" spans="1:29" s="165" customFormat="1" hidden="1" x14ac:dyDescent="0.4">
      <c r="A219" s="116">
        <v>211</v>
      </c>
      <c r="B219" s="116"/>
      <c r="C219" s="117"/>
      <c r="D219" s="118"/>
      <c r="E219" s="119"/>
      <c r="F219" s="120"/>
      <c r="G219" s="121"/>
      <c r="H219" s="125"/>
      <c r="I219" s="123"/>
      <c r="J219" s="123"/>
      <c r="K219" s="160"/>
      <c r="L219" s="155">
        <f t="shared" si="14"/>
        <v>0</v>
      </c>
      <c r="M219" s="156">
        <f t="shared" si="15"/>
        <v>0</v>
      </c>
      <c r="N219" s="155"/>
      <c r="O219" s="155"/>
      <c r="P219" s="155"/>
      <c r="Q219" s="155"/>
      <c r="R219" s="155"/>
      <c r="S219" s="156"/>
      <c r="T219" s="156">
        <f t="shared" si="16"/>
        <v>0</v>
      </c>
      <c r="U219" s="156">
        <f t="shared" si="17"/>
        <v>0</v>
      </c>
      <c r="V219" s="157"/>
      <c r="Y219" s="166"/>
      <c r="Z219" s="166"/>
      <c r="AA219" s="166"/>
      <c r="AB219" s="166"/>
      <c r="AC219" s="167"/>
    </row>
    <row r="220" spans="1:29" s="165" customFormat="1" hidden="1" x14ac:dyDescent="0.4">
      <c r="A220" s="116">
        <v>212</v>
      </c>
      <c r="B220" s="128"/>
      <c r="C220" s="129"/>
      <c r="D220" s="130"/>
      <c r="E220" s="131"/>
      <c r="F220" s="132"/>
      <c r="G220" s="133"/>
      <c r="H220" s="134"/>
      <c r="I220" s="123"/>
      <c r="J220" s="135"/>
      <c r="K220" s="161"/>
      <c r="L220" s="155">
        <f t="shared" si="14"/>
        <v>0</v>
      </c>
      <c r="M220" s="156">
        <f t="shared" si="15"/>
        <v>0</v>
      </c>
      <c r="N220" s="155"/>
      <c r="O220" s="155"/>
      <c r="P220" s="155"/>
      <c r="Q220" s="155"/>
      <c r="R220" s="155"/>
      <c r="S220" s="156"/>
      <c r="T220" s="156">
        <f t="shared" si="16"/>
        <v>0</v>
      </c>
      <c r="U220" s="156">
        <f t="shared" si="17"/>
        <v>0</v>
      </c>
      <c r="V220" s="157"/>
      <c r="Y220" s="166"/>
      <c r="Z220" s="166"/>
      <c r="AA220" s="166"/>
      <c r="AB220" s="166"/>
      <c r="AC220" s="167"/>
    </row>
    <row r="221" spans="1:29" s="16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60"/>
      <c r="L221" s="155">
        <f t="shared" si="14"/>
        <v>0</v>
      </c>
      <c r="M221" s="156">
        <f t="shared" si="15"/>
        <v>0</v>
      </c>
      <c r="N221" s="155"/>
      <c r="O221" s="155"/>
      <c r="P221" s="155"/>
      <c r="Q221" s="155"/>
      <c r="R221" s="155"/>
      <c r="S221" s="156"/>
      <c r="T221" s="156">
        <f t="shared" si="16"/>
        <v>0</v>
      </c>
      <c r="U221" s="156">
        <f t="shared" si="17"/>
        <v>0</v>
      </c>
      <c r="V221" s="157"/>
      <c r="Y221" s="166"/>
      <c r="Z221" s="166"/>
      <c r="AA221" s="166"/>
      <c r="AB221" s="166"/>
      <c r="AC221" s="167"/>
    </row>
    <row r="222" spans="1:29" s="16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60"/>
      <c r="L222" s="155">
        <f t="shared" si="14"/>
        <v>0</v>
      </c>
      <c r="M222" s="156">
        <f t="shared" si="15"/>
        <v>0</v>
      </c>
      <c r="N222" s="155"/>
      <c r="O222" s="155"/>
      <c r="P222" s="155"/>
      <c r="Q222" s="155"/>
      <c r="R222" s="155"/>
      <c r="S222" s="156"/>
      <c r="T222" s="156">
        <f t="shared" si="16"/>
        <v>0</v>
      </c>
      <c r="U222" s="156">
        <f t="shared" si="17"/>
        <v>0</v>
      </c>
      <c r="V222" s="157"/>
      <c r="Y222" s="166"/>
      <c r="Z222" s="166"/>
      <c r="AA222" s="166"/>
      <c r="AB222" s="166"/>
      <c r="AC222" s="167"/>
    </row>
    <row r="223" spans="1:29" s="165" customFormat="1" hidden="1" x14ac:dyDescent="0.4">
      <c r="A223" s="116">
        <v>215</v>
      </c>
      <c r="B223" s="128"/>
      <c r="C223" s="129"/>
      <c r="D223" s="130"/>
      <c r="E223" s="131"/>
      <c r="F223" s="132"/>
      <c r="G223" s="133"/>
      <c r="H223" s="134"/>
      <c r="I223" s="123"/>
      <c r="J223" s="135"/>
      <c r="K223" s="161"/>
      <c r="L223" s="155">
        <f t="shared" si="14"/>
        <v>0</v>
      </c>
      <c r="M223" s="156">
        <f t="shared" si="15"/>
        <v>0</v>
      </c>
      <c r="N223" s="155"/>
      <c r="O223" s="155"/>
      <c r="P223" s="155"/>
      <c r="Q223" s="155"/>
      <c r="R223" s="155"/>
      <c r="S223" s="156"/>
      <c r="T223" s="156">
        <f t="shared" si="16"/>
        <v>0</v>
      </c>
      <c r="U223" s="156">
        <f t="shared" si="17"/>
        <v>0</v>
      </c>
      <c r="V223" s="157"/>
      <c r="Y223" s="166"/>
      <c r="Z223" s="166"/>
      <c r="AA223" s="166"/>
      <c r="AB223" s="166"/>
      <c r="AC223" s="167"/>
    </row>
    <row r="224" spans="1:29" s="16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60"/>
      <c r="L224" s="155">
        <f t="shared" si="14"/>
        <v>0</v>
      </c>
      <c r="M224" s="156">
        <f t="shared" si="15"/>
        <v>0</v>
      </c>
      <c r="N224" s="155"/>
      <c r="O224" s="155"/>
      <c r="P224" s="155"/>
      <c r="Q224" s="155"/>
      <c r="R224" s="155"/>
      <c r="S224" s="156"/>
      <c r="T224" s="156">
        <f t="shared" si="16"/>
        <v>0</v>
      </c>
      <c r="U224" s="156">
        <f t="shared" si="17"/>
        <v>0</v>
      </c>
      <c r="V224" s="157"/>
      <c r="Y224" s="166"/>
      <c r="Z224" s="166"/>
      <c r="AA224" s="166"/>
      <c r="AB224" s="166"/>
      <c r="AC224" s="167"/>
    </row>
    <row r="225" spans="1:29" s="165" customFormat="1" hidden="1" x14ac:dyDescent="0.4">
      <c r="A225" s="116">
        <v>217</v>
      </c>
      <c r="B225" s="128"/>
      <c r="C225" s="129"/>
      <c r="D225" s="130"/>
      <c r="E225" s="131"/>
      <c r="F225" s="132"/>
      <c r="G225" s="133"/>
      <c r="H225" s="134"/>
      <c r="I225" s="123"/>
      <c r="J225" s="135"/>
      <c r="K225" s="161"/>
      <c r="L225" s="155">
        <f t="shared" si="14"/>
        <v>0</v>
      </c>
      <c r="M225" s="156">
        <f t="shared" si="15"/>
        <v>0</v>
      </c>
      <c r="N225" s="155"/>
      <c r="O225" s="155"/>
      <c r="P225" s="155"/>
      <c r="Q225" s="155"/>
      <c r="R225" s="155"/>
      <c r="S225" s="156"/>
      <c r="T225" s="156">
        <f t="shared" si="16"/>
        <v>0</v>
      </c>
      <c r="U225" s="156">
        <f t="shared" si="17"/>
        <v>0</v>
      </c>
      <c r="V225" s="157"/>
      <c r="Y225" s="166"/>
      <c r="Z225" s="166"/>
      <c r="AA225" s="166"/>
      <c r="AB225" s="166"/>
      <c r="AC225" s="167"/>
    </row>
    <row r="226" spans="1:29" s="16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60"/>
      <c r="L226" s="155">
        <f t="shared" si="14"/>
        <v>0</v>
      </c>
      <c r="M226" s="156">
        <f t="shared" si="15"/>
        <v>0</v>
      </c>
      <c r="N226" s="155"/>
      <c r="O226" s="155"/>
      <c r="P226" s="155"/>
      <c r="Q226" s="155"/>
      <c r="R226" s="155"/>
      <c r="S226" s="156"/>
      <c r="T226" s="156">
        <f t="shared" si="16"/>
        <v>0</v>
      </c>
      <c r="U226" s="156">
        <f t="shared" si="17"/>
        <v>0</v>
      </c>
      <c r="V226" s="157"/>
      <c r="Y226" s="166"/>
      <c r="Z226" s="166"/>
      <c r="AA226" s="166"/>
      <c r="AB226" s="166"/>
      <c r="AC226" s="167"/>
    </row>
    <row r="227" spans="1:29" s="165" customFormat="1" hidden="1" x14ac:dyDescent="0.4">
      <c r="A227" s="116">
        <v>219</v>
      </c>
      <c r="B227" s="128"/>
      <c r="C227" s="129"/>
      <c r="D227" s="130"/>
      <c r="E227" s="131"/>
      <c r="F227" s="132"/>
      <c r="G227" s="133"/>
      <c r="H227" s="134"/>
      <c r="I227" s="123"/>
      <c r="J227" s="135"/>
      <c r="K227" s="161"/>
      <c r="L227" s="155">
        <f t="shared" si="14"/>
        <v>0</v>
      </c>
      <c r="M227" s="156">
        <f t="shared" si="15"/>
        <v>0</v>
      </c>
      <c r="N227" s="155"/>
      <c r="O227" s="155"/>
      <c r="P227" s="155"/>
      <c r="Q227" s="155"/>
      <c r="R227" s="155"/>
      <c r="S227" s="156"/>
      <c r="T227" s="156">
        <f t="shared" si="16"/>
        <v>0</v>
      </c>
      <c r="U227" s="156">
        <f t="shared" si="17"/>
        <v>0</v>
      </c>
      <c r="V227" s="157"/>
      <c r="Y227" s="166"/>
      <c r="Z227" s="166"/>
      <c r="AA227" s="166"/>
      <c r="AB227" s="166"/>
      <c r="AC227" s="167"/>
    </row>
    <row r="228" spans="1:29" s="16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60"/>
      <c r="L228" s="155">
        <f t="shared" si="14"/>
        <v>0</v>
      </c>
      <c r="M228" s="156">
        <f t="shared" si="15"/>
        <v>0</v>
      </c>
      <c r="N228" s="155"/>
      <c r="O228" s="155"/>
      <c r="P228" s="155"/>
      <c r="Q228" s="155"/>
      <c r="R228" s="155"/>
      <c r="S228" s="156"/>
      <c r="T228" s="156">
        <f t="shared" si="16"/>
        <v>0</v>
      </c>
      <c r="U228" s="156">
        <f t="shared" si="17"/>
        <v>0</v>
      </c>
      <c r="V228" s="157"/>
      <c r="Y228" s="166"/>
      <c r="Z228" s="166"/>
      <c r="AA228" s="166"/>
      <c r="AB228" s="166"/>
      <c r="AC228" s="167"/>
    </row>
    <row r="229" spans="1:29" s="165" customFormat="1" hidden="1" x14ac:dyDescent="0.4">
      <c r="A229" s="116">
        <v>221</v>
      </c>
      <c r="B229" s="128"/>
      <c r="C229" s="129"/>
      <c r="D229" s="130"/>
      <c r="E229" s="131"/>
      <c r="F229" s="132"/>
      <c r="G229" s="133"/>
      <c r="H229" s="134"/>
      <c r="I229" s="123"/>
      <c r="J229" s="135"/>
      <c r="K229" s="161"/>
      <c r="L229" s="155">
        <f t="shared" si="14"/>
        <v>0</v>
      </c>
      <c r="M229" s="156">
        <f t="shared" si="15"/>
        <v>0</v>
      </c>
      <c r="N229" s="155"/>
      <c r="O229" s="155"/>
      <c r="P229" s="155"/>
      <c r="Q229" s="155"/>
      <c r="R229" s="155"/>
      <c r="S229" s="156"/>
      <c r="T229" s="156">
        <f t="shared" si="16"/>
        <v>0</v>
      </c>
      <c r="U229" s="156">
        <f t="shared" si="17"/>
        <v>0</v>
      </c>
      <c r="V229" s="157"/>
      <c r="Y229" s="166"/>
      <c r="Z229" s="166"/>
      <c r="AA229" s="166"/>
      <c r="AB229" s="166"/>
      <c r="AC229" s="167"/>
    </row>
    <row r="230" spans="1:29" s="16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60"/>
      <c r="L230" s="155">
        <f t="shared" si="14"/>
        <v>0</v>
      </c>
      <c r="M230" s="156">
        <f t="shared" si="15"/>
        <v>0</v>
      </c>
      <c r="N230" s="155"/>
      <c r="O230" s="155"/>
      <c r="P230" s="155"/>
      <c r="Q230" s="155"/>
      <c r="R230" s="155"/>
      <c r="S230" s="156"/>
      <c r="T230" s="156">
        <f t="shared" si="16"/>
        <v>0</v>
      </c>
      <c r="U230" s="156">
        <f t="shared" si="17"/>
        <v>0</v>
      </c>
      <c r="V230" s="157"/>
      <c r="Y230" s="166"/>
      <c r="Z230" s="166"/>
      <c r="AA230" s="166"/>
      <c r="AB230" s="166"/>
      <c r="AC230" s="167"/>
    </row>
    <row r="231" spans="1:29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60"/>
      <c r="L231" s="155">
        <f t="shared" si="14"/>
        <v>0</v>
      </c>
      <c r="M231" s="156">
        <f t="shared" si="15"/>
        <v>0</v>
      </c>
      <c r="N231" s="155"/>
      <c r="O231" s="155"/>
      <c r="P231" s="155"/>
      <c r="Q231" s="155"/>
      <c r="R231" s="155"/>
      <c r="S231" s="156"/>
      <c r="T231" s="156">
        <f t="shared" si="16"/>
        <v>0</v>
      </c>
      <c r="U231" s="156">
        <f t="shared" si="17"/>
        <v>0</v>
      </c>
      <c r="V231" s="157"/>
      <c r="Y231" s="166"/>
      <c r="Z231" s="166"/>
      <c r="AA231" s="166"/>
      <c r="AB231" s="166"/>
      <c r="AC231" s="167"/>
    </row>
    <row r="232" spans="1:29" s="165" customFormat="1" hidden="1" x14ac:dyDescent="0.4">
      <c r="A232" s="116">
        <v>224</v>
      </c>
      <c r="B232" s="128"/>
      <c r="C232" s="129"/>
      <c r="D232" s="130"/>
      <c r="E232" s="131"/>
      <c r="F232" s="132"/>
      <c r="G232" s="133"/>
      <c r="H232" s="134"/>
      <c r="I232" s="123"/>
      <c r="J232" s="135"/>
      <c r="K232" s="161"/>
      <c r="L232" s="155">
        <f t="shared" si="14"/>
        <v>0</v>
      </c>
      <c r="M232" s="156">
        <f t="shared" si="15"/>
        <v>0</v>
      </c>
      <c r="N232" s="155"/>
      <c r="O232" s="155"/>
      <c r="P232" s="155"/>
      <c r="Q232" s="155"/>
      <c r="R232" s="155"/>
      <c r="S232" s="156"/>
      <c r="T232" s="156">
        <f t="shared" si="16"/>
        <v>0</v>
      </c>
      <c r="U232" s="156">
        <f t="shared" si="17"/>
        <v>0</v>
      </c>
      <c r="V232" s="157"/>
      <c r="Y232" s="166"/>
      <c r="Z232" s="166"/>
      <c r="AA232" s="166"/>
      <c r="AB232" s="166"/>
      <c r="AC232" s="167"/>
    </row>
    <row r="233" spans="1:29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60"/>
      <c r="L233" s="155">
        <f t="shared" si="14"/>
        <v>0</v>
      </c>
      <c r="M233" s="156">
        <f t="shared" si="15"/>
        <v>0</v>
      </c>
      <c r="N233" s="155"/>
      <c r="O233" s="155"/>
      <c r="P233" s="155"/>
      <c r="Q233" s="155"/>
      <c r="R233" s="155"/>
      <c r="S233" s="156"/>
      <c r="T233" s="156">
        <f t="shared" si="16"/>
        <v>0</v>
      </c>
      <c r="U233" s="156">
        <f t="shared" si="17"/>
        <v>0</v>
      </c>
      <c r="V233" s="157"/>
      <c r="Y233" s="166"/>
      <c r="Z233" s="166"/>
      <c r="AA233" s="166"/>
      <c r="AB233" s="166"/>
      <c r="AC233" s="167"/>
    </row>
    <row r="234" spans="1:29" s="165" customFormat="1" hidden="1" x14ac:dyDescent="0.4">
      <c r="A234" s="116">
        <v>226</v>
      </c>
      <c r="B234" s="128"/>
      <c r="C234" s="129"/>
      <c r="D234" s="130"/>
      <c r="E234" s="131"/>
      <c r="F234" s="132"/>
      <c r="G234" s="133"/>
      <c r="H234" s="134"/>
      <c r="I234" s="123"/>
      <c r="J234" s="135"/>
      <c r="K234" s="161"/>
      <c r="L234" s="155">
        <f t="shared" ref="L234:L297" si="18">IFERROR(I234*J234*K234,"ー")</f>
        <v>0</v>
      </c>
      <c r="M234" s="156">
        <f t="shared" ref="M234:M297" si="19">IFERROR(L234*H234/1000,"ー")</f>
        <v>0</v>
      </c>
      <c r="N234" s="155"/>
      <c r="O234" s="155"/>
      <c r="P234" s="155"/>
      <c r="Q234" s="155"/>
      <c r="R234" s="155"/>
      <c r="S234" s="156"/>
      <c r="T234" s="156">
        <f t="shared" si="16"/>
        <v>0</v>
      </c>
      <c r="U234" s="156">
        <f t="shared" si="17"/>
        <v>0</v>
      </c>
      <c r="V234" s="157"/>
      <c r="Y234" s="166"/>
      <c r="Z234" s="166"/>
      <c r="AA234" s="166"/>
      <c r="AB234" s="166"/>
      <c r="AC234" s="167"/>
    </row>
    <row r="235" spans="1:29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60"/>
      <c r="L235" s="155">
        <f t="shared" si="18"/>
        <v>0</v>
      </c>
      <c r="M235" s="156">
        <f t="shared" si="19"/>
        <v>0</v>
      </c>
      <c r="N235" s="155"/>
      <c r="O235" s="155"/>
      <c r="P235" s="155"/>
      <c r="Q235" s="155"/>
      <c r="R235" s="155"/>
      <c r="S235" s="156"/>
      <c r="T235" s="156">
        <f t="shared" si="16"/>
        <v>0</v>
      </c>
      <c r="U235" s="156">
        <f t="shared" si="17"/>
        <v>0</v>
      </c>
      <c r="V235" s="157"/>
      <c r="Y235" s="166"/>
      <c r="Z235" s="166"/>
      <c r="AA235" s="166"/>
      <c r="AB235" s="166"/>
      <c r="AC235" s="167"/>
    </row>
    <row r="236" spans="1:29" s="165" customFormat="1" hidden="1" x14ac:dyDescent="0.4">
      <c r="A236" s="116">
        <v>228</v>
      </c>
      <c r="B236" s="128"/>
      <c r="C236" s="129"/>
      <c r="D236" s="130"/>
      <c r="E236" s="131"/>
      <c r="F236" s="132"/>
      <c r="G236" s="133"/>
      <c r="H236" s="134"/>
      <c r="I236" s="123"/>
      <c r="J236" s="135"/>
      <c r="K236" s="161"/>
      <c r="L236" s="155">
        <f t="shared" si="18"/>
        <v>0</v>
      </c>
      <c r="M236" s="156">
        <f t="shared" si="19"/>
        <v>0</v>
      </c>
      <c r="N236" s="155"/>
      <c r="O236" s="155"/>
      <c r="P236" s="155"/>
      <c r="Q236" s="155"/>
      <c r="R236" s="155"/>
      <c r="S236" s="156"/>
      <c r="T236" s="156">
        <f t="shared" si="16"/>
        <v>0</v>
      </c>
      <c r="U236" s="156">
        <f t="shared" si="17"/>
        <v>0</v>
      </c>
      <c r="V236" s="157"/>
      <c r="Y236" s="166"/>
      <c r="Z236" s="166"/>
      <c r="AA236" s="166"/>
      <c r="AB236" s="166"/>
      <c r="AC236" s="167"/>
    </row>
    <row r="237" spans="1:29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60"/>
      <c r="L237" s="155">
        <f t="shared" si="18"/>
        <v>0</v>
      </c>
      <c r="M237" s="156">
        <f t="shared" si="19"/>
        <v>0</v>
      </c>
      <c r="N237" s="155"/>
      <c r="O237" s="155"/>
      <c r="P237" s="155"/>
      <c r="Q237" s="155"/>
      <c r="R237" s="155"/>
      <c r="S237" s="156"/>
      <c r="T237" s="156">
        <f t="shared" si="16"/>
        <v>0</v>
      </c>
      <c r="U237" s="156">
        <f t="shared" si="17"/>
        <v>0</v>
      </c>
      <c r="V237" s="157"/>
      <c r="Y237" s="166"/>
      <c r="Z237" s="166"/>
      <c r="AA237" s="166"/>
      <c r="AB237" s="166"/>
      <c r="AC237" s="167"/>
    </row>
    <row r="238" spans="1:29" s="165" customFormat="1" hidden="1" x14ac:dyDescent="0.4">
      <c r="A238" s="116">
        <v>230</v>
      </c>
      <c r="B238" s="128"/>
      <c r="C238" s="129"/>
      <c r="D238" s="130"/>
      <c r="E238" s="131"/>
      <c r="F238" s="132"/>
      <c r="G238" s="133"/>
      <c r="H238" s="134"/>
      <c r="I238" s="123"/>
      <c r="J238" s="135"/>
      <c r="K238" s="161"/>
      <c r="L238" s="155">
        <f t="shared" si="18"/>
        <v>0</v>
      </c>
      <c r="M238" s="156">
        <f t="shared" si="19"/>
        <v>0</v>
      </c>
      <c r="N238" s="155"/>
      <c r="O238" s="155"/>
      <c r="P238" s="155"/>
      <c r="Q238" s="155"/>
      <c r="R238" s="155"/>
      <c r="S238" s="156"/>
      <c r="T238" s="156">
        <f t="shared" si="16"/>
        <v>0</v>
      </c>
      <c r="U238" s="156">
        <f t="shared" si="17"/>
        <v>0</v>
      </c>
      <c r="V238" s="157"/>
      <c r="Y238" s="166"/>
      <c r="Z238" s="166"/>
      <c r="AA238" s="166"/>
      <c r="AB238" s="166"/>
      <c r="AC238" s="167"/>
    </row>
    <row r="239" spans="1:29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60"/>
      <c r="L239" s="155">
        <f t="shared" si="18"/>
        <v>0</v>
      </c>
      <c r="M239" s="156">
        <f t="shared" si="19"/>
        <v>0</v>
      </c>
      <c r="N239" s="155"/>
      <c r="O239" s="155"/>
      <c r="P239" s="155"/>
      <c r="Q239" s="155"/>
      <c r="R239" s="155"/>
      <c r="S239" s="156"/>
      <c r="T239" s="156">
        <f t="shared" si="16"/>
        <v>0</v>
      </c>
      <c r="U239" s="156">
        <f t="shared" si="17"/>
        <v>0</v>
      </c>
      <c r="V239" s="157"/>
      <c r="Y239" s="166"/>
      <c r="Z239" s="166"/>
      <c r="AA239" s="166"/>
      <c r="AB239" s="166"/>
      <c r="AC239" s="167"/>
    </row>
    <row r="240" spans="1:29" s="16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60"/>
      <c r="L240" s="155">
        <f t="shared" si="18"/>
        <v>0</v>
      </c>
      <c r="M240" s="156">
        <f t="shared" si="19"/>
        <v>0</v>
      </c>
      <c r="N240" s="155"/>
      <c r="O240" s="155"/>
      <c r="P240" s="155"/>
      <c r="Q240" s="155"/>
      <c r="R240" s="155"/>
      <c r="S240" s="156"/>
      <c r="T240" s="156">
        <f t="shared" si="16"/>
        <v>0</v>
      </c>
      <c r="U240" s="156">
        <f t="shared" si="17"/>
        <v>0</v>
      </c>
      <c r="V240" s="157"/>
      <c r="Y240" s="166"/>
      <c r="Z240" s="166"/>
      <c r="AA240" s="166"/>
      <c r="AB240" s="166"/>
      <c r="AC240" s="167"/>
    </row>
    <row r="241" spans="1:29" s="165" customFormat="1" hidden="1" x14ac:dyDescent="0.4">
      <c r="A241" s="116">
        <v>233</v>
      </c>
      <c r="B241" s="128"/>
      <c r="C241" s="129"/>
      <c r="D241" s="130"/>
      <c r="E241" s="131"/>
      <c r="F241" s="132"/>
      <c r="G241" s="133"/>
      <c r="H241" s="134"/>
      <c r="I241" s="123"/>
      <c r="J241" s="135"/>
      <c r="K241" s="161"/>
      <c r="L241" s="155">
        <f t="shared" si="18"/>
        <v>0</v>
      </c>
      <c r="M241" s="156">
        <f t="shared" si="19"/>
        <v>0</v>
      </c>
      <c r="N241" s="155"/>
      <c r="O241" s="155"/>
      <c r="P241" s="155"/>
      <c r="Q241" s="155"/>
      <c r="R241" s="155"/>
      <c r="S241" s="156"/>
      <c r="T241" s="156">
        <f t="shared" si="16"/>
        <v>0</v>
      </c>
      <c r="U241" s="156">
        <f t="shared" si="17"/>
        <v>0</v>
      </c>
      <c r="V241" s="157"/>
      <c r="Y241" s="166"/>
      <c r="Z241" s="166"/>
      <c r="AA241" s="166"/>
      <c r="AB241" s="166"/>
      <c r="AC241" s="167"/>
    </row>
    <row r="242" spans="1:29" s="16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60"/>
      <c r="L242" s="155">
        <f t="shared" si="18"/>
        <v>0</v>
      </c>
      <c r="M242" s="156">
        <f t="shared" si="19"/>
        <v>0</v>
      </c>
      <c r="N242" s="155"/>
      <c r="O242" s="155"/>
      <c r="P242" s="155"/>
      <c r="Q242" s="155"/>
      <c r="R242" s="155"/>
      <c r="S242" s="156"/>
      <c r="T242" s="156">
        <f t="shared" si="16"/>
        <v>0</v>
      </c>
      <c r="U242" s="156">
        <f t="shared" si="17"/>
        <v>0</v>
      </c>
      <c r="V242" s="157"/>
      <c r="Y242" s="166"/>
      <c r="Z242" s="166"/>
      <c r="AA242" s="166"/>
      <c r="AB242" s="166"/>
      <c r="AC242" s="167"/>
    </row>
    <row r="243" spans="1:29" s="165" customFormat="1" hidden="1" x14ac:dyDescent="0.4">
      <c r="A243" s="116">
        <v>235</v>
      </c>
      <c r="B243" s="128"/>
      <c r="C243" s="129"/>
      <c r="D243" s="130"/>
      <c r="E243" s="131"/>
      <c r="F243" s="132"/>
      <c r="G243" s="133"/>
      <c r="H243" s="134"/>
      <c r="I243" s="123"/>
      <c r="J243" s="135"/>
      <c r="K243" s="161"/>
      <c r="L243" s="155">
        <f t="shared" si="18"/>
        <v>0</v>
      </c>
      <c r="M243" s="156">
        <f t="shared" si="19"/>
        <v>0</v>
      </c>
      <c r="N243" s="155"/>
      <c r="O243" s="155"/>
      <c r="P243" s="155"/>
      <c r="Q243" s="155"/>
      <c r="R243" s="155"/>
      <c r="S243" s="156"/>
      <c r="T243" s="156">
        <f t="shared" si="16"/>
        <v>0</v>
      </c>
      <c r="U243" s="156">
        <f t="shared" si="17"/>
        <v>0</v>
      </c>
      <c r="V243" s="157"/>
      <c r="Y243" s="166"/>
      <c r="Z243" s="166"/>
      <c r="AA243" s="166"/>
      <c r="AB243" s="166"/>
      <c r="AC243" s="167"/>
    </row>
    <row r="244" spans="1:29" s="16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60"/>
      <c r="L244" s="155">
        <f t="shared" si="18"/>
        <v>0</v>
      </c>
      <c r="M244" s="156">
        <f t="shared" si="19"/>
        <v>0</v>
      </c>
      <c r="N244" s="155"/>
      <c r="O244" s="155"/>
      <c r="P244" s="155"/>
      <c r="Q244" s="155"/>
      <c r="R244" s="155"/>
      <c r="S244" s="156"/>
      <c r="T244" s="156">
        <f t="shared" si="16"/>
        <v>0</v>
      </c>
      <c r="U244" s="156">
        <f t="shared" si="17"/>
        <v>0</v>
      </c>
      <c r="V244" s="157"/>
      <c r="Y244" s="166"/>
      <c r="Z244" s="166"/>
      <c r="AA244" s="166"/>
      <c r="AB244" s="166"/>
      <c r="AC244" s="167"/>
    </row>
    <row r="245" spans="1:29" s="165" customFormat="1" hidden="1" x14ac:dyDescent="0.4">
      <c r="A245" s="116">
        <v>237</v>
      </c>
      <c r="B245" s="128"/>
      <c r="C245" s="129"/>
      <c r="D245" s="130"/>
      <c r="E245" s="131"/>
      <c r="F245" s="132"/>
      <c r="G245" s="133"/>
      <c r="H245" s="134"/>
      <c r="I245" s="123"/>
      <c r="J245" s="135"/>
      <c r="K245" s="161"/>
      <c r="L245" s="155">
        <f t="shared" si="18"/>
        <v>0</v>
      </c>
      <c r="M245" s="156">
        <f t="shared" si="19"/>
        <v>0</v>
      </c>
      <c r="N245" s="155"/>
      <c r="O245" s="155"/>
      <c r="P245" s="155"/>
      <c r="Q245" s="155"/>
      <c r="R245" s="155"/>
      <c r="S245" s="156"/>
      <c r="T245" s="156">
        <f t="shared" si="16"/>
        <v>0</v>
      </c>
      <c r="U245" s="156">
        <f t="shared" si="17"/>
        <v>0</v>
      </c>
      <c r="V245" s="157"/>
      <c r="Y245" s="166"/>
      <c r="Z245" s="166"/>
      <c r="AA245" s="166"/>
      <c r="AB245" s="166"/>
      <c r="AC245" s="167"/>
    </row>
    <row r="246" spans="1:29" s="16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60"/>
      <c r="L246" s="155">
        <f t="shared" si="18"/>
        <v>0</v>
      </c>
      <c r="M246" s="156">
        <f t="shared" si="19"/>
        <v>0</v>
      </c>
      <c r="N246" s="155"/>
      <c r="O246" s="155"/>
      <c r="P246" s="155"/>
      <c r="Q246" s="155"/>
      <c r="R246" s="155"/>
      <c r="S246" s="156"/>
      <c r="T246" s="156">
        <f t="shared" si="16"/>
        <v>0</v>
      </c>
      <c r="U246" s="156">
        <f t="shared" si="17"/>
        <v>0</v>
      </c>
      <c r="V246" s="157"/>
      <c r="Y246" s="166"/>
      <c r="Z246" s="166"/>
      <c r="AA246" s="166"/>
      <c r="AB246" s="166"/>
      <c r="AC246" s="167"/>
    </row>
    <row r="247" spans="1:29" s="165" customFormat="1" hidden="1" x14ac:dyDescent="0.4">
      <c r="A247" s="116">
        <v>239</v>
      </c>
      <c r="B247" s="128"/>
      <c r="C247" s="129"/>
      <c r="D247" s="130"/>
      <c r="E247" s="131"/>
      <c r="F247" s="132"/>
      <c r="G247" s="133"/>
      <c r="H247" s="134"/>
      <c r="I247" s="123"/>
      <c r="J247" s="135"/>
      <c r="K247" s="161"/>
      <c r="L247" s="155">
        <f t="shared" si="18"/>
        <v>0</v>
      </c>
      <c r="M247" s="156">
        <f t="shared" si="19"/>
        <v>0</v>
      </c>
      <c r="N247" s="155"/>
      <c r="O247" s="155"/>
      <c r="P247" s="155"/>
      <c r="Q247" s="155"/>
      <c r="R247" s="155"/>
      <c r="S247" s="156"/>
      <c r="T247" s="156">
        <f t="shared" si="16"/>
        <v>0</v>
      </c>
      <c r="U247" s="156">
        <f t="shared" si="17"/>
        <v>0</v>
      </c>
      <c r="V247" s="157"/>
      <c r="Y247" s="166"/>
      <c r="Z247" s="166"/>
      <c r="AA247" s="166"/>
      <c r="AB247" s="166"/>
      <c r="AC247" s="167"/>
    </row>
    <row r="248" spans="1:29" s="16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60"/>
      <c r="L248" s="155">
        <f t="shared" si="18"/>
        <v>0</v>
      </c>
      <c r="M248" s="156">
        <f t="shared" si="19"/>
        <v>0</v>
      </c>
      <c r="N248" s="155"/>
      <c r="O248" s="155"/>
      <c r="P248" s="155"/>
      <c r="Q248" s="155"/>
      <c r="R248" s="155"/>
      <c r="S248" s="156"/>
      <c r="T248" s="156">
        <f t="shared" si="16"/>
        <v>0</v>
      </c>
      <c r="U248" s="156">
        <f t="shared" si="17"/>
        <v>0</v>
      </c>
      <c r="V248" s="157"/>
      <c r="Y248" s="166"/>
      <c r="Z248" s="166"/>
      <c r="AA248" s="166"/>
      <c r="AB248" s="166"/>
      <c r="AC248" s="167"/>
    </row>
    <row r="249" spans="1:29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60"/>
      <c r="L249" s="155">
        <f t="shared" si="18"/>
        <v>0</v>
      </c>
      <c r="M249" s="156">
        <f t="shared" si="19"/>
        <v>0</v>
      </c>
      <c r="N249" s="155"/>
      <c r="O249" s="155"/>
      <c r="P249" s="155"/>
      <c r="Q249" s="155"/>
      <c r="R249" s="155"/>
      <c r="S249" s="156"/>
      <c r="T249" s="156">
        <f t="shared" si="16"/>
        <v>0</v>
      </c>
      <c r="U249" s="156">
        <f t="shared" si="17"/>
        <v>0</v>
      </c>
      <c r="V249" s="157"/>
      <c r="Y249" s="166"/>
      <c r="Z249" s="166"/>
      <c r="AA249" s="166"/>
      <c r="AB249" s="166"/>
      <c r="AC249" s="167"/>
    </row>
    <row r="250" spans="1:29" s="165" customFormat="1" hidden="1" x14ac:dyDescent="0.4">
      <c r="A250" s="116">
        <v>242</v>
      </c>
      <c r="B250" s="128"/>
      <c r="C250" s="129"/>
      <c r="D250" s="130"/>
      <c r="E250" s="131"/>
      <c r="F250" s="132"/>
      <c r="G250" s="133"/>
      <c r="H250" s="134"/>
      <c r="I250" s="123"/>
      <c r="J250" s="135"/>
      <c r="K250" s="161"/>
      <c r="L250" s="155">
        <f t="shared" si="18"/>
        <v>0</v>
      </c>
      <c r="M250" s="156">
        <f t="shared" si="19"/>
        <v>0</v>
      </c>
      <c r="N250" s="155"/>
      <c r="O250" s="155"/>
      <c r="P250" s="155"/>
      <c r="Q250" s="155"/>
      <c r="R250" s="155"/>
      <c r="S250" s="156"/>
      <c r="T250" s="156">
        <f t="shared" si="16"/>
        <v>0</v>
      </c>
      <c r="U250" s="156">
        <f t="shared" si="17"/>
        <v>0</v>
      </c>
      <c r="V250" s="157"/>
      <c r="Y250" s="166"/>
      <c r="Z250" s="166"/>
      <c r="AA250" s="166"/>
      <c r="AB250" s="166"/>
      <c r="AC250" s="167"/>
    </row>
    <row r="251" spans="1:29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60"/>
      <c r="L251" s="155">
        <f t="shared" si="18"/>
        <v>0</v>
      </c>
      <c r="M251" s="156">
        <f t="shared" si="19"/>
        <v>0</v>
      </c>
      <c r="N251" s="155"/>
      <c r="O251" s="155"/>
      <c r="P251" s="155"/>
      <c r="Q251" s="155"/>
      <c r="R251" s="155"/>
      <c r="S251" s="156"/>
      <c r="T251" s="156">
        <f t="shared" si="16"/>
        <v>0</v>
      </c>
      <c r="U251" s="156">
        <f t="shared" si="17"/>
        <v>0</v>
      </c>
      <c r="V251" s="157"/>
      <c r="Y251" s="166"/>
      <c r="Z251" s="166"/>
      <c r="AA251" s="166"/>
      <c r="AB251" s="166"/>
      <c r="AC251" s="167"/>
    </row>
    <row r="252" spans="1:29" s="165" customFormat="1" hidden="1" x14ac:dyDescent="0.4">
      <c r="A252" s="116">
        <v>244</v>
      </c>
      <c r="B252" s="128"/>
      <c r="C252" s="129"/>
      <c r="D252" s="130"/>
      <c r="E252" s="131"/>
      <c r="F252" s="132"/>
      <c r="G252" s="133"/>
      <c r="H252" s="134"/>
      <c r="I252" s="123"/>
      <c r="J252" s="135"/>
      <c r="K252" s="161"/>
      <c r="L252" s="155">
        <f t="shared" si="18"/>
        <v>0</v>
      </c>
      <c r="M252" s="156">
        <f t="shared" si="19"/>
        <v>0</v>
      </c>
      <c r="N252" s="155"/>
      <c r="O252" s="155"/>
      <c r="P252" s="155"/>
      <c r="Q252" s="155"/>
      <c r="R252" s="155"/>
      <c r="S252" s="156"/>
      <c r="T252" s="156">
        <f t="shared" si="16"/>
        <v>0</v>
      </c>
      <c r="U252" s="156">
        <f t="shared" si="17"/>
        <v>0</v>
      </c>
      <c r="V252" s="157"/>
      <c r="Y252" s="166"/>
      <c r="Z252" s="166"/>
      <c r="AA252" s="166"/>
      <c r="AB252" s="166"/>
      <c r="AC252" s="167"/>
    </row>
    <row r="253" spans="1:29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60"/>
      <c r="L253" s="155">
        <f t="shared" si="18"/>
        <v>0</v>
      </c>
      <c r="M253" s="156">
        <f t="shared" si="19"/>
        <v>0</v>
      </c>
      <c r="N253" s="155"/>
      <c r="O253" s="155"/>
      <c r="P253" s="155"/>
      <c r="Q253" s="155"/>
      <c r="R253" s="155"/>
      <c r="S253" s="156"/>
      <c r="T253" s="156">
        <f t="shared" si="16"/>
        <v>0</v>
      </c>
      <c r="U253" s="156">
        <f t="shared" si="17"/>
        <v>0</v>
      </c>
      <c r="V253" s="157"/>
      <c r="Y253" s="166"/>
      <c r="Z253" s="166"/>
      <c r="AA253" s="166"/>
      <c r="AB253" s="166"/>
      <c r="AC253" s="167"/>
    </row>
    <row r="254" spans="1:29" s="165" customFormat="1" hidden="1" x14ac:dyDescent="0.4">
      <c r="A254" s="116">
        <v>246</v>
      </c>
      <c r="B254" s="128"/>
      <c r="C254" s="129"/>
      <c r="D254" s="130"/>
      <c r="E254" s="131"/>
      <c r="F254" s="132"/>
      <c r="G254" s="133"/>
      <c r="H254" s="134"/>
      <c r="I254" s="123"/>
      <c r="J254" s="135"/>
      <c r="K254" s="161"/>
      <c r="L254" s="155">
        <f t="shared" si="18"/>
        <v>0</v>
      </c>
      <c r="M254" s="156">
        <f t="shared" si="19"/>
        <v>0</v>
      </c>
      <c r="N254" s="155"/>
      <c r="O254" s="155"/>
      <c r="P254" s="155"/>
      <c r="Q254" s="155"/>
      <c r="R254" s="155"/>
      <c r="S254" s="156"/>
      <c r="T254" s="156">
        <f t="shared" si="16"/>
        <v>0</v>
      </c>
      <c r="U254" s="156">
        <f t="shared" si="17"/>
        <v>0</v>
      </c>
      <c r="V254" s="157"/>
      <c r="Y254" s="166"/>
      <c r="Z254" s="166"/>
      <c r="AA254" s="166"/>
      <c r="AB254" s="166"/>
      <c r="AC254" s="167"/>
    </row>
    <row r="255" spans="1:29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60"/>
      <c r="L255" s="155">
        <f t="shared" si="18"/>
        <v>0</v>
      </c>
      <c r="M255" s="156">
        <f t="shared" si="19"/>
        <v>0</v>
      </c>
      <c r="N255" s="155"/>
      <c r="O255" s="155"/>
      <c r="P255" s="155"/>
      <c r="Q255" s="155"/>
      <c r="R255" s="155"/>
      <c r="S255" s="156"/>
      <c r="T255" s="156">
        <f t="shared" si="16"/>
        <v>0</v>
      </c>
      <c r="U255" s="156">
        <f t="shared" si="17"/>
        <v>0</v>
      </c>
      <c r="V255" s="157"/>
      <c r="Y255" s="166"/>
      <c r="Z255" s="166"/>
      <c r="AA255" s="166"/>
      <c r="AB255" s="166"/>
      <c r="AC255" s="167"/>
    </row>
    <row r="256" spans="1:29" s="165" customFormat="1" hidden="1" x14ac:dyDescent="0.4">
      <c r="A256" s="116">
        <v>248</v>
      </c>
      <c r="B256" s="128"/>
      <c r="C256" s="129"/>
      <c r="D256" s="130"/>
      <c r="E256" s="131"/>
      <c r="F256" s="132"/>
      <c r="G256" s="133"/>
      <c r="H256" s="134"/>
      <c r="I256" s="123"/>
      <c r="J256" s="135"/>
      <c r="K256" s="161"/>
      <c r="L256" s="155">
        <f t="shared" si="18"/>
        <v>0</v>
      </c>
      <c r="M256" s="156">
        <f t="shared" si="19"/>
        <v>0</v>
      </c>
      <c r="N256" s="155"/>
      <c r="O256" s="155"/>
      <c r="P256" s="155"/>
      <c r="Q256" s="155"/>
      <c r="R256" s="155"/>
      <c r="S256" s="156"/>
      <c r="T256" s="156">
        <f t="shared" ref="T256:T319" si="20">IFERROR(S256*R256,"－")</f>
        <v>0</v>
      </c>
      <c r="U256" s="156">
        <f t="shared" ref="U256:U319" si="21">IFERROR(T256*H256/1000,"－")</f>
        <v>0</v>
      </c>
      <c r="V256" s="157"/>
      <c r="Y256" s="166"/>
      <c r="Z256" s="166"/>
      <c r="AA256" s="166"/>
      <c r="AB256" s="166"/>
      <c r="AC256" s="167"/>
    </row>
    <row r="257" spans="1:29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60"/>
      <c r="L257" s="155">
        <f t="shared" si="18"/>
        <v>0</v>
      </c>
      <c r="M257" s="156">
        <f t="shared" si="19"/>
        <v>0</v>
      </c>
      <c r="N257" s="155"/>
      <c r="O257" s="155"/>
      <c r="P257" s="155"/>
      <c r="Q257" s="155"/>
      <c r="R257" s="155"/>
      <c r="S257" s="156"/>
      <c r="T257" s="156">
        <f t="shared" si="20"/>
        <v>0</v>
      </c>
      <c r="U257" s="156">
        <f t="shared" si="21"/>
        <v>0</v>
      </c>
      <c r="V257" s="157"/>
      <c r="Y257" s="166"/>
      <c r="Z257" s="166"/>
      <c r="AA257" s="166"/>
      <c r="AB257" s="166"/>
      <c r="AC257" s="167"/>
    </row>
    <row r="258" spans="1:29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60"/>
      <c r="L258" s="155">
        <f t="shared" si="18"/>
        <v>0</v>
      </c>
      <c r="M258" s="156">
        <f t="shared" si="19"/>
        <v>0</v>
      </c>
      <c r="N258" s="155"/>
      <c r="O258" s="155"/>
      <c r="P258" s="155"/>
      <c r="Q258" s="155"/>
      <c r="R258" s="155"/>
      <c r="S258" s="156"/>
      <c r="T258" s="156">
        <f t="shared" si="20"/>
        <v>0</v>
      </c>
      <c r="U258" s="156">
        <f t="shared" si="21"/>
        <v>0</v>
      </c>
      <c r="V258" s="157"/>
      <c r="Y258" s="166"/>
      <c r="Z258" s="166"/>
      <c r="AA258" s="166"/>
      <c r="AB258" s="166"/>
      <c r="AC258" s="167"/>
    </row>
    <row r="259" spans="1:29" s="165" customFormat="1" hidden="1" x14ac:dyDescent="0.4">
      <c r="A259" s="116">
        <v>251</v>
      </c>
      <c r="B259" s="128"/>
      <c r="C259" s="129"/>
      <c r="D259" s="130"/>
      <c r="E259" s="131"/>
      <c r="F259" s="132"/>
      <c r="G259" s="133"/>
      <c r="H259" s="134"/>
      <c r="I259" s="123"/>
      <c r="J259" s="135"/>
      <c r="K259" s="161"/>
      <c r="L259" s="155">
        <f t="shared" si="18"/>
        <v>0</v>
      </c>
      <c r="M259" s="156">
        <f t="shared" si="19"/>
        <v>0</v>
      </c>
      <c r="N259" s="155"/>
      <c r="O259" s="155"/>
      <c r="P259" s="155"/>
      <c r="Q259" s="155"/>
      <c r="R259" s="155"/>
      <c r="S259" s="156"/>
      <c r="T259" s="156">
        <f t="shared" si="20"/>
        <v>0</v>
      </c>
      <c r="U259" s="156">
        <f t="shared" si="21"/>
        <v>0</v>
      </c>
      <c r="V259" s="157"/>
      <c r="Y259" s="166"/>
      <c r="Z259" s="166"/>
      <c r="AA259" s="166"/>
      <c r="AB259" s="166"/>
      <c r="AC259" s="167"/>
    </row>
    <row r="260" spans="1:29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60"/>
      <c r="L260" s="155">
        <f t="shared" si="18"/>
        <v>0</v>
      </c>
      <c r="M260" s="156">
        <f t="shared" si="19"/>
        <v>0</v>
      </c>
      <c r="N260" s="155"/>
      <c r="O260" s="155"/>
      <c r="P260" s="155"/>
      <c r="Q260" s="155"/>
      <c r="R260" s="155"/>
      <c r="S260" s="156"/>
      <c r="T260" s="156">
        <f t="shared" si="20"/>
        <v>0</v>
      </c>
      <c r="U260" s="156">
        <f t="shared" si="21"/>
        <v>0</v>
      </c>
      <c r="V260" s="157"/>
      <c r="Y260" s="166"/>
      <c r="Z260" s="166"/>
      <c r="AA260" s="166"/>
      <c r="AB260" s="166"/>
      <c r="AC260" s="167"/>
    </row>
    <row r="261" spans="1:29" s="165" customFormat="1" hidden="1" x14ac:dyDescent="0.4">
      <c r="A261" s="116">
        <v>253</v>
      </c>
      <c r="B261" s="128"/>
      <c r="C261" s="129"/>
      <c r="D261" s="130"/>
      <c r="E261" s="131"/>
      <c r="F261" s="132"/>
      <c r="G261" s="133"/>
      <c r="H261" s="134"/>
      <c r="I261" s="123"/>
      <c r="J261" s="135"/>
      <c r="K261" s="161"/>
      <c r="L261" s="155">
        <f t="shared" si="18"/>
        <v>0</v>
      </c>
      <c r="M261" s="156">
        <f t="shared" si="19"/>
        <v>0</v>
      </c>
      <c r="N261" s="155"/>
      <c r="O261" s="155"/>
      <c r="P261" s="155"/>
      <c r="Q261" s="155"/>
      <c r="R261" s="155"/>
      <c r="S261" s="156"/>
      <c r="T261" s="156">
        <f t="shared" si="20"/>
        <v>0</v>
      </c>
      <c r="U261" s="156">
        <f t="shared" si="21"/>
        <v>0</v>
      </c>
      <c r="V261" s="157"/>
      <c r="Y261" s="166"/>
      <c r="Z261" s="166"/>
      <c r="AA261" s="166"/>
      <c r="AB261" s="166"/>
      <c r="AC261" s="167"/>
    </row>
    <row r="262" spans="1:29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60"/>
      <c r="L262" s="155">
        <f t="shared" si="18"/>
        <v>0</v>
      </c>
      <c r="M262" s="156">
        <f t="shared" si="19"/>
        <v>0</v>
      </c>
      <c r="N262" s="155"/>
      <c r="O262" s="155"/>
      <c r="P262" s="155"/>
      <c r="Q262" s="155"/>
      <c r="R262" s="155"/>
      <c r="S262" s="156"/>
      <c r="T262" s="156">
        <f t="shared" si="20"/>
        <v>0</v>
      </c>
      <c r="U262" s="156">
        <f t="shared" si="21"/>
        <v>0</v>
      </c>
      <c r="V262" s="157"/>
      <c r="Y262" s="166"/>
      <c r="Z262" s="166"/>
      <c r="AA262" s="166"/>
      <c r="AB262" s="166"/>
      <c r="AC262" s="167"/>
    </row>
    <row r="263" spans="1:29" s="165" customFormat="1" hidden="1" x14ac:dyDescent="0.4">
      <c r="A263" s="116">
        <v>255</v>
      </c>
      <c r="B263" s="128"/>
      <c r="C263" s="129"/>
      <c r="D263" s="130"/>
      <c r="E263" s="131"/>
      <c r="F263" s="132"/>
      <c r="G263" s="133"/>
      <c r="H263" s="134"/>
      <c r="I263" s="123"/>
      <c r="J263" s="135"/>
      <c r="K263" s="161"/>
      <c r="L263" s="155">
        <f t="shared" si="18"/>
        <v>0</v>
      </c>
      <c r="M263" s="156">
        <f t="shared" si="19"/>
        <v>0</v>
      </c>
      <c r="N263" s="155"/>
      <c r="O263" s="155"/>
      <c r="P263" s="155"/>
      <c r="Q263" s="155"/>
      <c r="R263" s="155"/>
      <c r="S263" s="156"/>
      <c r="T263" s="156">
        <f t="shared" si="20"/>
        <v>0</v>
      </c>
      <c r="U263" s="156">
        <f t="shared" si="21"/>
        <v>0</v>
      </c>
      <c r="V263" s="157"/>
      <c r="Y263" s="166"/>
      <c r="Z263" s="166"/>
      <c r="AA263" s="166"/>
      <c r="AB263" s="166"/>
      <c r="AC263" s="167"/>
    </row>
    <row r="264" spans="1:29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60"/>
      <c r="L264" s="155">
        <f t="shared" si="18"/>
        <v>0</v>
      </c>
      <c r="M264" s="156">
        <f t="shared" si="19"/>
        <v>0</v>
      </c>
      <c r="N264" s="155"/>
      <c r="O264" s="155"/>
      <c r="P264" s="155"/>
      <c r="Q264" s="155"/>
      <c r="R264" s="155"/>
      <c r="S264" s="156"/>
      <c r="T264" s="156">
        <f t="shared" si="20"/>
        <v>0</v>
      </c>
      <c r="U264" s="156">
        <f t="shared" si="21"/>
        <v>0</v>
      </c>
      <c r="V264" s="157"/>
      <c r="Y264" s="166"/>
      <c r="Z264" s="166"/>
      <c r="AA264" s="166"/>
      <c r="AB264" s="166"/>
      <c r="AC264" s="167"/>
    </row>
    <row r="265" spans="1:29" s="165" customFormat="1" hidden="1" x14ac:dyDescent="0.4">
      <c r="A265" s="116">
        <v>257</v>
      </c>
      <c r="B265" s="128"/>
      <c r="C265" s="129"/>
      <c r="D265" s="130"/>
      <c r="E265" s="131"/>
      <c r="F265" s="132"/>
      <c r="G265" s="133"/>
      <c r="H265" s="134"/>
      <c r="I265" s="123"/>
      <c r="J265" s="135"/>
      <c r="K265" s="161"/>
      <c r="L265" s="155">
        <f t="shared" si="18"/>
        <v>0</v>
      </c>
      <c r="M265" s="156">
        <f t="shared" si="19"/>
        <v>0</v>
      </c>
      <c r="N265" s="155"/>
      <c r="O265" s="155"/>
      <c r="P265" s="155"/>
      <c r="Q265" s="155"/>
      <c r="R265" s="155"/>
      <c r="S265" s="156"/>
      <c r="T265" s="156">
        <f t="shared" si="20"/>
        <v>0</v>
      </c>
      <c r="U265" s="156">
        <f t="shared" si="21"/>
        <v>0</v>
      </c>
      <c r="V265" s="157"/>
      <c r="Y265" s="166"/>
      <c r="Z265" s="166"/>
      <c r="AA265" s="166"/>
      <c r="AB265" s="166"/>
      <c r="AC265" s="167"/>
    </row>
    <row r="266" spans="1:29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60"/>
      <c r="L266" s="155">
        <f t="shared" si="18"/>
        <v>0</v>
      </c>
      <c r="M266" s="156">
        <f t="shared" si="19"/>
        <v>0</v>
      </c>
      <c r="N266" s="155"/>
      <c r="O266" s="155"/>
      <c r="P266" s="155"/>
      <c r="Q266" s="155"/>
      <c r="R266" s="155"/>
      <c r="S266" s="156"/>
      <c r="T266" s="156">
        <f t="shared" si="20"/>
        <v>0</v>
      </c>
      <c r="U266" s="156">
        <f t="shared" si="21"/>
        <v>0</v>
      </c>
      <c r="V266" s="157"/>
      <c r="Y266" s="166"/>
      <c r="Z266" s="166"/>
      <c r="AA266" s="166"/>
      <c r="AB266" s="166"/>
      <c r="AC266" s="167"/>
    </row>
    <row r="267" spans="1:29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60"/>
      <c r="L267" s="155">
        <f t="shared" si="18"/>
        <v>0</v>
      </c>
      <c r="M267" s="156">
        <f t="shared" si="19"/>
        <v>0</v>
      </c>
      <c r="N267" s="155"/>
      <c r="O267" s="155"/>
      <c r="P267" s="155"/>
      <c r="Q267" s="155"/>
      <c r="R267" s="155"/>
      <c r="S267" s="156"/>
      <c r="T267" s="156">
        <f t="shared" si="20"/>
        <v>0</v>
      </c>
      <c r="U267" s="156">
        <f t="shared" si="21"/>
        <v>0</v>
      </c>
      <c r="V267" s="157"/>
      <c r="Y267" s="166"/>
      <c r="Z267" s="166"/>
      <c r="AA267" s="166"/>
      <c r="AB267" s="166"/>
      <c r="AC267" s="167"/>
    </row>
    <row r="268" spans="1:29" s="165" customFormat="1" hidden="1" x14ac:dyDescent="0.4">
      <c r="A268" s="116">
        <v>260</v>
      </c>
      <c r="B268" s="128"/>
      <c r="C268" s="129"/>
      <c r="D268" s="130"/>
      <c r="E268" s="131"/>
      <c r="F268" s="132"/>
      <c r="G268" s="133"/>
      <c r="H268" s="134"/>
      <c r="I268" s="123"/>
      <c r="J268" s="135"/>
      <c r="K268" s="161"/>
      <c r="L268" s="155">
        <f t="shared" si="18"/>
        <v>0</v>
      </c>
      <c r="M268" s="156">
        <f t="shared" si="19"/>
        <v>0</v>
      </c>
      <c r="N268" s="155"/>
      <c r="O268" s="155"/>
      <c r="P268" s="155"/>
      <c r="Q268" s="155"/>
      <c r="R268" s="155"/>
      <c r="S268" s="156"/>
      <c r="T268" s="156">
        <f t="shared" si="20"/>
        <v>0</v>
      </c>
      <c r="U268" s="156">
        <f t="shared" si="21"/>
        <v>0</v>
      </c>
      <c r="V268" s="157"/>
      <c r="Y268" s="166"/>
      <c r="Z268" s="166"/>
      <c r="AA268" s="166"/>
      <c r="AB268" s="166"/>
      <c r="AC268" s="167"/>
    </row>
    <row r="269" spans="1:29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60"/>
      <c r="L269" s="155">
        <f t="shared" si="18"/>
        <v>0</v>
      </c>
      <c r="M269" s="156">
        <f t="shared" si="19"/>
        <v>0</v>
      </c>
      <c r="N269" s="155"/>
      <c r="O269" s="155"/>
      <c r="P269" s="155"/>
      <c r="Q269" s="155"/>
      <c r="R269" s="155"/>
      <c r="S269" s="156"/>
      <c r="T269" s="156">
        <f t="shared" si="20"/>
        <v>0</v>
      </c>
      <c r="U269" s="156">
        <f t="shared" si="21"/>
        <v>0</v>
      </c>
      <c r="V269" s="157"/>
      <c r="Y269" s="166"/>
      <c r="Z269" s="166"/>
      <c r="AA269" s="166"/>
      <c r="AB269" s="166"/>
      <c r="AC269" s="167"/>
    </row>
    <row r="270" spans="1:29" s="165" customFormat="1" hidden="1" x14ac:dyDescent="0.4">
      <c r="A270" s="116">
        <v>262</v>
      </c>
      <c r="B270" s="128"/>
      <c r="C270" s="129"/>
      <c r="D270" s="130"/>
      <c r="E270" s="131"/>
      <c r="F270" s="132"/>
      <c r="G270" s="133"/>
      <c r="H270" s="134"/>
      <c r="I270" s="123"/>
      <c r="J270" s="135"/>
      <c r="K270" s="161"/>
      <c r="L270" s="155">
        <f t="shared" si="18"/>
        <v>0</v>
      </c>
      <c r="M270" s="156">
        <f t="shared" si="19"/>
        <v>0</v>
      </c>
      <c r="N270" s="155"/>
      <c r="O270" s="155"/>
      <c r="P270" s="155"/>
      <c r="Q270" s="155"/>
      <c r="R270" s="155"/>
      <c r="S270" s="156"/>
      <c r="T270" s="156">
        <f t="shared" si="20"/>
        <v>0</v>
      </c>
      <c r="U270" s="156">
        <f t="shared" si="21"/>
        <v>0</v>
      </c>
      <c r="V270" s="157"/>
      <c r="Y270" s="166"/>
      <c r="Z270" s="166"/>
      <c r="AA270" s="166"/>
      <c r="AB270" s="166"/>
      <c r="AC270" s="167"/>
    </row>
    <row r="271" spans="1:29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60"/>
      <c r="L271" s="155">
        <f t="shared" si="18"/>
        <v>0</v>
      </c>
      <c r="M271" s="156">
        <f t="shared" si="19"/>
        <v>0</v>
      </c>
      <c r="N271" s="155"/>
      <c r="O271" s="155"/>
      <c r="P271" s="155"/>
      <c r="Q271" s="155"/>
      <c r="R271" s="155"/>
      <c r="S271" s="156"/>
      <c r="T271" s="156">
        <f t="shared" si="20"/>
        <v>0</v>
      </c>
      <c r="U271" s="156">
        <f t="shared" si="21"/>
        <v>0</v>
      </c>
      <c r="V271" s="157"/>
      <c r="Y271" s="166"/>
      <c r="Z271" s="166"/>
      <c r="AA271" s="166"/>
      <c r="AB271" s="166"/>
      <c r="AC271" s="167"/>
    </row>
    <row r="272" spans="1:29" s="165" customFormat="1" hidden="1" x14ac:dyDescent="0.4">
      <c r="A272" s="116">
        <v>264</v>
      </c>
      <c r="B272" s="128"/>
      <c r="C272" s="129"/>
      <c r="D272" s="130"/>
      <c r="E272" s="131"/>
      <c r="F272" s="132"/>
      <c r="G272" s="133"/>
      <c r="H272" s="134"/>
      <c r="I272" s="123"/>
      <c r="J272" s="135"/>
      <c r="K272" s="161"/>
      <c r="L272" s="155">
        <f t="shared" si="18"/>
        <v>0</v>
      </c>
      <c r="M272" s="156">
        <f t="shared" si="19"/>
        <v>0</v>
      </c>
      <c r="N272" s="155"/>
      <c r="O272" s="155"/>
      <c r="P272" s="155"/>
      <c r="Q272" s="155"/>
      <c r="R272" s="155"/>
      <c r="S272" s="156"/>
      <c r="T272" s="156">
        <f t="shared" si="20"/>
        <v>0</v>
      </c>
      <c r="U272" s="156">
        <f t="shared" si="21"/>
        <v>0</v>
      </c>
      <c r="V272" s="157"/>
      <c r="Y272" s="166"/>
      <c r="Z272" s="166"/>
      <c r="AA272" s="166"/>
      <c r="AB272" s="166"/>
      <c r="AC272" s="167"/>
    </row>
    <row r="273" spans="1:29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60"/>
      <c r="L273" s="155">
        <f t="shared" si="18"/>
        <v>0</v>
      </c>
      <c r="M273" s="156">
        <f t="shared" si="19"/>
        <v>0</v>
      </c>
      <c r="N273" s="155"/>
      <c r="O273" s="155"/>
      <c r="P273" s="155"/>
      <c r="Q273" s="155"/>
      <c r="R273" s="155"/>
      <c r="S273" s="156"/>
      <c r="T273" s="156">
        <f t="shared" si="20"/>
        <v>0</v>
      </c>
      <c r="U273" s="156">
        <f t="shared" si="21"/>
        <v>0</v>
      </c>
      <c r="V273" s="157"/>
      <c r="Y273" s="166"/>
      <c r="Z273" s="166"/>
      <c r="AA273" s="166"/>
      <c r="AB273" s="166"/>
      <c r="AC273" s="167"/>
    </row>
    <row r="274" spans="1:29" s="165" customFormat="1" hidden="1" x14ac:dyDescent="0.4">
      <c r="A274" s="116">
        <v>266</v>
      </c>
      <c r="B274" s="128"/>
      <c r="C274" s="129"/>
      <c r="D274" s="130"/>
      <c r="E274" s="131"/>
      <c r="F274" s="132"/>
      <c r="G274" s="133"/>
      <c r="H274" s="134"/>
      <c r="I274" s="123"/>
      <c r="J274" s="135"/>
      <c r="K274" s="161"/>
      <c r="L274" s="155">
        <f t="shared" si="18"/>
        <v>0</v>
      </c>
      <c r="M274" s="156">
        <f t="shared" si="19"/>
        <v>0</v>
      </c>
      <c r="N274" s="155"/>
      <c r="O274" s="155"/>
      <c r="P274" s="155"/>
      <c r="Q274" s="155"/>
      <c r="R274" s="155"/>
      <c r="S274" s="156"/>
      <c r="T274" s="156">
        <f t="shared" si="20"/>
        <v>0</v>
      </c>
      <c r="U274" s="156">
        <f t="shared" si="21"/>
        <v>0</v>
      </c>
      <c r="V274" s="157"/>
      <c r="Y274" s="166"/>
      <c r="Z274" s="166"/>
      <c r="AA274" s="166"/>
      <c r="AB274" s="166"/>
      <c r="AC274" s="167"/>
    </row>
    <row r="275" spans="1:29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60"/>
      <c r="L275" s="155">
        <f t="shared" si="18"/>
        <v>0</v>
      </c>
      <c r="M275" s="156">
        <f t="shared" si="19"/>
        <v>0</v>
      </c>
      <c r="N275" s="155"/>
      <c r="O275" s="155"/>
      <c r="P275" s="155"/>
      <c r="Q275" s="155"/>
      <c r="R275" s="155"/>
      <c r="S275" s="156"/>
      <c r="T275" s="156">
        <f t="shared" si="20"/>
        <v>0</v>
      </c>
      <c r="U275" s="156">
        <f t="shared" si="21"/>
        <v>0</v>
      </c>
      <c r="V275" s="157"/>
      <c r="Y275" s="166"/>
      <c r="Z275" s="166"/>
      <c r="AA275" s="166"/>
      <c r="AB275" s="166"/>
      <c r="AC275" s="167"/>
    </row>
    <row r="276" spans="1:29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60"/>
      <c r="L276" s="155">
        <f t="shared" si="18"/>
        <v>0</v>
      </c>
      <c r="M276" s="156">
        <f t="shared" si="19"/>
        <v>0</v>
      </c>
      <c r="N276" s="155"/>
      <c r="O276" s="155"/>
      <c r="P276" s="155"/>
      <c r="Q276" s="155"/>
      <c r="R276" s="155"/>
      <c r="S276" s="156"/>
      <c r="T276" s="156">
        <f t="shared" si="20"/>
        <v>0</v>
      </c>
      <c r="U276" s="156">
        <f t="shared" si="21"/>
        <v>0</v>
      </c>
      <c r="V276" s="157"/>
      <c r="Y276" s="166"/>
      <c r="Z276" s="166"/>
      <c r="AA276" s="166"/>
      <c r="AB276" s="166"/>
      <c r="AC276" s="167"/>
    </row>
    <row r="277" spans="1:29" s="165" customFormat="1" hidden="1" x14ac:dyDescent="0.4">
      <c r="A277" s="116">
        <v>269</v>
      </c>
      <c r="B277" s="128"/>
      <c r="C277" s="129"/>
      <c r="D277" s="130"/>
      <c r="E277" s="131"/>
      <c r="F277" s="132"/>
      <c r="G277" s="133"/>
      <c r="H277" s="134"/>
      <c r="I277" s="123"/>
      <c r="J277" s="135"/>
      <c r="K277" s="161"/>
      <c r="L277" s="155">
        <f t="shared" si="18"/>
        <v>0</v>
      </c>
      <c r="M277" s="156">
        <f t="shared" si="19"/>
        <v>0</v>
      </c>
      <c r="N277" s="155"/>
      <c r="O277" s="155"/>
      <c r="P277" s="155"/>
      <c r="Q277" s="155"/>
      <c r="R277" s="155"/>
      <c r="S277" s="156"/>
      <c r="T277" s="156">
        <f t="shared" si="20"/>
        <v>0</v>
      </c>
      <c r="U277" s="156">
        <f t="shared" si="21"/>
        <v>0</v>
      </c>
      <c r="V277" s="157"/>
      <c r="Y277" s="166"/>
      <c r="Z277" s="166"/>
      <c r="AA277" s="166"/>
      <c r="AB277" s="166"/>
      <c r="AC277" s="167"/>
    </row>
    <row r="278" spans="1:29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60"/>
      <c r="L278" s="155">
        <f t="shared" si="18"/>
        <v>0</v>
      </c>
      <c r="M278" s="156">
        <f t="shared" si="19"/>
        <v>0</v>
      </c>
      <c r="N278" s="155"/>
      <c r="O278" s="155"/>
      <c r="P278" s="155"/>
      <c r="Q278" s="155"/>
      <c r="R278" s="155"/>
      <c r="S278" s="156"/>
      <c r="T278" s="156">
        <f t="shared" si="20"/>
        <v>0</v>
      </c>
      <c r="U278" s="156">
        <f t="shared" si="21"/>
        <v>0</v>
      </c>
      <c r="V278" s="157"/>
      <c r="Y278" s="166"/>
      <c r="Z278" s="166"/>
      <c r="AA278" s="166"/>
      <c r="AB278" s="166"/>
      <c r="AC278" s="167"/>
    </row>
    <row r="279" spans="1:29" s="165" customFormat="1" hidden="1" x14ac:dyDescent="0.4">
      <c r="A279" s="116">
        <v>271</v>
      </c>
      <c r="B279" s="128"/>
      <c r="C279" s="129"/>
      <c r="D279" s="130"/>
      <c r="E279" s="131"/>
      <c r="F279" s="132"/>
      <c r="G279" s="133"/>
      <c r="H279" s="134"/>
      <c r="I279" s="123"/>
      <c r="J279" s="135"/>
      <c r="K279" s="161"/>
      <c r="L279" s="155">
        <f t="shared" si="18"/>
        <v>0</v>
      </c>
      <c r="M279" s="156">
        <f t="shared" si="19"/>
        <v>0</v>
      </c>
      <c r="N279" s="155"/>
      <c r="O279" s="155"/>
      <c r="P279" s="155"/>
      <c r="Q279" s="155"/>
      <c r="R279" s="155"/>
      <c r="S279" s="156"/>
      <c r="T279" s="156">
        <f t="shared" si="20"/>
        <v>0</v>
      </c>
      <c r="U279" s="156">
        <f t="shared" si="21"/>
        <v>0</v>
      </c>
      <c r="V279" s="157"/>
      <c r="Y279" s="166"/>
      <c r="Z279" s="166"/>
      <c r="AA279" s="166"/>
      <c r="AB279" s="166"/>
      <c r="AC279" s="167"/>
    </row>
    <row r="280" spans="1:29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60"/>
      <c r="L280" s="155">
        <f t="shared" si="18"/>
        <v>0</v>
      </c>
      <c r="M280" s="156">
        <f t="shared" si="19"/>
        <v>0</v>
      </c>
      <c r="N280" s="155"/>
      <c r="O280" s="155"/>
      <c r="P280" s="155"/>
      <c r="Q280" s="155"/>
      <c r="R280" s="155"/>
      <c r="S280" s="156"/>
      <c r="T280" s="156">
        <f t="shared" si="20"/>
        <v>0</v>
      </c>
      <c r="U280" s="156">
        <f t="shared" si="21"/>
        <v>0</v>
      </c>
      <c r="V280" s="157"/>
      <c r="Y280" s="166"/>
      <c r="Z280" s="166"/>
      <c r="AA280" s="166"/>
      <c r="AB280" s="166"/>
      <c r="AC280" s="167"/>
    </row>
    <row r="281" spans="1:29" s="165" customFormat="1" hidden="1" x14ac:dyDescent="0.4">
      <c r="A281" s="116">
        <v>273</v>
      </c>
      <c r="B281" s="128"/>
      <c r="C281" s="129"/>
      <c r="D281" s="130"/>
      <c r="E281" s="131"/>
      <c r="F281" s="132"/>
      <c r="G281" s="133"/>
      <c r="H281" s="134"/>
      <c r="I281" s="123"/>
      <c r="J281" s="135"/>
      <c r="K281" s="161"/>
      <c r="L281" s="155">
        <f t="shared" si="18"/>
        <v>0</v>
      </c>
      <c r="M281" s="156">
        <f t="shared" si="19"/>
        <v>0</v>
      </c>
      <c r="N281" s="155"/>
      <c r="O281" s="155"/>
      <c r="P281" s="155"/>
      <c r="Q281" s="155"/>
      <c r="R281" s="155"/>
      <c r="S281" s="156"/>
      <c r="T281" s="156">
        <f t="shared" si="20"/>
        <v>0</v>
      </c>
      <c r="U281" s="156">
        <f t="shared" si="21"/>
        <v>0</v>
      </c>
      <c r="V281" s="157"/>
      <c r="Y281" s="166"/>
      <c r="Z281" s="166"/>
      <c r="AA281" s="166"/>
      <c r="AB281" s="166"/>
      <c r="AC281" s="167"/>
    </row>
    <row r="282" spans="1:29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60"/>
      <c r="L282" s="155">
        <f t="shared" si="18"/>
        <v>0</v>
      </c>
      <c r="M282" s="156">
        <f t="shared" si="19"/>
        <v>0</v>
      </c>
      <c r="N282" s="155"/>
      <c r="O282" s="155"/>
      <c r="P282" s="155"/>
      <c r="Q282" s="155"/>
      <c r="R282" s="155"/>
      <c r="S282" s="156"/>
      <c r="T282" s="156">
        <f t="shared" si="20"/>
        <v>0</v>
      </c>
      <c r="U282" s="156">
        <f t="shared" si="21"/>
        <v>0</v>
      </c>
      <c r="V282" s="157"/>
      <c r="Y282" s="166"/>
      <c r="Z282" s="166"/>
      <c r="AA282" s="166"/>
      <c r="AB282" s="166"/>
      <c r="AC282" s="167"/>
    </row>
    <row r="283" spans="1:29" s="165" customFormat="1" hidden="1" x14ac:dyDescent="0.4">
      <c r="A283" s="116">
        <v>275</v>
      </c>
      <c r="B283" s="128"/>
      <c r="C283" s="129"/>
      <c r="D283" s="130"/>
      <c r="E283" s="131"/>
      <c r="F283" s="132"/>
      <c r="G283" s="133"/>
      <c r="H283" s="134"/>
      <c r="I283" s="123"/>
      <c r="J283" s="135"/>
      <c r="K283" s="161"/>
      <c r="L283" s="155">
        <f t="shared" si="18"/>
        <v>0</v>
      </c>
      <c r="M283" s="156">
        <f t="shared" si="19"/>
        <v>0</v>
      </c>
      <c r="N283" s="155"/>
      <c r="O283" s="155"/>
      <c r="P283" s="155"/>
      <c r="Q283" s="155"/>
      <c r="R283" s="155"/>
      <c r="S283" s="156"/>
      <c r="T283" s="156">
        <f t="shared" si="20"/>
        <v>0</v>
      </c>
      <c r="U283" s="156">
        <f t="shared" si="21"/>
        <v>0</v>
      </c>
      <c r="V283" s="157"/>
      <c r="Y283" s="166"/>
      <c r="Z283" s="166"/>
      <c r="AA283" s="166"/>
      <c r="AB283" s="166"/>
      <c r="AC283" s="167"/>
    </row>
    <row r="284" spans="1:29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60"/>
      <c r="L284" s="155">
        <f t="shared" si="18"/>
        <v>0</v>
      </c>
      <c r="M284" s="156">
        <f t="shared" si="19"/>
        <v>0</v>
      </c>
      <c r="N284" s="155"/>
      <c r="O284" s="155"/>
      <c r="P284" s="155"/>
      <c r="Q284" s="155"/>
      <c r="R284" s="155"/>
      <c r="S284" s="156"/>
      <c r="T284" s="156">
        <f t="shared" si="20"/>
        <v>0</v>
      </c>
      <c r="U284" s="156">
        <f t="shared" si="21"/>
        <v>0</v>
      </c>
      <c r="V284" s="157"/>
      <c r="Y284" s="166"/>
      <c r="Z284" s="166"/>
      <c r="AA284" s="166"/>
      <c r="AB284" s="166"/>
      <c r="AC284" s="167"/>
    </row>
    <row r="285" spans="1:29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60"/>
      <c r="L285" s="155">
        <f t="shared" si="18"/>
        <v>0</v>
      </c>
      <c r="M285" s="156">
        <f t="shared" si="19"/>
        <v>0</v>
      </c>
      <c r="N285" s="155"/>
      <c r="O285" s="155"/>
      <c r="P285" s="155"/>
      <c r="Q285" s="155"/>
      <c r="R285" s="155"/>
      <c r="S285" s="156"/>
      <c r="T285" s="156">
        <f t="shared" si="20"/>
        <v>0</v>
      </c>
      <c r="U285" s="156">
        <f t="shared" si="21"/>
        <v>0</v>
      </c>
      <c r="V285" s="157"/>
      <c r="Y285" s="166"/>
      <c r="Z285" s="166"/>
      <c r="AA285" s="166"/>
      <c r="AB285" s="166"/>
      <c r="AC285" s="167"/>
    </row>
    <row r="286" spans="1:29" s="165" customFormat="1" hidden="1" x14ac:dyDescent="0.4">
      <c r="A286" s="116">
        <v>278</v>
      </c>
      <c r="B286" s="128"/>
      <c r="C286" s="129"/>
      <c r="D286" s="130"/>
      <c r="E286" s="131"/>
      <c r="F286" s="132"/>
      <c r="G286" s="133"/>
      <c r="H286" s="134"/>
      <c r="I286" s="123"/>
      <c r="J286" s="135"/>
      <c r="K286" s="161"/>
      <c r="L286" s="155">
        <f t="shared" si="18"/>
        <v>0</v>
      </c>
      <c r="M286" s="156">
        <f t="shared" si="19"/>
        <v>0</v>
      </c>
      <c r="N286" s="155"/>
      <c r="O286" s="155"/>
      <c r="P286" s="155"/>
      <c r="Q286" s="155"/>
      <c r="R286" s="155"/>
      <c r="S286" s="156"/>
      <c r="T286" s="156">
        <f t="shared" si="20"/>
        <v>0</v>
      </c>
      <c r="U286" s="156">
        <f t="shared" si="21"/>
        <v>0</v>
      </c>
      <c r="V286" s="157"/>
      <c r="Y286" s="166"/>
      <c r="Z286" s="166"/>
      <c r="AA286" s="166"/>
      <c r="AB286" s="166"/>
      <c r="AC286" s="167"/>
    </row>
    <row r="287" spans="1:29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60"/>
      <c r="L287" s="155">
        <f t="shared" si="18"/>
        <v>0</v>
      </c>
      <c r="M287" s="156">
        <f t="shared" si="19"/>
        <v>0</v>
      </c>
      <c r="N287" s="155"/>
      <c r="O287" s="155"/>
      <c r="P287" s="155"/>
      <c r="Q287" s="155"/>
      <c r="R287" s="155"/>
      <c r="S287" s="156"/>
      <c r="T287" s="156">
        <f t="shared" si="20"/>
        <v>0</v>
      </c>
      <c r="U287" s="156">
        <f t="shared" si="21"/>
        <v>0</v>
      </c>
      <c r="V287" s="157"/>
      <c r="Y287" s="166"/>
      <c r="Z287" s="166"/>
      <c r="AA287" s="166"/>
      <c r="AB287" s="166"/>
      <c r="AC287" s="167"/>
    </row>
    <row r="288" spans="1:29" s="165" customFormat="1" hidden="1" x14ac:dyDescent="0.4">
      <c r="A288" s="116">
        <v>280</v>
      </c>
      <c r="B288" s="128"/>
      <c r="C288" s="129"/>
      <c r="D288" s="130"/>
      <c r="E288" s="131"/>
      <c r="F288" s="132"/>
      <c r="G288" s="133"/>
      <c r="H288" s="134"/>
      <c r="I288" s="123"/>
      <c r="J288" s="135"/>
      <c r="K288" s="161"/>
      <c r="L288" s="155">
        <f t="shared" si="18"/>
        <v>0</v>
      </c>
      <c r="M288" s="156">
        <f t="shared" si="19"/>
        <v>0</v>
      </c>
      <c r="N288" s="155"/>
      <c r="O288" s="155"/>
      <c r="P288" s="155"/>
      <c r="Q288" s="155"/>
      <c r="R288" s="155"/>
      <c r="S288" s="156"/>
      <c r="T288" s="156">
        <f t="shared" si="20"/>
        <v>0</v>
      </c>
      <c r="U288" s="156">
        <f t="shared" si="21"/>
        <v>0</v>
      </c>
      <c r="V288" s="157"/>
      <c r="Y288" s="166"/>
      <c r="Z288" s="166"/>
      <c r="AA288" s="166"/>
      <c r="AB288" s="166"/>
      <c r="AC288" s="167"/>
    </row>
    <row r="289" spans="1:29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60"/>
      <c r="L289" s="155">
        <f t="shared" si="18"/>
        <v>0</v>
      </c>
      <c r="M289" s="156">
        <f t="shared" si="19"/>
        <v>0</v>
      </c>
      <c r="N289" s="155"/>
      <c r="O289" s="155"/>
      <c r="P289" s="155"/>
      <c r="Q289" s="155"/>
      <c r="R289" s="155"/>
      <c r="S289" s="156"/>
      <c r="T289" s="156">
        <f t="shared" si="20"/>
        <v>0</v>
      </c>
      <c r="U289" s="156">
        <f t="shared" si="21"/>
        <v>0</v>
      </c>
      <c r="V289" s="157"/>
      <c r="Y289" s="166"/>
      <c r="Z289" s="166"/>
      <c r="AA289" s="166"/>
      <c r="AB289" s="166"/>
      <c r="AC289" s="167"/>
    </row>
    <row r="290" spans="1:29" s="165" customFormat="1" hidden="1" x14ac:dyDescent="0.4">
      <c r="A290" s="116">
        <v>282</v>
      </c>
      <c r="B290" s="128"/>
      <c r="C290" s="129"/>
      <c r="D290" s="130"/>
      <c r="E290" s="131"/>
      <c r="F290" s="132"/>
      <c r="G290" s="133"/>
      <c r="H290" s="134"/>
      <c r="I290" s="123"/>
      <c r="J290" s="135"/>
      <c r="K290" s="161"/>
      <c r="L290" s="155">
        <f t="shared" si="18"/>
        <v>0</v>
      </c>
      <c r="M290" s="156">
        <f t="shared" si="19"/>
        <v>0</v>
      </c>
      <c r="N290" s="155"/>
      <c r="O290" s="155"/>
      <c r="P290" s="155"/>
      <c r="Q290" s="155"/>
      <c r="R290" s="155"/>
      <c r="S290" s="156"/>
      <c r="T290" s="156">
        <f t="shared" si="20"/>
        <v>0</v>
      </c>
      <c r="U290" s="156">
        <f t="shared" si="21"/>
        <v>0</v>
      </c>
      <c r="V290" s="157"/>
      <c r="Y290" s="166"/>
      <c r="Z290" s="166"/>
      <c r="AA290" s="166"/>
      <c r="AB290" s="166"/>
      <c r="AC290" s="167"/>
    </row>
    <row r="291" spans="1:29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60"/>
      <c r="L291" s="155">
        <f t="shared" si="18"/>
        <v>0</v>
      </c>
      <c r="M291" s="156">
        <f t="shared" si="19"/>
        <v>0</v>
      </c>
      <c r="N291" s="155"/>
      <c r="O291" s="155"/>
      <c r="P291" s="155"/>
      <c r="Q291" s="155"/>
      <c r="R291" s="155"/>
      <c r="S291" s="156"/>
      <c r="T291" s="156">
        <f t="shared" si="20"/>
        <v>0</v>
      </c>
      <c r="U291" s="156">
        <f t="shared" si="21"/>
        <v>0</v>
      </c>
      <c r="V291" s="157"/>
      <c r="Y291" s="166"/>
      <c r="Z291" s="166"/>
      <c r="AA291" s="166"/>
      <c r="AB291" s="166"/>
      <c r="AC291" s="167"/>
    </row>
    <row r="292" spans="1:29" s="165" customFormat="1" hidden="1" x14ac:dyDescent="0.4">
      <c r="A292" s="116">
        <v>284</v>
      </c>
      <c r="B292" s="128"/>
      <c r="C292" s="129"/>
      <c r="D292" s="130"/>
      <c r="E292" s="131"/>
      <c r="F292" s="132"/>
      <c r="G292" s="133"/>
      <c r="H292" s="134"/>
      <c r="I292" s="123"/>
      <c r="J292" s="135"/>
      <c r="K292" s="161"/>
      <c r="L292" s="155">
        <f t="shared" si="18"/>
        <v>0</v>
      </c>
      <c r="M292" s="156">
        <f t="shared" si="19"/>
        <v>0</v>
      </c>
      <c r="N292" s="155"/>
      <c r="O292" s="155"/>
      <c r="P292" s="155"/>
      <c r="Q292" s="155"/>
      <c r="R292" s="155"/>
      <c r="S292" s="156"/>
      <c r="T292" s="156">
        <f t="shared" si="20"/>
        <v>0</v>
      </c>
      <c r="U292" s="156">
        <f t="shared" si="21"/>
        <v>0</v>
      </c>
      <c r="V292" s="157"/>
      <c r="Y292" s="166"/>
      <c r="Z292" s="166"/>
      <c r="AA292" s="166"/>
      <c r="AB292" s="166"/>
      <c r="AC292" s="167"/>
    </row>
    <row r="293" spans="1:29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60"/>
      <c r="L293" s="155">
        <f t="shared" si="18"/>
        <v>0</v>
      </c>
      <c r="M293" s="156">
        <f t="shared" si="19"/>
        <v>0</v>
      </c>
      <c r="N293" s="155"/>
      <c r="O293" s="155"/>
      <c r="P293" s="155"/>
      <c r="Q293" s="155"/>
      <c r="R293" s="155"/>
      <c r="S293" s="156"/>
      <c r="T293" s="156">
        <f t="shared" si="20"/>
        <v>0</v>
      </c>
      <c r="U293" s="156">
        <f t="shared" si="21"/>
        <v>0</v>
      </c>
      <c r="V293" s="157"/>
      <c r="Y293" s="166"/>
      <c r="Z293" s="166"/>
      <c r="AA293" s="166"/>
      <c r="AB293" s="166"/>
      <c r="AC293" s="167"/>
    </row>
    <row r="294" spans="1:29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60"/>
      <c r="L294" s="155">
        <f t="shared" si="18"/>
        <v>0</v>
      </c>
      <c r="M294" s="156">
        <f t="shared" si="19"/>
        <v>0</v>
      </c>
      <c r="N294" s="155"/>
      <c r="O294" s="155"/>
      <c r="P294" s="155"/>
      <c r="Q294" s="155"/>
      <c r="R294" s="155"/>
      <c r="S294" s="156"/>
      <c r="T294" s="156">
        <f t="shared" si="20"/>
        <v>0</v>
      </c>
      <c r="U294" s="156">
        <f t="shared" si="21"/>
        <v>0</v>
      </c>
      <c r="V294" s="157"/>
      <c r="Y294" s="166"/>
      <c r="Z294" s="166"/>
      <c r="AA294" s="166"/>
      <c r="AB294" s="166"/>
      <c r="AC294" s="167"/>
    </row>
    <row r="295" spans="1:29" s="165" customFormat="1" hidden="1" x14ac:dyDescent="0.4">
      <c r="A295" s="116">
        <v>287</v>
      </c>
      <c r="B295" s="128"/>
      <c r="C295" s="129"/>
      <c r="D295" s="130"/>
      <c r="E295" s="131"/>
      <c r="F295" s="132"/>
      <c r="G295" s="133"/>
      <c r="H295" s="134"/>
      <c r="I295" s="123"/>
      <c r="J295" s="135"/>
      <c r="K295" s="161"/>
      <c r="L295" s="155">
        <f t="shared" si="18"/>
        <v>0</v>
      </c>
      <c r="M295" s="156">
        <f t="shared" si="19"/>
        <v>0</v>
      </c>
      <c r="N295" s="155"/>
      <c r="O295" s="155"/>
      <c r="P295" s="155"/>
      <c r="Q295" s="155"/>
      <c r="R295" s="155"/>
      <c r="S295" s="156"/>
      <c r="T295" s="156">
        <f t="shared" si="20"/>
        <v>0</v>
      </c>
      <c r="U295" s="156">
        <f t="shared" si="21"/>
        <v>0</v>
      </c>
      <c r="V295" s="157"/>
      <c r="Y295" s="166"/>
      <c r="Z295" s="166"/>
      <c r="AA295" s="166"/>
      <c r="AB295" s="166"/>
      <c r="AC295" s="167"/>
    </row>
    <row r="296" spans="1:29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60"/>
      <c r="L296" s="155">
        <f t="shared" si="18"/>
        <v>0</v>
      </c>
      <c r="M296" s="156">
        <f t="shared" si="19"/>
        <v>0</v>
      </c>
      <c r="N296" s="155"/>
      <c r="O296" s="155"/>
      <c r="P296" s="155"/>
      <c r="Q296" s="155"/>
      <c r="R296" s="155"/>
      <c r="S296" s="156"/>
      <c r="T296" s="156">
        <f t="shared" si="20"/>
        <v>0</v>
      </c>
      <c r="U296" s="156">
        <f t="shared" si="21"/>
        <v>0</v>
      </c>
      <c r="V296" s="157"/>
      <c r="Y296" s="166"/>
      <c r="Z296" s="166"/>
      <c r="AA296" s="166"/>
      <c r="AB296" s="166"/>
      <c r="AC296" s="167"/>
    </row>
    <row r="297" spans="1:29" s="165" customFormat="1" hidden="1" x14ac:dyDescent="0.4">
      <c r="A297" s="116">
        <v>289</v>
      </c>
      <c r="B297" s="128"/>
      <c r="C297" s="129"/>
      <c r="D297" s="130"/>
      <c r="E297" s="131"/>
      <c r="F297" s="132"/>
      <c r="G297" s="133"/>
      <c r="H297" s="134"/>
      <c r="I297" s="123"/>
      <c r="J297" s="135"/>
      <c r="K297" s="161"/>
      <c r="L297" s="155">
        <f t="shared" si="18"/>
        <v>0</v>
      </c>
      <c r="M297" s="156">
        <f t="shared" si="19"/>
        <v>0</v>
      </c>
      <c r="N297" s="155"/>
      <c r="O297" s="155"/>
      <c r="P297" s="155"/>
      <c r="Q297" s="155"/>
      <c r="R297" s="155"/>
      <c r="S297" s="156"/>
      <c r="T297" s="156">
        <f t="shared" si="20"/>
        <v>0</v>
      </c>
      <c r="U297" s="156">
        <f t="shared" si="21"/>
        <v>0</v>
      </c>
      <c r="V297" s="157"/>
      <c r="Y297" s="166"/>
      <c r="Z297" s="166"/>
      <c r="AA297" s="166"/>
      <c r="AB297" s="166"/>
      <c r="AC297" s="167"/>
    </row>
    <row r="298" spans="1:29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60"/>
      <c r="L298" s="155">
        <f t="shared" ref="L298:L361" si="22">IFERROR(I298*J298*K298,"ー")</f>
        <v>0</v>
      </c>
      <c r="M298" s="156">
        <f t="shared" ref="M298:M361" si="23">IFERROR(L298*H298/1000,"ー")</f>
        <v>0</v>
      </c>
      <c r="N298" s="155"/>
      <c r="O298" s="155"/>
      <c r="P298" s="155"/>
      <c r="Q298" s="155"/>
      <c r="R298" s="155"/>
      <c r="S298" s="156"/>
      <c r="T298" s="156">
        <f t="shared" si="20"/>
        <v>0</v>
      </c>
      <c r="U298" s="156">
        <f t="shared" si="21"/>
        <v>0</v>
      </c>
      <c r="V298" s="157"/>
      <c r="Y298" s="166"/>
      <c r="Z298" s="166"/>
      <c r="AA298" s="166"/>
      <c r="AB298" s="166"/>
      <c r="AC298" s="167"/>
    </row>
    <row r="299" spans="1:29" s="165" customFormat="1" hidden="1" x14ac:dyDescent="0.4">
      <c r="A299" s="116">
        <v>291</v>
      </c>
      <c r="B299" s="128"/>
      <c r="C299" s="129"/>
      <c r="D299" s="130"/>
      <c r="E299" s="131"/>
      <c r="F299" s="132"/>
      <c r="G299" s="133"/>
      <c r="H299" s="134"/>
      <c r="I299" s="123"/>
      <c r="J299" s="135"/>
      <c r="K299" s="161"/>
      <c r="L299" s="155">
        <f t="shared" si="22"/>
        <v>0</v>
      </c>
      <c r="M299" s="156">
        <f t="shared" si="23"/>
        <v>0</v>
      </c>
      <c r="N299" s="155"/>
      <c r="O299" s="155"/>
      <c r="P299" s="155"/>
      <c r="Q299" s="155"/>
      <c r="R299" s="155"/>
      <c r="S299" s="156"/>
      <c r="T299" s="156">
        <f t="shared" si="20"/>
        <v>0</v>
      </c>
      <c r="U299" s="156">
        <f t="shared" si="21"/>
        <v>0</v>
      </c>
      <c r="V299" s="157"/>
      <c r="Y299" s="166"/>
      <c r="Z299" s="166"/>
      <c r="AA299" s="166"/>
      <c r="AB299" s="166"/>
      <c r="AC299" s="167"/>
    </row>
    <row r="300" spans="1:29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60"/>
      <c r="L300" s="155">
        <f t="shared" si="22"/>
        <v>0</v>
      </c>
      <c r="M300" s="156">
        <f t="shared" si="23"/>
        <v>0</v>
      </c>
      <c r="N300" s="155"/>
      <c r="O300" s="155"/>
      <c r="P300" s="155"/>
      <c r="Q300" s="155"/>
      <c r="R300" s="155"/>
      <c r="S300" s="156"/>
      <c r="T300" s="156">
        <f t="shared" si="20"/>
        <v>0</v>
      </c>
      <c r="U300" s="156">
        <f t="shared" si="21"/>
        <v>0</v>
      </c>
      <c r="V300" s="157"/>
      <c r="Y300" s="166"/>
      <c r="Z300" s="166"/>
      <c r="AA300" s="166"/>
      <c r="AB300" s="166"/>
      <c r="AC300" s="167"/>
    </row>
    <row r="301" spans="1:29" s="165" customFormat="1" hidden="1" x14ac:dyDescent="0.4">
      <c r="A301" s="116">
        <v>293</v>
      </c>
      <c r="B301" s="128"/>
      <c r="C301" s="129"/>
      <c r="D301" s="130"/>
      <c r="E301" s="131"/>
      <c r="F301" s="132"/>
      <c r="G301" s="133"/>
      <c r="H301" s="134"/>
      <c r="I301" s="123"/>
      <c r="J301" s="135"/>
      <c r="K301" s="161"/>
      <c r="L301" s="155">
        <f t="shared" si="22"/>
        <v>0</v>
      </c>
      <c r="M301" s="156">
        <f t="shared" si="23"/>
        <v>0</v>
      </c>
      <c r="N301" s="155"/>
      <c r="O301" s="155"/>
      <c r="P301" s="155"/>
      <c r="Q301" s="155"/>
      <c r="R301" s="155"/>
      <c r="S301" s="156"/>
      <c r="T301" s="156">
        <f t="shared" si="20"/>
        <v>0</v>
      </c>
      <c r="U301" s="156">
        <f t="shared" si="21"/>
        <v>0</v>
      </c>
      <c r="V301" s="157"/>
      <c r="Y301" s="166"/>
      <c r="Z301" s="166"/>
      <c r="AA301" s="166"/>
      <c r="AB301" s="166"/>
      <c r="AC301" s="167"/>
    </row>
    <row r="302" spans="1:29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60"/>
      <c r="L302" s="155">
        <f t="shared" si="22"/>
        <v>0</v>
      </c>
      <c r="M302" s="156">
        <f t="shared" si="23"/>
        <v>0</v>
      </c>
      <c r="N302" s="155"/>
      <c r="O302" s="155"/>
      <c r="P302" s="155"/>
      <c r="Q302" s="155"/>
      <c r="R302" s="155"/>
      <c r="S302" s="156"/>
      <c r="T302" s="156">
        <f t="shared" si="20"/>
        <v>0</v>
      </c>
      <c r="U302" s="156">
        <f t="shared" si="21"/>
        <v>0</v>
      </c>
      <c r="V302" s="157"/>
      <c r="Y302" s="166"/>
      <c r="Z302" s="166"/>
      <c r="AA302" s="166"/>
      <c r="AB302" s="166"/>
      <c r="AC302" s="167"/>
    </row>
    <row r="303" spans="1:29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60"/>
      <c r="L303" s="155">
        <f t="shared" si="22"/>
        <v>0</v>
      </c>
      <c r="M303" s="156">
        <f t="shared" si="23"/>
        <v>0</v>
      </c>
      <c r="N303" s="155"/>
      <c r="O303" s="155"/>
      <c r="P303" s="155"/>
      <c r="Q303" s="155"/>
      <c r="R303" s="155"/>
      <c r="S303" s="156"/>
      <c r="T303" s="156">
        <f t="shared" si="20"/>
        <v>0</v>
      </c>
      <c r="U303" s="156">
        <f t="shared" si="21"/>
        <v>0</v>
      </c>
      <c r="V303" s="157"/>
      <c r="Y303" s="166"/>
      <c r="Z303" s="166"/>
      <c r="AA303" s="166"/>
      <c r="AB303" s="166"/>
      <c r="AC303" s="167"/>
    </row>
    <row r="304" spans="1:29" s="165" customFormat="1" hidden="1" x14ac:dyDescent="0.4">
      <c r="A304" s="116">
        <v>296</v>
      </c>
      <c r="B304" s="128"/>
      <c r="C304" s="129"/>
      <c r="D304" s="130"/>
      <c r="E304" s="131"/>
      <c r="F304" s="132"/>
      <c r="G304" s="133"/>
      <c r="H304" s="134"/>
      <c r="I304" s="123"/>
      <c r="J304" s="135"/>
      <c r="K304" s="161"/>
      <c r="L304" s="155">
        <f t="shared" si="22"/>
        <v>0</v>
      </c>
      <c r="M304" s="156">
        <f t="shared" si="23"/>
        <v>0</v>
      </c>
      <c r="N304" s="155"/>
      <c r="O304" s="155"/>
      <c r="P304" s="155"/>
      <c r="Q304" s="155"/>
      <c r="R304" s="155"/>
      <c r="S304" s="156"/>
      <c r="T304" s="156">
        <f t="shared" si="20"/>
        <v>0</v>
      </c>
      <c r="U304" s="156">
        <f t="shared" si="21"/>
        <v>0</v>
      </c>
      <c r="V304" s="157"/>
      <c r="Y304" s="166"/>
      <c r="Z304" s="166"/>
      <c r="AA304" s="166"/>
      <c r="AB304" s="166"/>
      <c r="AC304" s="167"/>
    </row>
    <row r="305" spans="1:29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60"/>
      <c r="L305" s="155">
        <f t="shared" si="22"/>
        <v>0</v>
      </c>
      <c r="M305" s="156">
        <f t="shared" si="23"/>
        <v>0</v>
      </c>
      <c r="N305" s="155"/>
      <c r="O305" s="155"/>
      <c r="P305" s="155"/>
      <c r="Q305" s="155"/>
      <c r="R305" s="155"/>
      <c r="S305" s="156"/>
      <c r="T305" s="156">
        <f t="shared" si="20"/>
        <v>0</v>
      </c>
      <c r="U305" s="156">
        <f t="shared" si="21"/>
        <v>0</v>
      </c>
      <c r="V305" s="157"/>
      <c r="Y305" s="166"/>
      <c r="Z305" s="166"/>
      <c r="AA305" s="166"/>
      <c r="AB305" s="166"/>
      <c r="AC305" s="167"/>
    </row>
    <row r="306" spans="1:29" s="165" customFormat="1" hidden="1" x14ac:dyDescent="0.4">
      <c r="A306" s="116">
        <v>298</v>
      </c>
      <c r="B306" s="128"/>
      <c r="C306" s="129"/>
      <c r="D306" s="130"/>
      <c r="E306" s="131"/>
      <c r="F306" s="132"/>
      <c r="G306" s="133"/>
      <c r="H306" s="134"/>
      <c r="I306" s="123"/>
      <c r="J306" s="135"/>
      <c r="K306" s="161"/>
      <c r="L306" s="155">
        <f t="shared" si="22"/>
        <v>0</v>
      </c>
      <c r="M306" s="156">
        <f t="shared" si="23"/>
        <v>0</v>
      </c>
      <c r="N306" s="155"/>
      <c r="O306" s="155"/>
      <c r="P306" s="155"/>
      <c r="Q306" s="155"/>
      <c r="R306" s="155"/>
      <c r="S306" s="156"/>
      <c r="T306" s="156">
        <f t="shared" si="20"/>
        <v>0</v>
      </c>
      <c r="U306" s="156">
        <f t="shared" si="21"/>
        <v>0</v>
      </c>
      <c r="V306" s="157"/>
      <c r="Y306" s="166"/>
      <c r="Z306" s="166"/>
      <c r="AA306" s="166"/>
      <c r="AB306" s="166"/>
      <c r="AC306" s="167"/>
    </row>
    <row r="307" spans="1:29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60"/>
      <c r="L307" s="155">
        <f t="shared" si="22"/>
        <v>0</v>
      </c>
      <c r="M307" s="156">
        <f t="shared" si="23"/>
        <v>0</v>
      </c>
      <c r="N307" s="155"/>
      <c r="O307" s="155"/>
      <c r="P307" s="155"/>
      <c r="Q307" s="155"/>
      <c r="R307" s="155"/>
      <c r="S307" s="156"/>
      <c r="T307" s="156">
        <f t="shared" si="20"/>
        <v>0</v>
      </c>
      <c r="U307" s="156">
        <f t="shared" si="21"/>
        <v>0</v>
      </c>
      <c r="V307" s="157"/>
      <c r="Y307" s="166"/>
      <c r="Z307" s="166"/>
      <c r="AA307" s="166"/>
      <c r="AB307" s="166"/>
      <c r="AC307" s="167"/>
    </row>
    <row r="308" spans="1:29" s="165" customFormat="1" hidden="1" x14ac:dyDescent="0.4">
      <c r="A308" s="116">
        <v>300</v>
      </c>
      <c r="B308" s="128"/>
      <c r="C308" s="129"/>
      <c r="D308" s="130"/>
      <c r="E308" s="131"/>
      <c r="F308" s="132"/>
      <c r="G308" s="133"/>
      <c r="H308" s="134"/>
      <c r="I308" s="123"/>
      <c r="J308" s="135"/>
      <c r="K308" s="161"/>
      <c r="L308" s="155">
        <f t="shared" si="22"/>
        <v>0</v>
      </c>
      <c r="M308" s="156">
        <f t="shared" si="23"/>
        <v>0</v>
      </c>
      <c r="N308" s="155"/>
      <c r="O308" s="155"/>
      <c r="P308" s="155"/>
      <c r="Q308" s="155"/>
      <c r="R308" s="155"/>
      <c r="S308" s="156"/>
      <c r="T308" s="156">
        <f t="shared" si="20"/>
        <v>0</v>
      </c>
      <c r="U308" s="156">
        <f t="shared" si="21"/>
        <v>0</v>
      </c>
      <c r="V308" s="157"/>
      <c r="Y308" s="166"/>
      <c r="Z308" s="166"/>
      <c r="AA308" s="166"/>
      <c r="AB308" s="166"/>
      <c r="AC308" s="167"/>
    </row>
    <row r="309" spans="1:29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60"/>
      <c r="L309" s="155">
        <f t="shared" si="22"/>
        <v>0</v>
      </c>
      <c r="M309" s="156">
        <f t="shared" si="23"/>
        <v>0</v>
      </c>
      <c r="N309" s="155"/>
      <c r="O309" s="155"/>
      <c r="P309" s="155"/>
      <c r="Q309" s="155"/>
      <c r="R309" s="155"/>
      <c r="S309" s="156"/>
      <c r="T309" s="156">
        <f t="shared" si="20"/>
        <v>0</v>
      </c>
      <c r="U309" s="156">
        <f t="shared" si="21"/>
        <v>0</v>
      </c>
      <c r="V309" s="157"/>
      <c r="Y309" s="166"/>
      <c r="Z309" s="166"/>
      <c r="AA309" s="166"/>
      <c r="AB309" s="166"/>
      <c r="AC309" s="167"/>
    </row>
    <row r="310" spans="1:29" s="165" customFormat="1" hidden="1" x14ac:dyDescent="0.4">
      <c r="A310" s="116">
        <v>302</v>
      </c>
      <c r="B310" s="128"/>
      <c r="C310" s="129"/>
      <c r="D310" s="130"/>
      <c r="E310" s="131"/>
      <c r="F310" s="132"/>
      <c r="G310" s="133"/>
      <c r="H310" s="134"/>
      <c r="I310" s="123"/>
      <c r="J310" s="135"/>
      <c r="K310" s="161"/>
      <c r="L310" s="155">
        <f t="shared" si="22"/>
        <v>0</v>
      </c>
      <c r="M310" s="156">
        <f t="shared" si="23"/>
        <v>0</v>
      </c>
      <c r="N310" s="155"/>
      <c r="O310" s="155"/>
      <c r="P310" s="155"/>
      <c r="Q310" s="155"/>
      <c r="R310" s="155"/>
      <c r="S310" s="156"/>
      <c r="T310" s="156">
        <f t="shared" si="20"/>
        <v>0</v>
      </c>
      <c r="U310" s="156">
        <f t="shared" si="21"/>
        <v>0</v>
      </c>
      <c r="V310" s="157"/>
      <c r="Y310" s="166"/>
      <c r="Z310" s="166"/>
      <c r="AA310" s="166"/>
      <c r="AB310" s="166"/>
      <c r="AC310" s="167"/>
    </row>
    <row r="311" spans="1:29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60"/>
      <c r="L311" s="155">
        <f t="shared" si="22"/>
        <v>0</v>
      </c>
      <c r="M311" s="156">
        <f t="shared" si="23"/>
        <v>0</v>
      </c>
      <c r="N311" s="155"/>
      <c r="O311" s="155"/>
      <c r="P311" s="155"/>
      <c r="Q311" s="155"/>
      <c r="R311" s="155"/>
      <c r="S311" s="156"/>
      <c r="T311" s="156">
        <f t="shared" si="20"/>
        <v>0</v>
      </c>
      <c r="U311" s="156">
        <f t="shared" si="21"/>
        <v>0</v>
      </c>
      <c r="V311" s="157"/>
      <c r="Y311" s="166"/>
      <c r="Z311" s="166"/>
      <c r="AA311" s="166"/>
      <c r="AB311" s="166"/>
      <c r="AC311" s="167"/>
    </row>
    <row r="312" spans="1:29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60"/>
      <c r="L312" s="155">
        <f t="shared" si="22"/>
        <v>0</v>
      </c>
      <c r="M312" s="156">
        <f t="shared" si="23"/>
        <v>0</v>
      </c>
      <c r="N312" s="155"/>
      <c r="O312" s="155"/>
      <c r="P312" s="155"/>
      <c r="Q312" s="155"/>
      <c r="R312" s="155"/>
      <c r="S312" s="156"/>
      <c r="T312" s="156">
        <f t="shared" si="20"/>
        <v>0</v>
      </c>
      <c r="U312" s="156">
        <f t="shared" si="21"/>
        <v>0</v>
      </c>
      <c r="V312" s="157"/>
      <c r="Y312" s="166"/>
      <c r="Z312" s="166"/>
      <c r="AA312" s="166"/>
      <c r="AB312" s="166"/>
      <c r="AC312" s="167"/>
    </row>
    <row r="313" spans="1:29" s="165" customFormat="1" hidden="1" x14ac:dyDescent="0.4">
      <c r="A313" s="116">
        <v>305</v>
      </c>
      <c r="B313" s="128"/>
      <c r="C313" s="129"/>
      <c r="D313" s="130"/>
      <c r="E313" s="131"/>
      <c r="F313" s="132"/>
      <c r="G313" s="133"/>
      <c r="H313" s="134"/>
      <c r="I313" s="123"/>
      <c r="J313" s="135"/>
      <c r="K313" s="161"/>
      <c r="L313" s="155">
        <f t="shared" si="22"/>
        <v>0</v>
      </c>
      <c r="M313" s="156">
        <f t="shared" si="23"/>
        <v>0</v>
      </c>
      <c r="N313" s="155"/>
      <c r="O313" s="155"/>
      <c r="P313" s="155"/>
      <c r="Q313" s="155"/>
      <c r="R313" s="155"/>
      <c r="S313" s="156"/>
      <c r="T313" s="156">
        <f t="shared" si="20"/>
        <v>0</v>
      </c>
      <c r="U313" s="156">
        <f t="shared" si="21"/>
        <v>0</v>
      </c>
      <c r="V313" s="157"/>
      <c r="Y313" s="166"/>
      <c r="Z313" s="166"/>
      <c r="AA313" s="166"/>
      <c r="AB313" s="166"/>
      <c r="AC313" s="167"/>
    </row>
    <row r="314" spans="1:29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60"/>
      <c r="L314" s="155">
        <f t="shared" si="22"/>
        <v>0</v>
      </c>
      <c r="M314" s="156">
        <f t="shared" si="23"/>
        <v>0</v>
      </c>
      <c r="N314" s="155"/>
      <c r="O314" s="155"/>
      <c r="P314" s="155"/>
      <c r="Q314" s="155"/>
      <c r="R314" s="155"/>
      <c r="S314" s="156"/>
      <c r="T314" s="156">
        <f t="shared" si="20"/>
        <v>0</v>
      </c>
      <c r="U314" s="156">
        <f t="shared" si="21"/>
        <v>0</v>
      </c>
      <c r="V314" s="157"/>
      <c r="Y314" s="166"/>
      <c r="Z314" s="166"/>
      <c r="AA314" s="166"/>
      <c r="AB314" s="166"/>
      <c r="AC314" s="167"/>
    </row>
    <row r="315" spans="1:29" s="165" customFormat="1" hidden="1" x14ac:dyDescent="0.4">
      <c r="A315" s="116">
        <v>307</v>
      </c>
      <c r="B315" s="128"/>
      <c r="C315" s="129"/>
      <c r="D315" s="130"/>
      <c r="E315" s="131"/>
      <c r="F315" s="132"/>
      <c r="G315" s="133"/>
      <c r="H315" s="134"/>
      <c r="I315" s="123"/>
      <c r="J315" s="135"/>
      <c r="K315" s="161"/>
      <c r="L315" s="155">
        <f t="shared" si="22"/>
        <v>0</v>
      </c>
      <c r="M315" s="156">
        <f t="shared" si="23"/>
        <v>0</v>
      </c>
      <c r="N315" s="155"/>
      <c r="O315" s="155"/>
      <c r="P315" s="155"/>
      <c r="Q315" s="155"/>
      <c r="R315" s="155"/>
      <c r="S315" s="156"/>
      <c r="T315" s="156">
        <f t="shared" si="20"/>
        <v>0</v>
      </c>
      <c r="U315" s="156">
        <f t="shared" si="21"/>
        <v>0</v>
      </c>
      <c r="V315" s="157"/>
      <c r="Y315" s="166"/>
      <c r="Z315" s="166"/>
      <c r="AA315" s="166"/>
      <c r="AB315" s="166"/>
      <c r="AC315" s="167"/>
    </row>
    <row r="316" spans="1:29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60"/>
      <c r="L316" s="155">
        <f t="shared" si="22"/>
        <v>0</v>
      </c>
      <c r="M316" s="156">
        <f t="shared" si="23"/>
        <v>0</v>
      </c>
      <c r="N316" s="155"/>
      <c r="O316" s="155"/>
      <c r="P316" s="155"/>
      <c r="Q316" s="155"/>
      <c r="R316" s="155"/>
      <c r="S316" s="156"/>
      <c r="T316" s="156">
        <f t="shared" si="20"/>
        <v>0</v>
      </c>
      <c r="U316" s="156">
        <f t="shared" si="21"/>
        <v>0</v>
      </c>
      <c r="V316" s="157"/>
      <c r="Y316" s="166"/>
      <c r="Z316" s="166"/>
      <c r="AA316" s="166"/>
      <c r="AB316" s="166"/>
      <c r="AC316" s="167"/>
    </row>
    <row r="317" spans="1:29" s="165" customFormat="1" hidden="1" x14ac:dyDescent="0.4">
      <c r="A317" s="116">
        <v>309</v>
      </c>
      <c r="B317" s="128"/>
      <c r="C317" s="129"/>
      <c r="D317" s="130"/>
      <c r="E317" s="131"/>
      <c r="F317" s="132"/>
      <c r="G317" s="133"/>
      <c r="H317" s="134"/>
      <c r="I317" s="123"/>
      <c r="J317" s="135"/>
      <c r="K317" s="161"/>
      <c r="L317" s="155">
        <f t="shared" si="22"/>
        <v>0</v>
      </c>
      <c r="M317" s="156">
        <f t="shared" si="23"/>
        <v>0</v>
      </c>
      <c r="N317" s="155"/>
      <c r="O317" s="155"/>
      <c r="P317" s="155"/>
      <c r="Q317" s="155"/>
      <c r="R317" s="155"/>
      <c r="S317" s="156"/>
      <c r="T317" s="156">
        <f t="shared" si="20"/>
        <v>0</v>
      </c>
      <c r="U317" s="156">
        <f t="shared" si="21"/>
        <v>0</v>
      </c>
      <c r="V317" s="157"/>
      <c r="Y317" s="166"/>
      <c r="Z317" s="166"/>
      <c r="AA317" s="166"/>
      <c r="AB317" s="166"/>
      <c r="AC317" s="167"/>
    </row>
    <row r="318" spans="1:29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60"/>
      <c r="L318" s="155">
        <f t="shared" si="22"/>
        <v>0</v>
      </c>
      <c r="M318" s="156">
        <f t="shared" si="23"/>
        <v>0</v>
      </c>
      <c r="N318" s="155"/>
      <c r="O318" s="155"/>
      <c r="P318" s="155"/>
      <c r="Q318" s="155"/>
      <c r="R318" s="155"/>
      <c r="S318" s="156"/>
      <c r="T318" s="156">
        <f t="shared" si="20"/>
        <v>0</v>
      </c>
      <c r="U318" s="156">
        <f t="shared" si="21"/>
        <v>0</v>
      </c>
      <c r="V318" s="157"/>
      <c r="Y318" s="166"/>
      <c r="Z318" s="166"/>
      <c r="AA318" s="166"/>
      <c r="AB318" s="166"/>
      <c r="AC318" s="167"/>
    </row>
    <row r="319" spans="1:29" s="165" customFormat="1" hidden="1" x14ac:dyDescent="0.4">
      <c r="A319" s="116">
        <v>311</v>
      </c>
      <c r="B319" s="128"/>
      <c r="C319" s="129"/>
      <c r="D319" s="130"/>
      <c r="E319" s="131"/>
      <c r="F319" s="132"/>
      <c r="G319" s="133"/>
      <c r="H319" s="134"/>
      <c r="I319" s="123"/>
      <c r="J319" s="135"/>
      <c r="K319" s="161"/>
      <c r="L319" s="155">
        <f t="shared" si="22"/>
        <v>0</v>
      </c>
      <c r="M319" s="156">
        <f t="shared" si="23"/>
        <v>0</v>
      </c>
      <c r="N319" s="155"/>
      <c r="O319" s="155"/>
      <c r="P319" s="155"/>
      <c r="Q319" s="155"/>
      <c r="R319" s="155"/>
      <c r="S319" s="156"/>
      <c r="T319" s="156">
        <f t="shared" si="20"/>
        <v>0</v>
      </c>
      <c r="U319" s="156">
        <f t="shared" si="21"/>
        <v>0</v>
      </c>
      <c r="V319" s="157"/>
      <c r="Y319" s="166"/>
      <c r="Z319" s="166"/>
      <c r="AA319" s="166"/>
      <c r="AB319" s="166"/>
      <c r="AC319" s="167"/>
    </row>
    <row r="320" spans="1:29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60"/>
      <c r="L320" s="155">
        <f t="shared" si="22"/>
        <v>0</v>
      </c>
      <c r="M320" s="156">
        <f t="shared" si="23"/>
        <v>0</v>
      </c>
      <c r="N320" s="155"/>
      <c r="O320" s="155"/>
      <c r="P320" s="155"/>
      <c r="Q320" s="155"/>
      <c r="R320" s="155"/>
      <c r="S320" s="156"/>
      <c r="T320" s="156">
        <f t="shared" ref="T320:T383" si="24">IFERROR(S320*R320,"－")</f>
        <v>0</v>
      </c>
      <c r="U320" s="156">
        <f t="shared" ref="U320:U383" si="25">IFERROR(T320*H320/1000,"－")</f>
        <v>0</v>
      </c>
      <c r="V320" s="157"/>
      <c r="Y320" s="166"/>
      <c r="Z320" s="166"/>
      <c r="AA320" s="166"/>
      <c r="AB320" s="166"/>
      <c r="AC320" s="167"/>
    </row>
    <row r="321" spans="1:29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60"/>
      <c r="L321" s="155">
        <f t="shared" si="22"/>
        <v>0</v>
      </c>
      <c r="M321" s="156">
        <f t="shared" si="23"/>
        <v>0</v>
      </c>
      <c r="N321" s="155"/>
      <c r="O321" s="155"/>
      <c r="P321" s="155"/>
      <c r="Q321" s="155"/>
      <c r="R321" s="155"/>
      <c r="S321" s="156"/>
      <c r="T321" s="156">
        <f t="shared" si="24"/>
        <v>0</v>
      </c>
      <c r="U321" s="156">
        <f t="shared" si="25"/>
        <v>0</v>
      </c>
      <c r="V321" s="157"/>
      <c r="Y321" s="166"/>
      <c r="Z321" s="166"/>
      <c r="AA321" s="166"/>
      <c r="AB321" s="166"/>
      <c r="AC321" s="167"/>
    </row>
    <row r="322" spans="1:29" s="165" customFormat="1" hidden="1" x14ac:dyDescent="0.4">
      <c r="A322" s="116">
        <v>314</v>
      </c>
      <c r="B322" s="128"/>
      <c r="C322" s="129"/>
      <c r="D322" s="130"/>
      <c r="E322" s="131"/>
      <c r="F322" s="132"/>
      <c r="G322" s="133"/>
      <c r="H322" s="134"/>
      <c r="I322" s="123"/>
      <c r="J322" s="135"/>
      <c r="K322" s="161"/>
      <c r="L322" s="155">
        <f t="shared" si="22"/>
        <v>0</v>
      </c>
      <c r="M322" s="156">
        <f t="shared" si="23"/>
        <v>0</v>
      </c>
      <c r="N322" s="155"/>
      <c r="O322" s="155"/>
      <c r="P322" s="155"/>
      <c r="Q322" s="155"/>
      <c r="R322" s="155"/>
      <c r="S322" s="156"/>
      <c r="T322" s="156">
        <f t="shared" si="24"/>
        <v>0</v>
      </c>
      <c r="U322" s="156">
        <f t="shared" si="25"/>
        <v>0</v>
      </c>
      <c r="V322" s="157"/>
      <c r="Y322" s="166"/>
      <c r="Z322" s="166"/>
      <c r="AA322" s="166"/>
      <c r="AB322" s="166"/>
      <c r="AC322" s="167"/>
    </row>
    <row r="323" spans="1:29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60"/>
      <c r="L323" s="155">
        <f t="shared" si="22"/>
        <v>0</v>
      </c>
      <c r="M323" s="156">
        <f t="shared" si="23"/>
        <v>0</v>
      </c>
      <c r="N323" s="155"/>
      <c r="O323" s="155"/>
      <c r="P323" s="155"/>
      <c r="Q323" s="155"/>
      <c r="R323" s="155"/>
      <c r="S323" s="156"/>
      <c r="T323" s="156">
        <f t="shared" si="24"/>
        <v>0</v>
      </c>
      <c r="U323" s="156">
        <f t="shared" si="25"/>
        <v>0</v>
      </c>
      <c r="V323" s="157"/>
      <c r="Y323" s="166"/>
      <c r="Z323" s="166"/>
      <c r="AA323" s="166"/>
      <c r="AB323" s="166"/>
      <c r="AC323" s="167"/>
    </row>
    <row r="324" spans="1:29" s="165" customFormat="1" hidden="1" x14ac:dyDescent="0.4">
      <c r="A324" s="116">
        <v>316</v>
      </c>
      <c r="B324" s="128"/>
      <c r="C324" s="129"/>
      <c r="D324" s="130"/>
      <c r="E324" s="131"/>
      <c r="F324" s="132"/>
      <c r="G324" s="133"/>
      <c r="H324" s="134"/>
      <c r="I324" s="123"/>
      <c r="J324" s="135"/>
      <c r="K324" s="161"/>
      <c r="L324" s="155">
        <f t="shared" si="22"/>
        <v>0</v>
      </c>
      <c r="M324" s="156">
        <f t="shared" si="23"/>
        <v>0</v>
      </c>
      <c r="N324" s="155"/>
      <c r="O324" s="155"/>
      <c r="P324" s="155"/>
      <c r="Q324" s="155"/>
      <c r="R324" s="155"/>
      <c r="S324" s="156"/>
      <c r="T324" s="156">
        <f t="shared" si="24"/>
        <v>0</v>
      </c>
      <c r="U324" s="156">
        <f t="shared" si="25"/>
        <v>0</v>
      </c>
      <c r="V324" s="157"/>
      <c r="Y324" s="166"/>
      <c r="Z324" s="166"/>
      <c r="AA324" s="166"/>
      <c r="AB324" s="166"/>
      <c r="AC324" s="167"/>
    </row>
    <row r="325" spans="1:29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60"/>
      <c r="L325" s="155">
        <f t="shared" si="22"/>
        <v>0</v>
      </c>
      <c r="M325" s="156">
        <f t="shared" si="23"/>
        <v>0</v>
      </c>
      <c r="N325" s="155"/>
      <c r="O325" s="155"/>
      <c r="P325" s="155"/>
      <c r="Q325" s="155"/>
      <c r="R325" s="155"/>
      <c r="S325" s="156"/>
      <c r="T325" s="156">
        <f t="shared" si="24"/>
        <v>0</v>
      </c>
      <c r="U325" s="156">
        <f t="shared" si="25"/>
        <v>0</v>
      </c>
      <c r="V325" s="157"/>
      <c r="Y325" s="166"/>
      <c r="Z325" s="166"/>
      <c r="AA325" s="166"/>
      <c r="AB325" s="166"/>
      <c r="AC325" s="167"/>
    </row>
    <row r="326" spans="1:29" s="165" customFormat="1" hidden="1" x14ac:dyDescent="0.4">
      <c r="A326" s="116">
        <v>318</v>
      </c>
      <c r="B326" s="128"/>
      <c r="C326" s="129"/>
      <c r="D326" s="130"/>
      <c r="E326" s="131"/>
      <c r="F326" s="132"/>
      <c r="G326" s="133"/>
      <c r="H326" s="134"/>
      <c r="I326" s="123"/>
      <c r="J326" s="135"/>
      <c r="K326" s="161"/>
      <c r="L326" s="155">
        <f t="shared" si="22"/>
        <v>0</v>
      </c>
      <c r="M326" s="156">
        <f t="shared" si="23"/>
        <v>0</v>
      </c>
      <c r="N326" s="155"/>
      <c r="O326" s="155"/>
      <c r="P326" s="155"/>
      <c r="Q326" s="155"/>
      <c r="R326" s="155"/>
      <c r="S326" s="156"/>
      <c r="T326" s="156">
        <f t="shared" si="24"/>
        <v>0</v>
      </c>
      <c r="U326" s="156">
        <f t="shared" si="25"/>
        <v>0</v>
      </c>
      <c r="V326" s="157"/>
      <c r="Y326" s="166"/>
      <c r="Z326" s="166"/>
      <c r="AA326" s="166"/>
      <c r="AB326" s="166"/>
      <c r="AC326" s="167"/>
    </row>
    <row r="327" spans="1:29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60"/>
      <c r="L327" s="155">
        <f t="shared" si="22"/>
        <v>0</v>
      </c>
      <c r="M327" s="156">
        <f t="shared" si="23"/>
        <v>0</v>
      </c>
      <c r="N327" s="155"/>
      <c r="O327" s="155"/>
      <c r="P327" s="155"/>
      <c r="Q327" s="155"/>
      <c r="R327" s="155"/>
      <c r="S327" s="156"/>
      <c r="T327" s="156">
        <f t="shared" si="24"/>
        <v>0</v>
      </c>
      <c r="U327" s="156">
        <f t="shared" si="25"/>
        <v>0</v>
      </c>
      <c r="V327" s="157"/>
      <c r="Y327" s="166"/>
      <c r="Z327" s="166"/>
      <c r="AA327" s="166"/>
      <c r="AB327" s="166"/>
      <c r="AC327" s="167"/>
    </row>
    <row r="328" spans="1:29" s="165" customFormat="1" hidden="1" x14ac:dyDescent="0.4">
      <c r="A328" s="116">
        <v>320</v>
      </c>
      <c r="B328" s="128"/>
      <c r="C328" s="129"/>
      <c r="D328" s="130"/>
      <c r="E328" s="131"/>
      <c r="F328" s="132"/>
      <c r="G328" s="133"/>
      <c r="H328" s="134"/>
      <c r="I328" s="123"/>
      <c r="J328" s="135"/>
      <c r="K328" s="161"/>
      <c r="L328" s="155">
        <f t="shared" si="22"/>
        <v>0</v>
      </c>
      <c r="M328" s="156">
        <f t="shared" si="23"/>
        <v>0</v>
      </c>
      <c r="N328" s="155"/>
      <c r="O328" s="155"/>
      <c r="P328" s="155"/>
      <c r="Q328" s="155"/>
      <c r="R328" s="155"/>
      <c r="S328" s="156"/>
      <c r="T328" s="156">
        <f t="shared" si="24"/>
        <v>0</v>
      </c>
      <c r="U328" s="156">
        <f t="shared" si="25"/>
        <v>0</v>
      </c>
      <c r="V328" s="157"/>
      <c r="Y328" s="166"/>
      <c r="Z328" s="166"/>
      <c r="AA328" s="166"/>
      <c r="AB328" s="166"/>
      <c r="AC328" s="167"/>
    </row>
    <row r="329" spans="1:29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60"/>
      <c r="L329" s="155">
        <f t="shared" si="22"/>
        <v>0</v>
      </c>
      <c r="M329" s="156">
        <f t="shared" si="23"/>
        <v>0</v>
      </c>
      <c r="N329" s="155"/>
      <c r="O329" s="155"/>
      <c r="P329" s="155"/>
      <c r="Q329" s="155"/>
      <c r="R329" s="155"/>
      <c r="S329" s="156"/>
      <c r="T329" s="156">
        <f t="shared" si="24"/>
        <v>0</v>
      </c>
      <c r="U329" s="156">
        <f t="shared" si="25"/>
        <v>0</v>
      </c>
      <c r="V329" s="157"/>
      <c r="Y329" s="166"/>
      <c r="Z329" s="166"/>
      <c r="AA329" s="166"/>
      <c r="AB329" s="166"/>
      <c r="AC329" s="167"/>
    </row>
    <row r="330" spans="1:29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60"/>
      <c r="L330" s="155">
        <f t="shared" si="22"/>
        <v>0</v>
      </c>
      <c r="M330" s="156">
        <f t="shared" si="23"/>
        <v>0</v>
      </c>
      <c r="N330" s="155"/>
      <c r="O330" s="155"/>
      <c r="P330" s="155"/>
      <c r="Q330" s="155"/>
      <c r="R330" s="155"/>
      <c r="S330" s="156"/>
      <c r="T330" s="156">
        <f t="shared" si="24"/>
        <v>0</v>
      </c>
      <c r="U330" s="156">
        <f t="shared" si="25"/>
        <v>0</v>
      </c>
      <c r="V330" s="157"/>
      <c r="Y330" s="166"/>
      <c r="Z330" s="166"/>
      <c r="AA330" s="166"/>
      <c r="AB330" s="166"/>
      <c r="AC330" s="167"/>
    </row>
    <row r="331" spans="1:29" s="165" customFormat="1" hidden="1" x14ac:dyDescent="0.4">
      <c r="A331" s="116">
        <v>323</v>
      </c>
      <c r="B331" s="128"/>
      <c r="C331" s="129"/>
      <c r="D331" s="130"/>
      <c r="E331" s="131"/>
      <c r="F331" s="132"/>
      <c r="G331" s="133"/>
      <c r="H331" s="134"/>
      <c r="I331" s="123"/>
      <c r="J331" s="135"/>
      <c r="K331" s="161"/>
      <c r="L331" s="155">
        <f t="shared" si="22"/>
        <v>0</v>
      </c>
      <c r="M331" s="156">
        <f t="shared" si="23"/>
        <v>0</v>
      </c>
      <c r="N331" s="155"/>
      <c r="O331" s="155"/>
      <c r="P331" s="155"/>
      <c r="Q331" s="155"/>
      <c r="R331" s="155"/>
      <c r="S331" s="156"/>
      <c r="T331" s="156">
        <f t="shared" si="24"/>
        <v>0</v>
      </c>
      <c r="U331" s="156">
        <f t="shared" si="25"/>
        <v>0</v>
      </c>
      <c r="V331" s="157"/>
      <c r="Y331" s="166"/>
      <c r="Z331" s="166"/>
      <c r="AA331" s="166"/>
      <c r="AB331" s="166"/>
      <c r="AC331" s="167"/>
    </row>
    <row r="332" spans="1:29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60"/>
      <c r="L332" s="155">
        <f t="shared" si="22"/>
        <v>0</v>
      </c>
      <c r="M332" s="156">
        <f t="shared" si="23"/>
        <v>0</v>
      </c>
      <c r="N332" s="155"/>
      <c r="O332" s="155"/>
      <c r="P332" s="155"/>
      <c r="Q332" s="155"/>
      <c r="R332" s="155"/>
      <c r="S332" s="156"/>
      <c r="T332" s="156">
        <f t="shared" si="24"/>
        <v>0</v>
      </c>
      <c r="U332" s="156">
        <f t="shared" si="25"/>
        <v>0</v>
      </c>
      <c r="V332" s="157"/>
      <c r="Y332" s="166"/>
      <c r="Z332" s="166"/>
      <c r="AA332" s="166"/>
      <c r="AB332" s="166"/>
      <c r="AC332" s="167"/>
    </row>
    <row r="333" spans="1:29" s="165" customFormat="1" hidden="1" x14ac:dyDescent="0.4">
      <c r="A333" s="116">
        <v>325</v>
      </c>
      <c r="B333" s="128"/>
      <c r="C333" s="129"/>
      <c r="D333" s="130"/>
      <c r="E333" s="131"/>
      <c r="F333" s="132"/>
      <c r="G333" s="133"/>
      <c r="H333" s="134"/>
      <c r="I333" s="123"/>
      <c r="J333" s="135"/>
      <c r="K333" s="161"/>
      <c r="L333" s="155">
        <f t="shared" si="22"/>
        <v>0</v>
      </c>
      <c r="M333" s="156">
        <f t="shared" si="23"/>
        <v>0</v>
      </c>
      <c r="N333" s="155"/>
      <c r="O333" s="155"/>
      <c r="P333" s="155"/>
      <c r="Q333" s="155"/>
      <c r="R333" s="155"/>
      <c r="S333" s="156"/>
      <c r="T333" s="156">
        <f t="shared" si="24"/>
        <v>0</v>
      </c>
      <c r="U333" s="156">
        <f t="shared" si="25"/>
        <v>0</v>
      </c>
      <c r="V333" s="157"/>
      <c r="Y333" s="166"/>
      <c r="Z333" s="166"/>
      <c r="AA333" s="166"/>
      <c r="AB333" s="166"/>
      <c r="AC333" s="167"/>
    </row>
    <row r="334" spans="1:29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60"/>
      <c r="L334" s="155">
        <f t="shared" si="22"/>
        <v>0</v>
      </c>
      <c r="M334" s="156">
        <f t="shared" si="23"/>
        <v>0</v>
      </c>
      <c r="N334" s="155"/>
      <c r="O334" s="155"/>
      <c r="P334" s="155"/>
      <c r="Q334" s="155"/>
      <c r="R334" s="155"/>
      <c r="S334" s="156"/>
      <c r="T334" s="156">
        <f t="shared" si="24"/>
        <v>0</v>
      </c>
      <c r="U334" s="156">
        <f t="shared" si="25"/>
        <v>0</v>
      </c>
      <c r="V334" s="157"/>
      <c r="Y334" s="166"/>
      <c r="Z334" s="166"/>
      <c r="AA334" s="166"/>
      <c r="AB334" s="166"/>
      <c r="AC334" s="167"/>
    </row>
    <row r="335" spans="1:29" s="165" customFormat="1" hidden="1" x14ac:dyDescent="0.4">
      <c r="A335" s="116">
        <v>327</v>
      </c>
      <c r="B335" s="128"/>
      <c r="C335" s="129"/>
      <c r="D335" s="130"/>
      <c r="E335" s="131"/>
      <c r="F335" s="132"/>
      <c r="G335" s="133"/>
      <c r="H335" s="134"/>
      <c r="I335" s="123"/>
      <c r="J335" s="135"/>
      <c r="K335" s="161"/>
      <c r="L335" s="155">
        <f t="shared" si="22"/>
        <v>0</v>
      </c>
      <c r="M335" s="156">
        <f t="shared" si="23"/>
        <v>0</v>
      </c>
      <c r="N335" s="155"/>
      <c r="O335" s="155"/>
      <c r="P335" s="155"/>
      <c r="Q335" s="155"/>
      <c r="R335" s="155"/>
      <c r="S335" s="156"/>
      <c r="T335" s="156">
        <f t="shared" si="24"/>
        <v>0</v>
      </c>
      <c r="U335" s="156">
        <f t="shared" si="25"/>
        <v>0</v>
      </c>
      <c r="V335" s="157"/>
      <c r="Y335" s="166"/>
      <c r="Z335" s="166"/>
      <c r="AA335" s="166"/>
      <c r="AB335" s="166"/>
      <c r="AC335" s="167"/>
    </row>
    <row r="336" spans="1:29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60"/>
      <c r="L336" s="155">
        <f t="shared" si="22"/>
        <v>0</v>
      </c>
      <c r="M336" s="156">
        <f t="shared" si="23"/>
        <v>0</v>
      </c>
      <c r="N336" s="155"/>
      <c r="O336" s="155"/>
      <c r="P336" s="155"/>
      <c r="Q336" s="155"/>
      <c r="R336" s="155"/>
      <c r="S336" s="156"/>
      <c r="T336" s="156">
        <f t="shared" si="24"/>
        <v>0</v>
      </c>
      <c r="U336" s="156">
        <f t="shared" si="25"/>
        <v>0</v>
      </c>
      <c r="V336" s="157"/>
      <c r="Y336" s="166"/>
      <c r="Z336" s="166"/>
      <c r="AA336" s="166"/>
      <c r="AB336" s="166"/>
      <c r="AC336" s="167"/>
    </row>
    <row r="337" spans="1:29" s="165" customFormat="1" hidden="1" x14ac:dyDescent="0.4">
      <c r="A337" s="116">
        <v>329</v>
      </c>
      <c r="B337" s="128"/>
      <c r="C337" s="129"/>
      <c r="D337" s="130"/>
      <c r="E337" s="131"/>
      <c r="F337" s="132"/>
      <c r="G337" s="133"/>
      <c r="H337" s="134"/>
      <c r="I337" s="123"/>
      <c r="J337" s="135"/>
      <c r="K337" s="161"/>
      <c r="L337" s="155">
        <f t="shared" si="22"/>
        <v>0</v>
      </c>
      <c r="M337" s="156">
        <f t="shared" si="23"/>
        <v>0</v>
      </c>
      <c r="N337" s="155"/>
      <c r="O337" s="155"/>
      <c r="P337" s="155"/>
      <c r="Q337" s="155"/>
      <c r="R337" s="155"/>
      <c r="S337" s="156"/>
      <c r="T337" s="156">
        <f t="shared" si="24"/>
        <v>0</v>
      </c>
      <c r="U337" s="156">
        <f t="shared" si="25"/>
        <v>0</v>
      </c>
      <c r="V337" s="157"/>
      <c r="Y337" s="166"/>
      <c r="Z337" s="166"/>
      <c r="AA337" s="166"/>
      <c r="AB337" s="166"/>
      <c r="AC337" s="167"/>
    </row>
    <row r="338" spans="1:29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60"/>
      <c r="L338" s="155">
        <f t="shared" si="22"/>
        <v>0</v>
      </c>
      <c r="M338" s="156">
        <f t="shared" si="23"/>
        <v>0</v>
      </c>
      <c r="N338" s="155"/>
      <c r="O338" s="155"/>
      <c r="P338" s="155"/>
      <c r="Q338" s="155"/>
      <c r="R338" s="155"/>
      <c r="S338" s="156"/>
      <c r="T338" s="156">
        <f t="shared" si="24"/>
        <v>0</v>
      </c>
      <c r="U338" s="156">
        <f t="shared" si="25"/>
        <v>0</v>
      </c>
      <c r="V338" s="157"/>
      <c r="Y338" s="166"/>
      <c r="Z338" s="166"/>
      <c r="AA338" s="166"/>
      <c r="AB338" s="166"/>
      <c r="AC338" s="167"/>
    </row>
    <row r="339" spans="1:29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60"/>
      <c r="L339" s="155">
        <f t="shared" si="22"/>
        <v>0</v>
      </c>
      <c r="M339" s="156">
        <f t="shared" si="23"/>
        <v>0</v>
      </c>
      <c r="N339" s="155"/>
      <c r="O339" s="155"/>
      <c r="P339" s="155"/>
      <c r="Q339" s="155"/>
      <c r="R339" s="155"/>
      <c r="S339" s="156"/>
      <c r="T339" s="156">
        <f t="shared" si="24"/>
        <v>0</v>
      </c>
      <c r="U339" s="156">
        <f t="shared" si="25"/>
        <v>0</v>
      </c>
      <c r="V339" s="157"/>
      <c r="Y339" s="166"/>
      <c r="Z339" s="166"/>
      <c r="AA339" s="166"/>
      <c r="AB339" s="166"/>
      <c r="AC339" s="167"/>
    </row>
    <row r="340" spans="1:29" s="165" customFormat="1" hidden="1" x14ac:dyDescent="0.4">
      <c r="A340" s="116">
        <v>332</v>
      </c>
      <c r="B340" s="128"/>
      <c r="C340" s="129"/>
      <c r="D340" s="130"/>
      <c r="E340" s="131"/>
      <c r="F340" s="132"/>
      <c r="G340" s="133"/>
      <c r="H340" s="134"/>
      <c r="I340" s="123"/>
      <c r="J340" s="135"/>
      <c r="K340" s="161"/>
      <c r="L340" s="155">
        <f t="shared" si="22"/>
        <v>0</v>
      </c>
      <c r="M340" s="156">
        <f t="shared" si="23"/>
        <v>0</v>
      </c>
      <c r="N340" s="155"/>
      <c r="O340" s="155"/>
      <c r="P340" s="155"/>
      <c r="Q340" s="155"/>
      <c r="R340" s="155"/>
      <c r="S340" s="156"/>
      <c r="T340" s="156">
        <f t="shared" si="24"/>
        <v>0</v>
      </c>
      <c r="U340" s="156">
        <f t="shared" si="25"/>
        <v>0</v>
      </c>
      <c r="V340" s="157"/>
      <c r="Y340" s="166"/>
      <c r="Z340" s="166"/>
      <c r="AA340" s="166"/>
      <c r="AB340" s="166"/>
      <c r="AC340" s="167"/>
    </row>
    <row r="341" spans="1:29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60"/>
      <c r="L341" s="155">
        <f t="shared" si="22"/>
        <v>0</v>
      </c>
      <c r="M341" s="156">
        <f t="shared" si="23"/>
        <v>0</v>
      </c>
      <c r="N341" s="155"/>
      <c r="O341" s="155"/>
      <c r="P341" s="155"/>
      <c r="Q341" s="155"/>
      <c r="R341" s="155"/>
      <c r="S341" s="156"/>
      <c r="T341" s="156">
        <f t="shared" si="24"/>
        <v>0</v>
      </c>
      <c r="U341" s="156">
        <f t="shared" si="25"/>
        <v>0</v>
      </c>
      <c r="V341" s="157"/>
      <c r="Y341" s="166"/>
      <c r="Z341" s="166"/>
      <c r="AA341" s="166"/>
      <c r="AB341" s="166"/>
      <c r="AC341" s="167"/>
    </row>
    <row r="342" spans="1:29" s="165" customFormat="1" hidden="1" x14ac:dyDescent="0.4">
      <c r="A342" s="116">
        <v>334</v>
      </c>
      <c r="B342" s="128"/>
      <c r="C342" s="129"/>
      <c r="D342" s="130"/>
      <c r="E342" s="131"/>
      <c r="F342" s="132"/>
      <c r="G342" s="133"/>
      <c r="H342" s="134"/>
      <c r="I342" s="123"/>
      <c r="J342" s="135"/>
      <c r="K342" s="161"/>
      <c r="L342" s="155">
        <f t="shared" si="22"/>
        <v>0</v>
      </c>
      <c r="M342" s="156">
        <f t="shared" si="23"/>
        <v>0</v>
      </c>
      <c r="N342" s="155"/>
      <c r="O342" s="155"/>
      <c r="P342" s="155"/>
      <c r="Q342" s="155"/>
      <c r="R342" s="155"/>
      <c r="S342" s="156"/>
      <c r="T342" s="156">
        <f t="shared" si="24"/>
        <v>0</v>
      </c>
      <c r="U342" s="156">
        <f t="shared" si="25"/>
        <v>0</v>
      </c>
      <c r="V342" s="157"/>
      <c r="Y342" s="166"/>
      <c r="Z342" s="166"/>
      <c r="AA342" s="166"/>
      <c r="AB342" s="166"/>
      <c r="AC342" s="167"/>
    </row>
    <row r="343" spans="1:29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60"/>
      <c r="L343" s="155">
        <f t="shared" si="22"/>
        <v>0</v>
      </c>
      <c r="M343" s="156">
        <f t="shared" si="23"/>
        <v>0</v>
      </c>
      <c r="N343" s="155"/>
      <c r="O343" s="155"/>
      <c r="P343" s="155"/>
      <c r="Q343" s="155"/>
      <c r="R343" s="155"/>
      <c r="S343" s="156"/>
      <c r="T343" s="156">
        <f t="shared" si="24"/>
        <v>0</v>
      </c>
      <c r="U343" s="156">
        <f t="shared" si="25"/>
        <v>0</v>
      </c>
      <c r="V343" s="157"/>
      <c r="Y343" s="166"/>
      <c r="Z343" s="166"/>
      <c r="AA343" s="166"/>
      <c r="AB343" s="166"/>
      <c r="AC343" s="167"/>
    </row>
    <row r="344" spans="1:29" s="165" customFormat="1" hidden="1" x14ac:dyDescent="0.4">
      <c r="A344" s="116">
        <v>336</v>
      </c>
      <c r="B344" s="128"/>
      <c r="C344" s="129"/>
      <c r="D344" s="130"/>
      <c r="E344" s="131"/>
      <c r="F344" s="132"/>
      <c r="G344" s="133"/>
      <c r="H344" s="134"/>
      <c r="I344" s="123"/>
      <c r="J344" s="135"/>
      <c r="K344" s="161"/>
      <c r="L344" s="155">
        <f t="shared" si="22"/>
        <v>0</v>
      </c>
      <c r="M344" s="156">
        <f t="shared" si="23"/>
        <v>0</v>
      </c>
      <c r="N344" s="155"/>
      <c r="O344" s="155"/>
      <c r="P344" s="155"/>
      <c r="Q344" s="155"/>
      <c r="R344" s="155"/>
      <c r="S344" s="156"/>
      <c r="T344" s="156">
        <f t="shared" si="24"/>
        <v>0</v>
      </c>
      <c r="U344" s="156">
        <f t="shared" si="25"/>
        <v>0</v>
      </c>
      <c r="V344" s="157"/>
      <c r="Y344" s="166"/>
      <c r="Z344" s="166"/>
      <c r="AA344" s="166"/>
      <c r="AB344" s="166"/>
      <c r="AC344" s="167"/>
    </row>
    <row r="345" spans="1:29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60"/>
      <c r="L345" s="155">
        <f t="shared" si="22"/>
        <v>0</v>
      </c>
      <c r="M345" s="156">
        <f t="shared" si="23"/>
        <v>0</v>
      </c>
      <c r="N345" s="155"/>
      <c r="O345" s="155"/>
      <c r="P345" s="155"/>
      <c r="Q345" s="155"/>
      <c r="R345" s="155"/>
      <c r="S345" s="156"/>
      <c r="T345" s="156">
        <f t="shared" si="24"/>
        <v>0</v>
      </c>
      <c r="U345" s="156">
        <f t="shared" si="25"/>
        <v>0</v>
      </c>
      <c r="V345" s="157"/>
      <c r="Y345" s="166"/>
      <c r="Z345" s="166"/>
      <c r="AA345" s="166"/>
      <c r="AB345" s="166"/>
      <c r="AC345" s="167"/>
    </row>
    <row r="346" spans="1:29" s="165" customFormat="1" hidden="1" x14ac:dyDescent="0.4">
      <c r="A346" s="116">
        <v>338</v>
      </c>
      <c r="B346" s="128"/>
      <c r="C346" s="129"/>
      <c r="D346" s="130"/>
      <c r="E346" s="131"/>
      <c r="F346" s="132"/>
      <c r="G346" s="133"/>
      <c r="H346" s="134"/>
      <c r="I346" s="123"/>
      <c r="J346" s="135"/>
      <c r="K346" s="161"/>
      <c r="L346" s="155">
        <f t="shared" si="22"/>
        <v>0</v>
      </c>
      <c r="M346" s="156">
        <f t="shared" si="23"/>
        <v>0</v>
      </c>
      <c r="N346" s="155"/>
      <c r="O346" s="155"/>
      <c r="P346" s="155"/>
      <c r="Q346" s="155"/>
      <c r="R346" s="155"/>
      <c r="S346" s="156"/>
      <c r="T346" s="156">
        <f t="shared" si="24"/>
        <v>0</v>
      </c>
      <c r="U346" s="156">
        <f t="shared" si="25"/>
        <v>0</v>
      </c>
      <c r="V346" s="157"/>
      <c r="Y346" s="166"/>
      <c r="Z346" s="166"/>
      <c r="AA346" s="166"/>
      <c r="AB346" s="166"/>
      <c r="AC346" s="167"/>
    </row>
    <row r="347" spans="1:29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60"/>
      <c r="L347" s="155">
        <f t="shared" si="22"/>
        <v>0</v>
      </c>
      <c r="M347" s="156">
        <f t="shared" si="23"/>
        <v>0</v>
      </c>
      <c r="N347" s="155"/>
      <c r="O347" s="155"/>
      <c r="P347" s="155"/>
      <c r="Q347" s="155"/>
      <c r="R347" s="155"/>
      <c r="S347" s="156"/>
      <c r="T347" s="156">
        <f t="shared" si="24"/>
        <v>0</v>
      </c>
      <c r="U347" s="156">
        <f t="shared" si="25"/>
        <v>0</v>
      </c>
      <c r="V347" s="157"/>
      <c r="Y347" s="166"/>
      <c r="Z347" s="166"/>
      <c r="AA347" s="166"/>
      <c r="AB347" s="166"/>
      <c r="AC347" s="167"/>
    </row>
    <row r="348" spans="1:29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60"/>
      <c r="L348" s="155">
        <f t="shared" si="22"/>
        <v>0</v>
      </c>
      <c r="M348" s="156">
        <f t="shared" si="23"/>
        <v>0</v>
      </c>
      <c r="N348" s="155"/>
      <c r="O348" s="155"/>
      <c r="P348" s="155"/>
      <c r="Q348" s="155"/>
      <c r="R348" s="155"/>
      <c r="S348" s="156"/>
      <c r="T348" s="156">
        <f t="shared" si="24"/>
        <v>0</v>
      </c>
      <c r="U348" s="156">
        <f t="shared" si="25"/>
        <v>0</v>
      </c>
      <c r="V348" s="157"/>
      <c r="Y348" s="166"/>
      <c r="Z348" s="166"/>
      <c r="AA348" s="166"/>
      <c r="AB348" s="166"/>
      <c r="AC348" s="167"/>
    </row>
    <row r="349" spans="1:29" s="165" customFormat="1" hidden="1" x14ac:dyDescent="0.4">
      <c r="A349" s="116">
        <v>341</v>
      </c>
      <c r="B349" s="128"/>
      <c r="C349" s="129"/>
      <c r="D349" s="130"/>
      <c r="E349" s="131"/>
      <c r="F349" s="132"/>
      <c r="G349" s="133"/>
      <c r="H349" s="134"/>
      <c r="I349" s="123"/>
      <c r="J349" s="135"/>
      <c r="K349" s="161"/>
      <c r="L349" s="155">
        <f t="shared" si="22"/>
        <v>0</v>
      </c>
      <c r="M349" s="156">
        <f t="shared" si="23"/>
        <v>0</v>
      </c>
      <c r="N349" s="155"/>
      <c r="O349" s="155"/>
      <c r="P349" s="155"/>
      <c r="Q349" s="155"/>
      <c r="R349" s="155"/>
      <c r="S349" s="156"/>
      <c r="T349" s="156">
        <f t="shared" si="24"/>
        <v>0</v>
      </c>
      <c r="U349" s="156">
        <f t="shared" si="25"/>
        <v>0</v>
      </c>
      <c r="V349" s="157"/>
      <c r="Y349" s="166"/>
      <c r="Z349" s="166"/>
      <c r="AA349" s="166"/>
      <c r="AB349" s="166"/>
      <c r="AC349" s="167"/>
    </row>
    <row r="350" spans="1:29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60"/>
      <c r="L350" s="155">
        <f t="shared" si="22"/>
        <v>0</v>
      </c>
      <c r="M350" s="156">
        <f t="shared" si="23"/>
        <v>0</v>
      </c>
      <c r="N350" s="155"/>
      <c r="O350" s="155"/>
      <c r="P350" s="155"/>
      <c r="Q350" s="155"/>
      <c r="R350" s="155"/>
      <c r="S350" s="156"/>
      <c r="T350" s="156">
        <f t="shared" si="24"/>
        <v>0</v>
      </c>
      <c r="U350" s="156">
        <f t="shared" si="25"/>
        <v>0</v>
      </c>
      <c r="V350" s="157"/>
      <c r="Y350" s="166"/>
      <c r="Z350" s="166"/>
      <c r="AA350" s="166"/>
      <c r="AB350" s="166"/>
      <c r="AC350" s="167"/>
    </row>
    <row r="351" spans="1:29" s="165" customFormat="1" hidden="1" x14ac:dyDescent="0.4">
      <c r="A351" s="116">
        <v>343</v>
      </c>
      <c r="B351" s="128"/>
      <c r="C351" s="129"/>
      <c r="D351" s="130"/>
      <c r="E351" s="131"/>
      <c r="F351" s="132"/>
      <c r="G351" s="133"/>
      <c r="H351" s="134"/>
      <c r="I351" s="123"/>
      <c r="J351" s="135"/>
      <c r="K351" s="161"/>
      <c r="L351" s="155">
        <f t="shared" si="22"/>
        <v>0</v>
      </c>
      <c r="M351" s="156">
        <f t="shared" si="23"/>
        <v>0</v>
      </c>
      <c r="N351" s="155"/>
      <c r="O351" s="155"/>
      <c r="P351" s="155"/>
      <c r="Q351" s="155"/>
      <c r="R351" s="155"/>
      <c r="S351" s="156"/>
      <c r="T351" s="156">
        <f t="shared" si="24"/>
        <v>0</v>
      </c>
      <c r="U351" s="156">
        <f t="shared" si="25"/>
        <v>0</v>
      </c>
      <c r="V351" s="157"/>
      <c r="Y351" s="166"/>
      <c r="Z351" s="166"/>
      <c r="AA351" s="166"/>
      <c r="AB351" s="166"/>
      <c r="AC351" s="167"/>
    </row>
    <row r="352" spans="1:29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60"/>
      <c r="L352" s="155">
        <f t="shared" si="22"/>
        <v>0</v>
      </c>
      <c r="M352" s="156">
        <f t="shared" si="23"/>
        <v>0</v>
      </c>
      <c r="N352" s="155"/>
      <c r="O352" s="155"/>
      <c r="P352" s="155"/>
      <c r="Q352" s="155"/>
      <c r="R352" s="155"/>
      <c r="S352" s="156"/>
      <c r="T352" s="156">
        <f t="shared" si="24"/>
        <v>0</v>
      </c>
      <c r="U352" s="156">
        <f t="shared" si="25"/>
        <v>0</v>
      </c>
      <c r="V352" s="157"/>
      <c r="Y352" s="166"/>
      <c r="Z352" s="166"/>
      <c r="AA352" s="166"/>
      <c r="AB352" s="166"/>
      <c r="AC352" s="167"/>
    </row>
    <row r="353" spans="1:29" s="165" customFormat="1" hidden="1" x14ac:dyDescent="0.4">
      <c r="A353" s="116">
        <v>345</v>
      </c>
      <c r="B353" s="128"/>
      <c r="C353" s="129"/>
      <c r="D353" s="130"/>
      <c r="E353" s="131"/>
      <c r="F353" s="132"/>
      <c r="G353" s="133"/>
      <c r="H353" s="134"/>
      <c r="I353" s="123"/>
      <c r="J353" s="135"/>
      <c r="K353" s="161"/>
      <c r="L353" s="155">
        <f t="shared" si="22"/>
        <v>0</v>
      </c>
      <c r="M353" s="156">
        <f t="shared" si="23"/>
        <v>0</v>
      </c>
      <c r="N353" s="155"/>
      <c r="O353" s="155"/>
      <c r="P353" s="155"/>
      <c r="Q353" s="155"/>
      <c r="R353" s="155"/>
      <c r="S353" s="156"/>
      <c r="T353" s="156">
        <f t="shared" si="24"/>
        <v>0</v>
      </c>
      <c r="U353" s="156">
        <f t="shared" si="25"/>
        <v>0</v>
      </c>
      <c r="V353" s="157"/>
      <c r="Y353" s="166"/>
      <c r="Z353" s="166"/>
      <c r="AA353" s="166"/>
      <c r="AB353" s="166"/>
      <c r="AC353" s="167"/>
    </row>
    <row r="354" spans="1:29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60"/>
      <c r="L354" s="155">
        <f t="shared" si="22"/>
        <v>0</v>
      </c>
      <c r="M354" s="156">
        <f t="shared" si="23"/>
        <v>0</v>
      </c>
      <c r="N354" s="155"/>
      <c r="O354" s="155"/>
      <c r="P354" s="155"/>
      <c r="Q354" s="155"/>
      <c r="R354" s="155"/>
      <c r="S354" s="156"/>
      <c r="T354" s="156">
        <f t="shared" si="24"/>
        <v>0</v>
      </c>
      <c r="U354" s="156">
        <f t="shared" si="25"/>
        <v>0</v>
      </c>
      <c r="V354" s="157"/>
      <c r="Y354" s="166"/>
      <c r="Z354" s="166"/>
      <c r="AA354" s="166"/>
      <c r="AB354" s="166"/>
      <c r="AC354" s="167"/>
    </row>
    <row r="355" spans="1:29" s="165" customFormat="1" hidden="1" x14ac:dyDescent="0.4">
      <c r="A355" s="116">
        <v>347</v>
      </c>
      <c r="B355" s="128"/>
      <c r="C355" s="129"/>
      <c r="D355" s="130"/>
      <c r="E355" s="131"/>
      <c r="F355" s="132"/>
      <c r="G355" s="133"/>
      <c r="H355" s="134"/>
      <c r="I355" s="123"/>
      <c r="J355" s="135"/>
      <c r="K355" s="161"/>
      <c r="L355" s="155">
        <f t="shared" si="22"/>
        <v>0</v>
      </c>
      <c r="M355" s="156">
        <f t="shared" si="23"/>
        <v>0</v>
      </c>
      <c r="N355" s="155"/>
      <c r="O355" s="155"/>
      <c r="P355" s="155"/>
      <c r="Q355" s="155"/>
      <c r="R355" s="155"/>
      <c r="S355" s="156"/>
      <c r="T355" s="156">
        <f t="shared" si="24"/>
        <v>0</v>
      </c>
      <c r="U355" s="156">
        <f t="shared" si="25"/>
        <v>0</v>
      </c>
      <c r="V355" s="157"/>
      <c r="Y355" s="166"/>
      <c r="Z355" s="166"/>
      <c r="AA355" s="166"/>
      <c r="AB355" s="166"/>
      <c r="AC355" s="167"/>
    </row>
    <row r="356" spans="1:29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60"/>
      <c r="L356" s="155">
        <f t="shared" si="22"/>
        <v>0</v>
      </c>
      <c r="M356" s="156">
        <f t="shared" si="23"/>
        <v>0</v>
      </c>
      <c r="N356" s="155"/>
      <c r="O356" s="155"/>
      <c r="P356" s="155"/>
      <c r="Q356" s="155"/>
      <c r="R356" s="155"/>
      <c r="S356" s="156"/>
      <c r="T356" s="156">
        <f t="shared" si="24"/>
        <v>0</v>
      </c>
      <c r="U356" s="156">
        <f t="shared" si="25"/>
        <v>0</v>
      </c>
      <c r="V356" s="157"/>
      <c r="Y356" s="166"/>
      <c r="Z356" s="166"/>
      <c r="AA356" s="166"/>
      <c r="AB356" s="166"/>
      <c r="AC356" s="167"/>
    </row>
    <row r="357" spans="1:29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60"/>
      <c r="L357" s="155">
        <f t="shared" si="22"/>
        <v>0</v>
      </c>
      <c r="M357" s="156">
        <f t="shared" si="23"/>
        <v>0</v>
      </c>
      <c r="N357" s="155"/>
      <c r="O357" s="155"/>
      <c r="P357" s="155"/>
      <c r="Q357" s="155"/>
      <c r="R357" s="155"/>
      <c r="S357" s="156"/>
      <c r="T357" s="156">
        <f t="shared" si="24"/>
        <v>0</v>
      </c>
      <c r="U357" s="156">
        <f t="shared" si="25"/>
        <v>0</v>
      </c>
      <c r="V357" s="157"/>
      <c r="Y357" s="166"/>
      <c r="Z357" s="166"/>
      <c r="AA357" s="166"/>
      <c r="AB357" s="166"/>
      <c r="AC357" s="167"/>
    </row>
    <row r="358" spans="1:29" s="165" customFormat="1" hidden="1" x14ac:dyDescent="0.4">
      <c r="A358" s="116">
        <v>350</v>
      </c>
      <c r="B358" s="128"/>
      <c r="C358" s="129"/>
      <c r="D358" s="130"/>
      <c r="E358" s="131"/>
      <c r="F358" s="132"/>
      <c r="G358" s="133"/>
      <c r="H358" s="134"/>
      <c r="I358" s="123"/>
      <c r="J358" s="135"/>
      <c r="K358" s="161"/>
      <c r="L358" s="155">
        <f t="shared" si="22"/>
        <v>0</v>
      </c>
      <c r="M358" s="156">
        <f t="shared" si="23"/>
        <v>0</v>
      </c>
      <c r="N358" s="155"/>
      <c r="O358" s="155"/>
      <c r="P358" s="155"/>
      <c r="Q358" s="155"/>
      <c r="R358" s="155"/>
      <c r="S358" s="156"/>
      <c r="T358" s="156">
        <f t="shared" si="24"/>
        <v>0</v>
      </c>
      <c r="U358" s="156">
        <f t="shared" si="25"/>
        <v>0</v>
      </c>
      <c r="V358" s="157"/>
      <c r="Y358" s="166"/>
      <c r="Z358" s="166"/>
      <c r="AA358" s="166"/>
      <c r="AB358" s="166"/>
      <c r="AC358" s="167"/>
    </row>
    <row r="359" spans="1:29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60"/>
      <c r="L359" s="155">
        <f t="shared" si="22"/>
        <v>0</v>
      </c>
      <c r="M359" s="156">
        <f t="shared" si="23"/>
        <v>0</v>
      </c>
      <c r="N359" s="155"/>
      <c r="O359" s="155"/>
      <c r="P359" s="155"/>
      <c r="Q359" s="155"/>
      <c r="R359" s="155"/>
      <c r="S359" s="156"/>
      <c r="T359" s="156">
        <f t="shared" si="24"/>
        <v>0</v>
      </c>
      <c r="U359" s="156">
        <f t="shared" si="25"/>
        <v>0</v>
      </c>
      <c r="V359" s="157"/>
      <c r="Y359" s="166"/>
      <c r="Z359" s="166"/>
      <c r="AA359" s="166"/>
      <c r="AB359" s="166"/>
      <c r="AC359" s="167"/>
    </row>
    <row r="360" spans="1:29" s="165" customFormat="1" hidden="1" x14ac:dyDescent="0.4">
      <c r="A360" s="116">
        <v>352</v>
      </c>
      <c r="B360" s="128"/>
      <c r="C360" s="129"/>
      <c r="D360" s="130"/>
      <c r="E360" s="131"/>
      <c r="F360" s="132"/>
      <c r="G360" s="133"/>
      <c r="H360" s="134"/>
      <c r="I360" s="123"/>
      <c r="J360" s="135"/>
      <c r="K360" s="161"/>
      <c r="L360" s="155">
        <f t="shared" si="22"/>
        <v>0</v>
      </c>
      <c r="M360" s="156">
        <f t="shared" si="23"/>
        <v>0</v>
      </c>
      <c r="N360" s="155"/>
      <c r="O360" s="155"/>
      <c r="P360" s="155"/>
      <c r="Q360" s="155"/>
      <c r="R360" s="155"/>
      <c r="S360" s="156"/>
      <c r="T360" s="156">
        <f t="shared" si="24"/>
        <v>0</v>
      </c>
      <c r="U360" s="156">
        <f t="shared" si="25"/>
        <v>0</v>
      </c>
      <c r="V360" s="157"/>
      <c r="Y360" s="166"/>
      <c r="Z360" s="166"/>
      <c r="AA360" s="166"/>
      <c r="AB360" s="166"/>
      <c r="AC360" s="167"/>
    </row>
    <row r="361" spans="1:29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60"/>
      <c r="L361" s="155">
        <f t="shared" si="22"/>
        <v>0</v>
      </c>
      <c r="M361" s="156">
        <f t="shared" si="23"/>
        <v>0</v>
      </c>
      <c r="N361" s="155"/>
      <c r="O361" s="155"/>
      <c r="P361" s="155"/>
      <c r="Q361" s="155"/>
      <c r="R361" s="155"/>
      <c r="S361" s="156"/>
      <c r="T361" s="156">
        <f t="shared" si="24"/>
        <v>0</v>
      </c>
      <c r="U361" s="156">
        <f t="shared" si="25"/>
        <v>0</v>
      </c>
      <c r="V361" s="157"/>
      <c r="Y361" s="166"/>
      <c r="Z361" s="166"/>
      <c r="AA361" s="166"/>
      <c r="AB361" s="166"/>
      <c r="AC361" s="167"/>
    </row>
    <row r="362" spans="1:29" s="165" customFormat="1" hidden="1" x14ac:dyDescent="0.4">
      <c r="A362" s="116">
        <v>354</v>
      </c>
      <c r="B362" s="128"/>
      <c r="C362" s="129"/>
      <c r="D362" s="130"/>
      <c r="E362" s="131"/>
      <c r="F362" s="132"/>
      <c r="G362" s="133"/>
      <c r="H362" s="134"/>
      <c r="I362" s="123"/>
      <c r="J362" s="135"/>
      <c r="K362" s="161"/>
      <c r="L362" s="155">
        <f t="shared" ref="L362:L425" si="26">IFERROR(I362*J362*K362,"ー")</f>
        <v>0</v>
      </c>
      <c r="M362" s="156">
        <f t="shared" ref="M362:M425" si="27">IFERROR(L362*H362/1000,"ー")</f>
        <v>0</v>
      </c>
      <c r="N362" s="155"/>
      <c r="O362" s="155"/>
      <c r="P362" s="155"/>
      <c r="Q362" s="155"/>
      <c r="R362" s="155"/>
      <c r="S362" s="156"/>
      <c r="T362" s="156">
        <f t="shared" si="24"/>
        <v>0</v>
      </c>
      <c r="U362" s="156">
        <f t="shared" si="25"/>
        <v>0</v>
      </c>
      <c r="V362" s="157"/>
      <c r="Y362" s="166"/>
      <c r="Z362" s="166"/>
      <c r="AA362" s="166"/>
      <c r="AB362" s="166"/>
      <c r="AC362" s="167"/>
    </row>
    <row r="363" spans="1:29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60"/>
      <c r="L363" s="155">
        <f t="shared" si="26"/>
        <v>0</v>
      </c>
      <c r="M363" s="156">
        <f t="shared" si="27"/>
        <v>0</v>
      </c>
      <c r="N363" s="155"/>
      <c r="O363" s="155"/>
      <c r="P363" s="155"/>
      <c r="Q363" s="155"/>
      <c r="R363" s="155"/>
      <c r="S363" s="156"/>
      <c r="T363" s="156">
        <f t="shared" si="24"/>
        <v>0</v>
      </c>
      <c r="U363" s="156">
        <f t="shared" si="25"/>
        <v>0</v>
      </c>
      <c r="V363" s="157"/>
      <c r="Y363" s="166"/>
      <c r="Z363" s="166"/>
      <c r="AA363" s="166"/>
      <c r="AB363" s="166"/>
      <c r="AC363" s="167"/>
    </row>
    <row r="364" spans="1:29" s="165" customFormat="1" hidden="1" x14ac:dyDescent="0.4">
      <c r="A364" s="116">
        <v>356</v>
      </c>
      <c r="B364" s="128"/>
      <c r="C364" s="129"/>
      <c r="D364" s="130"/>
      <c r="E364" s="131"/>
      <c r="F364" s="132"/>
      <c r="G364" s="133"/>
      <c r="H364" s="134"/>
      <c r="I364" s="123"/>
      <c r="J364" s="135"/>
      <c r="K364" s="161"/>
      <c r="L364" s="155">
        <f t="shared" si="26"/>
        <v>0</v>
      </c>
      <c r="M364" s="156">
        <f t="shared" si="27"/>
        <v>0</v>
      </c>
      <c r="N364" s="155"/>
      <c r="O364" s="155"/>
      <c r="P364" s="155"/>
      <c r="Q364" s="155"/>
      <c r="R364" s="155"/>
      <c r="S364" s="156"/>
      <c r="T364" s="156">
        <f t="shared" si="24"/>
        <v>0</v>
      </c>
      <c r="U364" s="156">
        <f t="shared" si="25"/>
        <v>0</v>
      </c>
      <c r="V364" s="157"/>
      <c r="Y364" s="166"/>
      <c r="Z364" s="166"/>
      <c r="AA364" s="166"/>
      <c r="AB364" s="166"/>
      <c r="AC364" s="167"/>
    </row>
    <row r="365" spans="1:29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60"/>
      <c r="L365" s="155">
        <f t="shared" si="26"/>
        <v>0</v>
      </c>
      <c r="M365" s="156">
        <f t="shared" si="27"/>
        <v>0</v>
      </c>
      <c r="N365" s="155"/>
      <c r="O365" s="155"/>
      <c r="P365" s="155"/>
      <c r="Q365" s="155"/>
      <c r="R365" s="155"/>
      <c r="S365" s="156"/>
      <c r="T365" s="156">
        <f t="shared" si="24"/>
        <v>0</v>
      </c>
      <c r="U365" s="156">
        <f t="shared" si="25"/>
        <v>0</v>
      </c>
      <c r="V365" s="157"/>
      <c r="Y365" s="166"/>
      <c r="Z365" s="166"/>
      <c r="AA365" s="166"/>
      <c r="AB365" s="166"/>
      <c r="AC365" s="167"/>
    </row>
    <row r="366" spans="1:29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60"/>
      <c r="L366" s="155">
        <f t="shared" si="26"/>
        <v>0</v>
      </c>
      <c r="M366" s="156">
        <f t="shared" si="27"/>
        <v>0</v>
      </c>
      <c r="N366" s="155"/>
      <c r="O366" s="155"/>
      <c r="P366" s="155"/>
      <c r="Q366" s="155"/>
      <c r="R366" s="155"/>
      <c r="S366" s="156"/>
      <c r="T366" s="156">
        <f t="shared" si="24"/>
        <v>0</v>
      </c>
      <c r="U366" s="156">
        <f t="shared" si="25"/>
        <v>0</v>
      </c>
      <c r="V366" s="157"/>
      <c r="Y366" s="166"/>
      <c r="Z366" s="166"/>
      <c r="AA366" s="166"/>
      <c r="AB366" s="166"/>
      <c r="AC366" s="167"/>
    </row>
    <row r="367" spans="1:29" s="165" customFormat="1" hidden="1" x14ac:dyDescent="0.4">
      <c r="A367" s="116">
        <v>359</v>
      </c>
      <c r="B367" s="128"/>
      <c r="C367" s="129"/>
      <c r="D367" s="130"/>
      <c r="E367" s="131"/>
      <c r="F367" s="132"/>
      <c r="G367" s="133"/>
      <c r="H367" s="134"/>
      <c r="I367" s="123"/>
      <c r="J367" s="135"/>
      <c r="K367" s="161"/>
      <c r="L367" s="155">
        <f t="shared" si="26"/>
        <v>0</v>
      </c>
      <c r="M367" s="156">
        <f t="shared" si="27"/>
        <v>0</v>
      </c>
      <c r="N367" s="155"/>
      <c r="O367" s="155"/>
      <c r="P367" s="155"/>
      <c r="Q367" s="155"/>
      <c r="R367" s="155"/>
      <c r="S367" s="156"/>
      <c r="T367" s="156">
        <f t="shared" si="24"/>
        <v>0</v>
      </c>
      <c r="U367" s="156">
        <f t="shared" si="25"/>
        <v>0</v>
      </c>
      <c r="V367" s="157"/>
      <c r="Y367" s="166"/>
      <c r="Z367" s="166"/>
      <c r="AA367" s="166"/>
      <c r="AB367" s="166"/>
      <c r="AC367" s="167"/>
    </row>
    <row r="368" spans="1:29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60"/>
      <c r="L368" s="155">
        <f t="shared" si="26"/>
        <v>0</v>
      </c>
      <c r="M368" s="156">
        <f t="shared" si="27"/>
        <v>0</v>
      </c>
      <c r="N368" s="155"/>
      <c r="O368" s="155"/>
      <c r="P368" s="155"/>
      <c r="Q368" s="155"/>
      <c r="R368" s="155"/>
      <c r="S368" s="156"/>
      <c r="T368" s="156">
        <f t="shared" si="24"/>
        <v>0</v>
      </c>
      <c r="U368" s="156">
        <f t="shared" si="25"/>
        <v>0</v>
      </c>
      <c r="V368" s="157"/>
      <c r="Y368" s="166"/>
      <c r="Z368" s="166"/>
      <c r="AA368" s="166"/>
      <c r="AB368" s="166"/>
      <c r="AC368" s="167"/>
    </row>
    <row r="369" spans="1:29" s="165" customFormat="1" hidden="1" x14ac:dyDescent="0.4">
      <c r="A369" s="116">
        <v>361</v>
      </c>
      <c r="B369" s="128"/>
      <c r="C369" s="129"/>
      <c r="D369" s="130"/>
      <c r="E369" s="131"/>
      <c r="F369" s="132"/>
      <c r="G369" s="133"/>
      <c r="H369" s="134"/>
      <c r="I369" s="123"/>
      <c r="J369" s="135"/>
      <c r="K369" s="161"/>
      <c r="L369" s="155">
        <f t="shared" si="26"/>
        <v>0</v>
      </c>
      <c r="M369" s="156">
        <f t="shared" si="27"/>
        <v>0</v>
      </c>
      <c r="N369" s="155"/>
      <c r="O369" s="155"/>
      <c r="P369" s="155"/>
      <c r="Q369" s="155"/>
      <c r="R369" s="155"/>
      <c r="S369" s="156"/>
      <c r="T369" s="156">
        <f t="shared" si="24"/>
        <v>0</v>
      </c>
      <c r="U369" s="156">
        <f t="shared" si="25"/>
        <v>0</v>
      </c>
      <c r="V369" s="157"/>
      <c r="Y369" s="166"/>
      <c r="Z369" s="166"/>
      <c r="AA369" s="166"/>
      <c r="AB369" s="166"/>
      <c r="AC369" s="167"/>
    </row>
    <row r="370" spans="1:29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60"/>
      <c r="L370" s="155">
        <f t="shared" si="26"/>
        <v>0</v>
      </c>
      <c r="M370" s="156">
        <f t="shared" si="27"/>
        <v>0</v>
      </c>
      <c r="N370" s="155"/>
      <c r="O370" s="155"/>
      <c r="P370" s="155"/>
      <c r="Q370" s="155"/>
      <c r="R370" s="155"/>
      <c r="S370" s="156"/>
      <c r="T370" s="156">
        <f t="shared" si="24"/>
        <v>0</v>
      </c>
      <c r="U370" s="156">
        <f t="shared" si="25"/>
        <v>0</v>
      </c>
      <c r="V370" s="157"/>
      <c r="Y370" s="166"/>
      <c r="Z370" s="166"/>
      <c r="AA370" s="166"/>
      <c r="AB370" s="166"/>
      <c r="AC370" s="167"/>
    </row>
    <row r="371" spans="1:29" s="165" customFormat="1" hidden="1" x14ac:dyDescent="0.4">
      <c r="A371" s="116">
        <v>363</v>
      </c>
      <c r="B371" s="128"/>
      <c r="C371" s="129"/>
      <c r="D371" s="130"/>
      <c r="E371" s="131"/>
      <c r="F371" s="132"/>
      <c r="G371" s="133"/>
      <c r="H371" s="134"/>
      <c r="I371" s="123"/>
      <c r="J371" s="135"/>
      <c r="K371" s="161"/>
      <c r="L371" s="155">
        <f t="shared" si="26"/>
        <v>0</v>
      </c>
      <c r="M371" s="156">
        <f t="shared" si="27"/>
        <v>0</v>
      </c>
      <c r="N371" s="155"/>
      <c r="O371" s="155"/>
      <c r="P371" s="155"/>
      <c r="Q371" s="155"/>
      <c r="R371" s="155"/>
      <c r="S371" s="156"/>
      <c r="T371" s="156">
        <f t="shared" si="24"/>
        <v>0</v>
      </c>
      <c r="U371" s="156">
        <f t="shared" si="25"/>
        <v>0</v>
      </c>
      <c r="V371" s="157"/>
      <c r="Y371" s="166"/>
      <c r="Z371" s="166"/>
      <c r="AA371" s="166"/>
      <c r="AB371" s="166"/>
      <c r="AC371" s="167"/>
    </row>
    <row r="372" spans="1:29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60"/>
      <c r="L372" s="155">
        <f t="shared" si="26"/>
        <v>0</v>
      </c>
      <c r="M372" s="156">
        <f t="shared" si="27"/>
        <v>0</v>
      </c>
      <c r="N372" s="155"/>
      <c r="O372" s="155"/>
      <c r="P372" s="155"/>
      <c r="Q372" s="155"/>
      <c r="R372" s="155"/>
      <c r="S372" s="156"/>
      <c r="T372" s="156">
        <f t="shared" si="24"/>
        <v>0</v>
      </c>
      <c r="U372" s="156">
        <f t="shared" si="25"/>
        <v>0</v>
      </c>
      <c r="V372" s="157"/>
      <c r="Y372" s="166"/>
      <c r="Z372" s="166"/>
      <c r="AA372" s="166"/>
      <c r="AB372" s="166"/>
      <c r="AC372" s="167"/>
    </row>
    <row r="373" spans="1:29" s="165" customFormat="1" hidden="1" x14ac:dyDescent="0.4">
      <c r="A373" s="116">
        <v>365</v>
      </c>
      <c r="B373" s="128"/>
      <c r="C373" s="129"/>
      <c r="D373" s="130"/>
      <c r="E373" s="131"/>
      <c r="F373" s="132"/>
      <c r="G373" s="133"/>
      <c r="H373" s="134"/>
      <c r="I373" s="123"/>
      <c r="J373" s="135"/>
      <c r="K373" s="161"/>
      <c r="L373" s="155">
        <f t="shared" si="26"/>
        <v>0</v>
      </c>
      <c r="M373" s="156">
        <f t="shared" si="27"/>
        <v>0</v>
      </c>
      <c r="N373" s="155"/>
      <c r="O373" s="155"/>
      <c r="P373" s="155"/>
      <c r="Q373" s="155"/>
      <c r="R373" s="155"/>
      <c r="S373" s="156"/>
      <c r="T373" s="156">
        <f t="shared" si="24"/>
        <v>0</v>
      </c>
      <c r="U373" s="156">
        <f t="shared" si="25"/>
        <v>0</v>
      </c>
      <c r="V373" s="157"/>
      <c r="Y373" s="166"/>
      <c r="Z373" s="166"/>
      <c r="AA373" s="166"/>
      <c r="AB373" s="166"/>
      <c r="AC373" s="167"/>
    </row>
    <row r="374" spans="1:29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60"/>
      <c r="L374" s="155">
        <f t="shared" si="26"/>
        <v>0</v>
      </c>
      <c r="M374" s="156">
        <f t="shared" si="27"/>
        <v>0</v>
      </c>
      <c r="N374" s="155"/>
      <c r="O374" s="155"/>
      <c r="P374" s="155"/>
      <c r="Q374" s="155"/>
      <c r="R374" s="155"/>
      <c r="S374" s="156"/>
      <c r="T374" s="156">
        <f t="shared" si="24"/>
        <v>0</v>
      </c>
      <c r="U374" s="156">
        <f t="shared" si="25"/>
        <v>0</v>
      </c>
      <c r="V374" s="157"/>
      <c r="Y374" s="166"/>
      <c r="Z374" s="166"/>
      <c r="AA374" s="166"/>
      <c r="AB374" s="166"/>
      <c r="AC374" s="167"/>
    </row>
    <row r="375" spans="1:29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60"/>
      <c r="L375" s="155">
        <f t="shared" si="26"/>
        <v>0</v>
      </c>
      <c r="M375" s="156">
        <f t="shared" si="27"/>
        <v>0</v>
      </c>
      <c r="N375" s="155"/>
      <c r="O375" s="155"/>
      <c r="P375" s="155"/>
      <c r="Q375" s="155"/>
      <c r="R375" s="155"/>
      <c r="S375" s="156"/>
      <c r="T375" s="156">
        <f t="shared" si="24"/>
        <v>0</v>
      </c>
      <c r="U375" s="156">
        <f t="shared" si="25"/>
        <v>0</v>
      </c>
      <c r="V375" s="157"/>
      <c r="Y375" s="166"/>
      <c r="Z375" s="166"/>
      <c r="AA375" s="166"/>
      <c r="AB375" s="166"/>
      <c r="AC375" s="167"/>
    </row>
    <row r="376" spans="1:29" s="165" customFormat="1" hidden="1" x14ac:dyDescent="0.4">
      <c r="A376" s="116">
        <v>368</v>
      </c>
      <c r="B376" s="128"/>
      <c r="C376" s="129"/>
      <c r="D376" s="130"/>
      <c r="E376" s="131"/>
      <c r="F376" s="132"/>
      <c r="G376" s="133"/>
      <c r="H376" s="134"/>
      <c r="I376" s="123"/>
      <c r="J376" s="135"/>
      <c r="K376" s="161"/>
      <c r="L376" s="155">
        <f t="shared" si="26"/>
        <v>0</v>
      </c>
      <c r="M376" s="156">
        <f t="shared" si="27"/>
        <v>0</v>
      </c>
      <c r="N376" s="155"/>
      <c r="O376" s="155"/>
      <c r="P376" s="155"/>
      <c r="Q376" s="155"/>
      <c r="R376" s="155"/>
      <c r="S376" s="156"/>
      <c r="T376" s="156">
        <f t="shared" si="24"/>
        <v>0</v>
      </c>
      <c r="U376" s="156">
        <f t="shared" si="25"/>
        <v>0</v>
      </c>
      <c r="V376" s="157"/>
      <c r="Y376" s="166"/>
      <c r="Z376" s="166"/>
      <c r="AA376" s="166"/>
      <c r="AB376" s="166"/>
      <c r="AC376" s="167"/>
    </row>
    <row r="377" spans="1:29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60"/>
      <c r="L377" s="155">
        <f t="shared" si="26"/>
        <v>0</v>
      </c>
      <c r="M377" s="156">
        <f t="shared" si="27"/>
        <v>0</v>
      </c>
      <c r="N377" s="155"/>
      <c r="O377" s="155"/>
      <c r="P377" s="155"/>
      <c r="Q377" s="155"/>
      <c r="R377" s="155"/>
      <c r="S377" s="156"/>
      <c r="T377" s="156">
        <f t="shared" si="24"/>
        <v>0</v>
      </c>
      <c r="U377" s="156">
        <f t="shared" si="25"/>
        <v>0</v>
      </c>
      <c r="V377" s="157"/>
      <c r="Y377" s="166"/>
      <c r="Z377" s="166"/>
      <c r="AA377" s="166"/>
      <c r="AB377" s="166"/>
      <c r="AC377" s="167"/>
    </row>
    <row r="378" spans="1:29" s="165" customFormat="1" hidden="1" x14ac:dyDescent="0.4">
      <c r="A378" s="116">
        <v>370</v>
      </c>
      <c r="B378" s="128"/>
      <c r="C378" s="129"/>
      <c r="D378" s="130"/>
      <c r="E378" s="131"/>
      <c r="F378" s="132"/>
      <c r="G378" s="133"/>
      <c r="H378" s="134"/>
      <c r="I378" s="123"/>
      <c r="J378" s="135"/>
      <c r="K378" s="161"/>
      <c r="L378" s="155">
        <f t="shared" si="26"/>
        <v>0</v>
      </c>
      <c r="M378" s="156">
        <f t="shared" si="27"/>
        <v>0</v>
      </c>
      <c r="N378" s="155"/>
      <c r="O378" s="155"/>
      <c r="P378" s="155"/>
      <c r="Q378" s="155"/>
      <c r="R378" s="155"/>
      <c r="S378" s="156"/>
      <c r="T378" s="156">
        <f t="shared" si="24"/>
        <v>0</v>
      </c>
      <c r="U378" s="156">
        <f t="shared" si="25"/>
        <v>0</v>
      </c>
      <c r="V378" s="157"/>
      <c r="Y378" s="166"/>
      <c r="Z378" s="166"/>
      <c r="AA378" s="166"/>
      <c r="AB378" s="166"/>
      <c r="AC378" s="167"/>
    </row>
    <row r="379" spans="1:29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60"/>
      <c r="L379" s="155">
        <f t="shared" si="26"/>
        <v>0</v>
      </c>
      <c r="M379" s="156">
        <f t="shared" si="27"/>
        <v>0</v>
      </c>
      <c r="N379" s="155"/>
      <c r="O379" s="155"/>
      <c r="P379" s="155"/>
      <c r="Q379" s="155"/>
      <c r="R379" s="155"/>
      <c r="S379" s="156"/>
      <c r="T379" s="156">
        <f t="shared" si="24"/>
        <v>0</v>
      </c>
      <c r="U379" s="156">
        <f t="shared" si="25"/>
        <v>0</v>
      </c>
      <c r="V379" s="157"/>
      <c r="Y379" s="166"/>
      <c r="Z379" s="166"/>
      <c r="AA379" s="166"/>
      <c r="AB379" s="166"/>
      <c r="AC379" s="167"/>
    </row>
    <row r="380" spans="1:29" s="165" customFormat="1" hidden="1" x14ac:dyDescent="0.4">
      <c r="A380" s="116">
        <v>372</v>
      </c>
      <c r="B380" s="128"/>
      <c r="C380" s="129"/>
      <c r="D380" s="130"/>
      <c r="E380" s="131"/>
      <c r="F380" s="132"/>
      <c r="G380" s="133"/>
      <c r="H380" s="134"/>
      <c r="I380" s="123"/>
      <c r="J380" s="135"/>
      <c r="K380" s="161"/>
      <c r="L380" s="155">
        <f t="shared" si="26"/>
        <v>0</v>
      </c>
      <c r="M380" s="156">
        <f t="shared" si="27"/>
        <v>0</v>
      </c>
      <c r="N380" s="155"/>
      <c r="O380" s="155"/>
      <c r="P380" s="155"/>
      <c r="Q380" s="155"/>
      <c r="R380" s="155"/>
      <c r="S380" s="156"/>
      <c r="T380" s="156">
        <f t="shared" si="24"/>
        <v>0</v>
      </c>
      <c r="U380" s="156">
        <f t="shared" si="25"/>
        <v>0</v>
      </c>
      <c r="V380" s="157"/>
      <c r="Y380" s="166"/>
      <c r="Z380" s="166"/>
      <c r="AA380" s="166"/>
      <c r="AB380" s="166"/>
      <c r="AC380" s="167"/>
    </row>
    <row r="381" spans="1:29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60"/>
      <c r="L381" s="155">
        <f t="shared" si="26"/>
        <v>0</v>
      </c>
      <c r="M381" s="156">
        <f t="shared" si="27"/>
        <v>0</v>
      </c>
      <c r="N381" s="155"/>
      <c r="O381" s="155"/>
      <c r="P381" s="155"/>
      <c r="Q381" s="155"/>
      <c r="R381" s="155"/>
      <c r="S381" s="156"/>
      <c r="T381" s="156">
        <f t="shared" si="24"/>
        <v>0</v>
      </c>
      <c r="U381" s="156">
        <f t="shared" si="25"/>
        <v>0</v>
      </c>
      <c r="V381" s="157"/>
      <c r="Y381" s="166"/>
      <c r="Z381" s="166"/>
      <c r="AA381" s="166"/>
      <c r="AB381" s="166"/>
      <c r="AC381" s="167"/>
    </row>
    <row r="382" spans="1:29" s="165" customFormat="1" hidden="1" x14ac:dyDescent="0.4">
      <c r="A382" s="116">
        <v>374</v>
      </c>
      <c r="B382" s="128"/>
      <c r="C382" s="129"/>
      <c r="D382" s="130"/>
      <c r="E382" s="131"/>
      <c r="F382" s="132"/>
      <c r="G382" s="133"/>
      <c r="H382" s="134"/>
      <c r="I382" s="123"/>
      <c r="J382" s="135"/>
      <c r="K382" s="161"/>
      <c r="L382" s="155">
        <f t="shared" si="26"/>
        <v>0</v>
      </c>
      <c r="M382" s="156">
        <f t="shared" si="27"/>
        <v>0</v>
      </c>
      <c r="N382" s="155"/>
      <c r="O382" s="155"/>
      <c r="P382" s="155"/>
      <c r="Q382" s="155"/>
      <c r="R382" s="155"/>
      <c r="S382" s="156"/>
      <c r="T382" s="156">
        <f t="shared" si="24"/>
        <v>0</v>
      </c>
      <c r="U382" s="156">
        <f t="shared" si="25"/>
        <v>0</v>
      </c>
      <c r="V382" s="157"/>
      <c r="Y382" s="166"/>
      <c r="Z382" s="166"/>
      <c r="AA382" s="166"/>
      <c r="AB382" s="166"/>
      <c r="AC382" s="167"/>
    </row>
    <row r="383" spans="1:29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60"/>
      <c r="L383" s="155">
        <f t="shared" si="26"/>
        <v>0</v>
      </c>
      <c r="M383" s="156">
        <f t="shared" si="27"/>
        <v>0</v>
      </c>
      <c r="N383" s="155"/>
      <c r="O383" s="155"/>
      <c r="P383" s="155"/>
      <c r="Q383" s="155"/>
      <c r="R383" s="155"/>
      <c r="S383" s="156"/>
      <c r="T383" s="156">
        <f t="shared" si="24"/>
        <v>0</v>
      </c>
      <c r="U383" s="156">
        <f t="shared" si="25"/>
        <v>0</v>
      </c>
      <c r="V383" s="157"/>
      <c r="Y383" s="166"/>
      <c r="Z383" s="166"/>
      <c r="AA383" s="166"/>
      <c r="AB383" s="166"/>
      <c r="AC383" s="167"/>
    </row>
    <row r="384" spans="1:29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60"/>
      <c r="L384" s="155">
        <f t="shared" si="26"/>
        <v>0</v>
      </c>
      <c r="M384" s="156">
        <f t="shared" si="27"/>
        <v>0</v>
      </c>
      <c r="N384" s="155"/>
      <c r="O384" s="155"/>
      <c r="P384" s="155"/>
      <c r="Q384" s="155"/>
      <c r="R384" s="155"/>
      <c r="S384" s="156"/>
      <c r="T384" s="156">
        <f t="shared" ref="T384:T447" si="28">IFERROR(S384*R384,"－")</f>
        <v>0</v>
      </c>
      <c r="U384" s="156">
        <f t="shared" ref="U384:U447" si="29">IFERROR(T384*H384/1000,"－")</f>
        <v>0</v>
      </c>
      <c r="V384" s="157"/>
      <c r="Y384" s="166"/>
      <c r="Z384" s="166"/>
      <c r="AA384" s="166"/>
      <c r="AB384" s="166"/>
      <c r="AC384" s="167"/>
    </row>
    <row r="385" spans="1:29" s="165" customFormat="1" hidden="1" x14ac:dyDescent="0.4">
      <c r="A385" s="116">
        <v>377</v>
      </c>
      <c r="B385" s="128"/>
      <c r="C385" s="129"/>
      <c r="D385" s="130"/>
      <c r="E385" s="131"/>
      <c r="F385" s="132"/>
      <c r="G385" s="133"/>
      <c r="H385" s="134"/>
      <c r="I385" s="123"/>
      <c r="J385" s="135"/>
      <c r="K385" s="161"/>
      <c r="L385" s="155">
        <f t="shared" si="26"/>
        <v>0</v>
      </c>
      <c r="M385" s="156">
        <f t="shared" si="27"/>
        <v>0</v>
      </c>
      <c r="N385" s="155"/>
      <c r="O385" s="155"/>
      <c r="P385" s="155"/>
      <c r="Q385" s="155"/>
      <c r="R385" s="155"/>
      <c r="S385" s="156"/>
      <c r="T385" s="156">
        <f t="shared" si="28"/>
        <v>0</v>
      </c>
      <c r="U385" s="156">
        <f t="shared" si="29"/>
        <v>0</v>
      </c>
      <c r="V385" s="157"/>
      <c r="Y385" s="166"/>
      <c r="Z385" s="166"/>
      <c r="AA385" s="166"/>
      <c r="AB385" s="166"/>
      <c r="AC385" s="167"/>
    </row>
    <row r="386" spans="1:29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60"/>
      <c r="L386" s="155">
        <f t="shared" si="26"/>
        <v>0</v>
      </c>
      <c r="M386" s="156">
        <f t="shared" si="27"/>
        <v>0</v>
      </c>
      <c r="N386" s="155"/>
      <c r="O386" s="155"/>
      <c r="P386" s="155"/>
      <c r="Q386" s="155"/>
      <c r="R386" s="155"/>
      <c r="S386" s="156"/>
      <c r="T386" s="156">
        <f t="shared" si="28"/>
        <v>0</v>
      </c>
      <c r="U386" s="156">
        <f t="shared" si="29"/>
        <v>0</v>
      </c>
      <c r="V386" s="157"/>
      <c r="Y386" s="166"/>
      <c r="Z386" s="166"/>
      <c r="AA386" s="166"/>
      <c r="AB386" s="166"/>
      <c r="AC386" s="167"/>
    </row>
    <row r="387" spans="1:29" s="165" customFormat="1" hidden="1" x14ac:dyDescent="0.4">
      <c r="A387" s="116">
        <v>379</v>
      </c>
      <c r="B387" s="128"/>
      <c r="C387" s="129"/>
      <c r="D387" s="130"/>
      <c r="E387" s="131"/>
      <c r="F387" s="132"/>
      <c r="G387" s="133"/>
      <c r="H387" s="134"/>
      <c r="I387" s="123"/>
      <c r="J387" s="135"/>
      <c r="K387" s="161"/>
      <c r="L387" s="155">
        <f t="shared" si="26"/>
        <v>0</v>
      </c>
      <c r="M387" s="156">
        <f t="shared" si="27"/>
        <v>0</v>
      </c>
      <c r="N387" s="155"/>
      <c r="O387" s="155"/>
      <c r="P387" s="155"/>
      <c r="Q387" s="155"/>
      <c r="R387" s="155"/>
      <c r="S387" s="156"/>
      <c r="T387" s="156">
        <f t="shared" si="28"/>
        <v>0</v>
      </c>
      <c r="U387" s="156">
        <f t="shared" si="29"/>
        <v>0</v>
      </c>
      <c r="V387" s="157"/>
      <c r="Y387" s="166"/>
      <c r="Z387" s="166"/>
      <c r="AA387" s="166"/>
      <c r="AB387" s="166"/>
      <c r="AC387" s="167"/>
    </row>
    <row r="388" spans="1:29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60"/>
      <c r="L388" s="155">
        <f t="shared" si="26"/>
        <v>0</v>
      </c>
      <c r="M388" s="156">
        <f t="shared" si="27"/>
        <v>0</v>
      </c>
      <c r="N388" s="155"/>
      <c r="O388" s="155"/>
      <c r="P388" s="155"/>
      <c r="Q388" s="155"/>
      <c r="R388" s="155"/>
      <c r="S388" s="156"/>
      <c r="T388" s="156">
        <f t="shared" si="28"/>
        <v>0</v>
      </c>
      <c r="U388" s="156">
        <f t="shared" si="29"/>
        <v>0</v>
      </c>
      <c r="V388" s="157"/>
      <c r="Y388" s="166"/>
      <c r="Z388" s="166"/>
      <c r="AA388" s="166"/>
      <c r="AB388" s="166"/>
      <c r="AC388" s="167"/>
    </row>
    <row r="389" spans="1:29" s="165" customFormat="1" hidden="1" x14ac:dyDescent="0.4">
      <c r="A389" s="116">
        <v>381</v>
      </c>
      <c r="B389" s="128"/>
      <c r="C389" s="129"/>
      <c r="D389" s="130"/>
      <c r="E389" s="131"/>
      <c r="F389" s="132"/>
      <c r="G389" s="133"/>
      <c r="H389" s="134"/>
      <c r="I389" s="123"/>
      <c r="J389" s="135"/>
      <c r="K389" s="161"/>
      <c r="L389" s="155">
        <f t="shared" si="26"/>
        <v>0</v>
      </c>
      <c r="M389" s="156">
        <f t="shared" si="27"/>
        <v>0</v>
      </c>
      <c r="N389" s="155"/>
      <c r="O389" s="155"/>
      <c r="P389" s="155"/>
      <c r="Q389" s="155"/>
      <c r="R389" s="155"/>
      <c r="S389" s="156"/>
      <c r="T389" s="156">
        <f t="shared" si="28"/>
        <v>0</v>
      </c>
      <c r="U389" s="156">
        <f t="shared" si="29"/>
        <v>0</v>
      </c>
      <c r="V389" s="157"/>
      <c r="Y389" s="166"/>
      <c r="Z389" s="166"/>
      <c r="AA389" s="166"/>
      <c r="AB389" s="166"/>
      <c r="AC389" s="167"/>
    </row>
    <row r="390" spans="1:29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60"/>
      <c r="L390" s="155">
        <f t="shared" si="26"/>
        <v>0</v>
      </c>
      <c r="M390" s="156">
        <f t="shared" si="27"/>
        <v>0</v>
      </c>
      <c r="N390" s="155"/>
      <c r="O390" s="155"/>
      <c r="P390" s="155"/>
      <c r="Q390" s="155"/>
      <c r="R390" s="155"/>
      <c r="S390" s="156"/>
      <c r="T390" s="156">
        <f t="shared" si="28"/>
        <v>0</v>
      </c>
      <c r="U390" s="156">
        <f t="shared" si="29"/>
        <v>0</v>
      </c>
      <c r="V390" s="157"/>
      <c r="Y390" s="166"/>
      <c r="Z390" s="166"/>
      <c r="AA390" s="166"/>
      <c r="AB390" s="166"/>
      <c r="AC390" s="167"/>
    </row>
    <row r="391" spans="1:29" s="165" customFormat="1" hidden="1" x14ac:dyDescent="0.4">
      <c r="A391" s="116">
        <v>383</v>
      </c>
      <c r="B391" s="128"/>
      <c r="C391" s="129"/>
      <c r="D391" s="130"/>
      <c r="E391" s="131"/>
      <c r="F391" s="132"/>
      <c r="G391" s="133"/>
      <c r="H391" s="134"/>
      <c r="I391" s="123"/>
      <c r="J391" s="135"/>
      <c r="K391" s="161"/>
      <c r="L391" s="155">
        <f t="shared" si="26"/>
        <v>0</v>
      </c>
      <c r="M391" s="156">
        <f t="shared" si="27"/>
        <v>0</v>
      </c>
      <c r="N391" s="155"/>
      <c r="O391" s="155"/>
      <c r="P391" s="155"/>
      <c r="Q391" s="155"/>
      <c r="R391" s="155"/>
      <c r="S391" s="156"/>
      <c r="T391" s="156">
        <f t="shared" si="28"/>
        <v>0</v>
      </c>
      <c r="U391" s="156">
        <f t="shared" si="29"/>
        <v>0</v>
      </c>
      <c r="V391" s="157"/>
      <c r="Y391" s="166"/>
      <c r="Z391" s="166"/>
      <c r="AA391" s="166"/>
      <c r="AB391" s="166"/>
      <c r="AC391" s="167"/>
    </row>
    <row r="392" spans="1:29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60"/>
      <c r="L392" s="155">
        <f t="shared" si="26"/>
        <v>0</v>
      </c>
      <c r="M392" s="156">
        <f t="shared" si="27"/>
        <v>0</v>
      </c>
      <c r="N392" s="155"/>
      <c r="O392" s="155"/>
      <c r="P392" s="155"/>
      <c r="Q392" s="155"/>
      <c r="R392" s="155"/>
      <c r="S392" s="156"/>
      <c r="T392" s="156">
        <f t="shared" si="28"/>
        <v>0</v>
      </c>
      <c r="U392" s="156">
        <f t="shared" si="29"/>
        <v>0</v>
      </c>
      <c r="V392" s="157"/>
      <c r="Y392" s="166"/>
      <c r="Z392" s="166"/>
      <c r="AA392" s="166"/>
      <c r="AB392" s="166"/>
      <c r="AC392" s="167"/>
    </row>
    <row r="393" spans="1:29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60"/>
      <c r="L393" s="155">
        <f t="shared" si="26"/>
        <v>0</v>
      </c>
      <c r="M393" s="156">
        <f t="shared" si="27"/>
        <v>0</v>
      </c>
      <c r="N393" s="155"/>
      <c r="O393" s="155"/>
      <c r="P393" s="155"/>
      <c r="Q393" s="155"/>
      <c r="R393" s="155"/>
      <c r="S393" s="156"/>
      <c r="T393" s="156">
        <f t="shared" si="28"/>
        <v>0</v>
      </c>
      <c r="U393" s="156">
        <f t="shared" si="29"/>
        <v>0</v>
      </c>
      <c r="V393" s="157"/>
      <c r="Y393" s="166"/>
      <c r="Z393" s="166"/>
      <c r="AA393" s="166"/>
      <c r="AB393" s="166"/>
      <c r="AC393" s="167"/>
    </row>
    <row r="394" spans="1:29" s="165" customFormat="1" hidden="1" x14ac:dyDescent="0.4">
      <c r="A394" s="116">
        <v>386</v>
      </c>
      <c r="B394" s="128"/>
      <c r="C394" s="129"/>
      <c r="D394" s="130"/>
      <c r="E394" s="131"/>
      <c r="F394" s="132"/>
      <c r="G394" s="133"/>
      <c r="H394" s="134"/>
      <c r="I394" s="123"/>
      <c r="J394" s="135"/>
      <c r="K394" s="161"/>
      <c r="L394" s="155">
        <f t="shared" si="26"/>
        <v>0</v>
      </c>
      <c r="M394" s="156">
        <f t="shared" si="27"/>
        <v>0</v>
      </c>
      <c r="N394" s="155"/>
      <c r="O394" s="155"/>
      <c r="P394" s="155"/>
      <c r="Q394" s="155"/>
      <c r="R394" s="155"/>
      <c r="S394" s="156"/>
      <c r="T394" s="156">
        <f t="shared" si="28"/>
        <v>0</v>
      </c>
      <c r="U394" s="156">
        <f t="shared" si="29"/>
        <v>0</v>
      </c>
      <c r="V394" s="157"/>
      <c r="Y394" s="166"/>
      <c r="Z394" s="166"/>
      <c r="AA394" s="166"/>
      <c r="AB394" s="166"/>
      <c r="AC394" s="167"/>
    </row>
    <row r="395" spans="1:29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60"/>
      <c r="L395" s="155">
        <f t="shared" si="26"/>
        <v>0</v>
      </c>
      <c r="M395" s="156">
        <f t="shared" si="27"/>
        <v>0</v>
      </c>
      <c r="N395" s="155"/>
      <c r="O395" s="155"/>
      <c r="P395" s="155"/>
      <c r="Q395" s="155"/>
      <c r="R395" s="155"/>
      <c r="S395" s="156"/>
      <c r="T395" s="156">
        <f t="shared" si="28"/>
        <v>0</v>
      </c>
      <c r="U395" s="156">
        <f t="shared" si="29"/>
        <v>0</v>
      </c>
      <c r="V395" s="157"/>
      <c r="Y395" s="166"/>
      <c r="Z395" s="166"/>
      <c r="AA395" s="166"/>
      <c r="AB395" s="166"/>
      <c r="AC395" s="167"/>
    </row>
    <row r="396" spans="1:29" s="165" customFormat="1" hidden="1" x14ac:dyDescent="0.4">
      <c r="A396" s="116">
        <v>388</v>
      </c>
      <c r="B396" s="128"/>
      <c r="C396" s="129"/>
      <c r="D396" s="130"/>
      <c r="E396" s="131"/>
      <c r="F396" s="132"/>
      <c r="G396" s="133"/>
      <c r="H396" s="134"/>
      <c r="I396" s="123"/>
      <c r="J396" s="135"/>
      <c r="K396" s="161"/>
      <c r="L396" s="155">
        <f t="shared" si="26"/>
        <v>0</v>
      </c>
      <c r="M396" s="156">
        <f t="shared" si="27"/>
        <v>0</v>
      </c>
      <c r="N396" s="155"/>
      <c r="O396" s="155"/>
      <c r="P396" s="155"/>
      <c r="Q396" s="155"/>
      <c r="R396" s="155"/>
      <c r="S396" s="156"/>
      <c r="T396" s="156">
        <f t="shared" si="28"/>
        <v>0</v>
      </c>
      <c r="U396" s="156">
        <f t="shared" si="29"/>
        <v>0</v>
      </c>
      <c r="V396" s="157"/>
      <c r="Y396" s="166"/>
      <c r="Z396" s="166"/>
      <c r="AA396" s="166"/>
      <c r="AB396" s="166"/>
      <c r="AC396" s="167"/>
    </row>
    <row r="397" spans="1:29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60"/>
      <c r="L397" s="155">
        <f t="shared" si="26"/>
        <v>0</v>
      </c>
      <c r="M397" s="156">
        <f t="shared" si="27"/>
        <v>0</v>
      </c>
      <c r="N397" s="155"/>
      <c r="O397" s="155"/>
      <c r="P397" s="155"/>
      <c r="Q397" s="155"/>
      <c r="R397" s="155"/>
      <c r="S397" s="156"/>
      <c r="T397" s="156">
        <f t="shared" si="28"/>
        <v>0</v>
      </c>
      <c r="U397" s="156">
        <f t="shared" si="29"/>
        <v>0</v>
      </c>
      <c r="V397" s="157"/>
      <c r="Y397" s="166"/>
      <c r="Z397" s="166"/>
      <c r="AA397" s="166"/>
      <c r="AB397" s="166"/>
      <c r="AC397" s="167"/>
    </row>
    <row r="398" spans="1:29" s="165" customFormat="1" hidden="1" x14ac:dyDescent="0.4">
      <c r="A398" s="116">
        <v>390</v>
      </c>
      <c r="B398" s="128"/>
      <c r="C398" s="129"/>
      <c r="D398" s="130"/>
      <c r="E398" s="131"/>
      <c r="F398" s="132"/>
      <c r="G398" s="133"/>
      <c r="H398" s="134"/>
      <c r="I398" s="123"/>
      <c r="J398" s="135"/>
      <c r="K398" s="161"/>
      <c r="L398" s="155">
        <f t="shared" si="26"/>
        <v>0</v>
      </c>
      <c r="M398" s="156">
        <f t="shared" si="27"/>
        <v>0</v>
      </c>
      <c r="N398" s="155"/>
      <c r="O398" s="155"/>
      <c r="P398" s="155"/>
      <c r="Q398" s="155"/>
      <c r="R398" s="155"/>
      <c r="S398" s="156"/>
      <c r="T398" s="156">
        <f t="shared" si="28"/>
        <v>0</v>
      </c>
      <c r="U398" s="156">
        <f t="shared" si="29"/>
        <v>0</v>
      </c>
      <c r="V398" s="157"/>
      <c r="Y398" s="166"/>
      <c r="Z398" s="166"/>
      <c r="AA398" s="166"/>
      <c r="AB398" s="166"/>
      <c r="AC398" s="167"/>
    </row>
    <row r="399" spans="1:29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60"/>
      <c r="L399" s="155">
        <f t="shared" si="26"/>
        <v>0</v>
      </c>
      <c r="M399" s="156">
        <f t="shared" si="27"/>
        <v>0</v>
      </c>
      <c r="N399" s="155"/>
      <c r="O399" s="155"/>
      <c r="P399" s="155"/>
      <c r="Q399" s="155"/>
      <c r="R399" s="155"/>
      <c r="S399" s="156"/>
      <c r="T399" s="156">
        <f t="shared" si="28"/>
        <v>0</v>
      </c>
      <c r="U399" s="156">
        <f t="shared" si="29"/>
        <v>0</v>
      </c>
      <c r="V399" s="157"/>
      <c r="Y399" s="166"/>
      <c r="Z399" s="166"/>
      <c r="AA399" s="166"/>
      <c r="AB399" s="166"/>
      <c r="AC399" s="167"/>
    </row>
    <row r="400" spans="1:29" s="165" customFormat="1" hidden="1" x14ac:dyDescent="0.4">
      <c r="A400" s="116">
        <v>392</v>
      </c>
      <c r="B400" s="128"/>
      <c r="C400" s="129"/>
      <c r="D400" s="130"/>
      <c r="E400" s="131"/>
      <c r="F400" s="132"/>
      <c r="G400" s="133"/>
      <c r="H400" s="134"/>
      <c r="I400" s="123"/>
      <c r="J400" s="135"/>
      <c r="K400" s="161"/>
      <c r="L400" s="155">
        <f t="shared" si="26"/>
        <v>0</v>
      </c>
      <c r="M400" s="156">
        <f t="shared" si="27"/>
        <v>0</v>
      </c>
      <c r="N400" s="155"/>
      <c r="O400" s="155"/>
      <c r="P400" s="155"/>
      <c r="Q400" s="155"/>
      <c r="R400" s="155"/>
      <c r="S400" s="156"/>
      <c r="T400" s="156">
        <f t="shared" si="28"/>
        <v>0</v>
      </c>
      <c r="U400" s="156">
        <f t="shared" si="29"/>
        <v>0</v>
      </c>
      <c r="V400" s="157"/>
      <c r="Y400" s="166"/>
      <c r="Z400" s="166"/>
      <c r="AA400" s="166"/>
      <c r="AB400" s="166"/>
      <c r="AC400" s="167"/>
    </row>
    <row r="401" spans="1:29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60"/>
      <c r="L401" s="155">
        <f t="shared" si="26"/>
        <v>0</v>
      </c>
      <c r="M401" s="156">
        <f t="shared" si="27"/>
        <v>0</v>
      </c>
      <c r="N401" s="155"/>
      <c r="O401" s="155"/>
      <c r="P401" s="155"/>
      <c r="Q401" s="155"/>
      <c r="R401" s="155"/>
      <c r="S401" s="156"/>
      <c r="T401" s="156">
        <f t="shared" si="28"/>
        <v>0</v>
      </c>
      <c r="U401" s="156">
        <f t="shared" si="29"/>
        <v>0</v>
      </c>
      <c r="V401" s="157"/>
      <c r="Y401" s="166"/>
      <c r="Z401" s="166"/>
      <c r="AA401" s="166"/>
      <c r="AB401" s="166"/>
      <c r="AC401" s="167"/>
    </row>
    <row r="402" spans="1:29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60"/>
      <c r="L402" s="155">
        <f t="shared" si="26"/>
        <v>0</v>
      </c>
      <c r="M402" s="156">
        <f t="shared" si="27"/>
        <v>0</v>
      </c>
      <c r="N402" s="155"/>
      <c r="O402" s="155"/>
      <c r="P402" s="155"/>
      <c r="Q402" s="155"/>
      <c r="R402" s="155"/>
      <c r="S402" s="156"/>
      <c r="T402" s="156">
        <f t="shared" si="28"/>
        <v>0</v>
      </c>
      <c r="U402" s="156">
        <f t="shared" si="29"/>
        <v>0</v>
      </c>
      <c r="V402" s="157"/>
      <c r="Y402" s="166"/>
      <c r="Z402" s="166"/>
      <c r="AA402" s="166"/>
      <c r="AB402" s="166"/>
      <c r="AC402" s="167"/>
    </row>
    <row r="403" spans="1:29" s="165" customFormat="1" hidden="1" x14ac:dyDescent="0.4">
      <c r="A403" s="116">
        <v>395</v>
      </c>
      <c r="B403" s="128"/>
      <c r="C403" s="129"/>
      <c r="D403" s="130"/>
      <c r="E403" s="131"/>
      <c r="F403" s="132"/>
      <c r="G403" s="133"/>
      <c r="H403" s="134"/>
      <c r="I403" s="123"/>
      <c r="J403" s="135"/>
      <c r="K403" s="161"/>
      <c r="L403" s="155">
        <f t="shared" si="26"/>
        <v>0</v>
      </c>
      <c r="M403" s="156">
        <f t="shared" si="27"/>
        <v>0</v>
      </c>
      <c r="N403" s="155"/>
      <c r="O403" s="155"/>
      <c r="P403" s="155"/>
      <c r="Q403" s="155"/>
      <c r="R403" s="155"/>
      <c r="S403" s="156"/>
      <c r="T403" s="156">
        <f t="shared" si="28"/>
        <v>0</v>
      </c>
      <c r="U403" s="156">
        <f t="shared" si="29"/>
        <v>0</v>
      </c>
      <c r="V403" s="157"/>
      <c r="Y403" s="166"/>
      <c r="Z403" s="166"/>
      <c r="AA403" s="166"/>
      <c r="AB403" s="166"/>
      <c r="AC403" s="167"/>
    </row>
    <row r="404" spans="1:29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60"/>
      <c r="L404" s="155">
        <f t="shared" si="26"/>
        <v>0</v>
      </c>
      <c r="M404" s="156">
        <f t="shared" si="27"/>
        <v>0</v>
      </c>
      <c r="N404" s="155"/>
      <c r="O404" s="155"/>
      <c r="P404" s="155"/>
      <c r="Q404" s="155"/>
      <c r="R404" s="155"/>
      <c r="S404" s="156"/>
      <c r="T404" s="156">
        <f t="shared" si="28"/>
        <v>0</v>
      </c>
      <c r="U404" s="156">
        <f t="shared" si="29"/>
        <v>0</v>
      </c>
      <c r="V404" s="157"/>
      <c r="Y404" s="166"/>
      <c r="Z404" s="166"/>
      <c r="AA404" s="166"/>
      <c r="AB404" s="166"/>
      <c r="AC404" s="167"/>
    </row>
    <row r="405" spans="1:29" s="165" customFormat="1" hidden="1" x14ac:dyDescent="0.4">
      <c r="A405" s="116">
        <v>397</v>
      </c>
      <c r="B405" s="128"/>
      <c r="C405" s="129"/>
      <c r="D405" s="130"/>
      <c r="E405" s="131"/>
      <c r="F405" s="132"/>
      <c r="G405" s="133"/>
      <c r="H405" s="134"/>
      <c r="I405" s="123"/>
      <c r="J405" s="135"/>
      <c r="K405" s="161"/>
      <c r="L405" s="155">
        <f t="shared" si="26"/>
        <v>0</v>
      </c>
      <c r="M405" s="156">
        <f t="shared" si="27"/>
        <v>0</v>
      </c>
      <c r="N405" s="155"/>
      <c r="O405" s="155"/>
      <c r="P405" s="155"/>
      <c r="Q405" s="155"/>
      <c r="R405" s="155"/>
      <c r="S405" s="156"/>
      <c r="T405" s="156">
        <f t="shared" si="28"/>
        <v>0</v>
      </c>
      <c r="U405" s="156">
        <f t="shared" si="29"/>
        <v>0</v>
      </c>
      <c r="V405" s="157"/>
      <c r="Y405" s="166"/>
      <c r="Z405" s="166"/>
      <c r="AA405" s="166"/>
      <c r="AB405" s="166"/>
      <c r="AC405" s="167"/>
    </row>
    <row r="406" spans="1:29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60"/>
      <c r="L406" s="155">
        <f t="shared" si="26"/>
        <v>0</v>
      </c>
      <c r="M406" s="156">
        <f t="shared" si="27"/>
        <v>0</v>
      </c>
      <c r="N406" s="155"/>
      <c r="O406" s="155"/>
      <c r="P406" s="155"/>
      <c r="Q406" s="155"/>
      <c r="R406" s="155"/>
      <c r="S406" s="156"/>
      <c r="T406" s="156">
        <f t="shared" si="28"/>
        <v>0</v>
      </c>
      <c r="U406" s="156">
        <f t="shared" si="29"/>
        <v>0</v>
      </c>
      <c r="V406" s="157"/>
      <c r="Y406" s="166"/>
      <c r="Z406" s="166"/>
      <c r="AA406" s="166"/>
      <c r="AB406" s="166"/>
      <c r="AC406" s="167"/>
    </row>
    <row r="407" spans="1:29" s="165" customFormat="1" hidden="1" x14ac:dyDescent="0.4">
      <c r="A407" s="116">
        <v>399</v>
      </c>
      <c r="B407" s="128"/>
      <c r="C407" s="129"/>
      <c r="D407" s="130"/>
      <c r="E407" s="131"/>
      <c r="F407" s="132"/>
      <c r="G407" s="133"/>
      <c r="H407" s="134"/>
      <c r="I407" s="123"/>
      <c r="J407" s="135"/>
      <c r="K407" s="161"/>
      <c r="L407" s="155">
        <f t="shared" si="26"/>
        <v>0</v>
      </c>
      <c r="M407" s="156">
        <f t="shared" si="27"/>
        <v>0</v>
      </c>
      <c r="N407" s="155"/>
      <c r="O407" s="155"/>
      <c r="P407" s="155"/>
      <c r="Q407" s="155"/>
      <c r="R407" s="155"/>
      <c r="S407" s="156"/>
      <c r="T407" s="156">
        <f t="shared" si="28"/>
        <v>0</v>
      </c>
      <c r="U407" s="156">
        <f t="shared" si="29"/>
        <v>0</v>
      </c>
      <c r="V407" s="157"/>
      <c r="Y407" s="166"/>
      <c r="Z407" s="166"/>
      <c r="AA407" s="166"/>
      <c r="AB407" s="166"/>
      <c r="AC407" s="167"/>
    </row>
    <row r="408" spans="1:29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60"/>
      <c r="L408" s="155">
        <f t="shared" si="26"/>
        <v>0</v>
      </c>
      <c r="M408" s="156">
        <f t="shared" si="27"/>
        <v>0</v>
      </c>
      <c r="N408" s="155"/>
      <c r="O408" s="155"/>
      <c r="P408" s="155"/>
      <c r="Q408" s="155"/>
      <c r="R408" s="155"/>
      <c r="S408" s="156"/>
      <c r="T408" s="156">
        <f t="shared" si="28"/>
        <v>0</v>
      </c>
      <c r="U408" s="156">
        <f t="shared" si="29"/>
        <v>0</v>
      </c>
      <c r="V408" s="157"/>
      <c r="Y408" s="166"/>
      <c r="Z408" s="166"/>
      <c r="AA408" s="166"/>
      <c r="AB408" s="166"/>
      <c r="AC408" s="167"/>
    </row>
    <row r="409" spans="1:29" s="165" customFormat="1" hidden="1" x14ac:dyDescent="0.4">
      <c r="A409" s="116">
        <v>401</v>
      </c>
      <c r="B409" s="128"/>
      <c r="C409" s="129"/>
      <c r="D409" s="130"/>
      <c r="E409" s="131"/>
      <c r="F409" s="132"/>
      <c r="G409" s="133"/>
      <c r="H409" s="134"/>
      <c r="I409" s="123"/>
      <c r="J409" s="135"/>
      <c r="K409" s="161"/>
      <c r="L409" s="155">
        <f t="shared" si="26"/>
        <v>0</v>
      </c>
      <c r="M409" s="156">
        <f t="shared" si="27"/>
        <v>0</v>
      </c>
      <c r="N409" s="155"/>
      <c r="O409" s="155"/>
      <c r="P409" s="155"/>
      <c r="Q409" s="155"/>
      <c r="R409" s="155"/>
      <c r="S409" s="156"/>
      <c r="T409" s="156">
        <f t="shared" si="28"/>
        <v>0</v>
      </c>
      <c r="U409" s="156">
        <f t="shared" si="29"/>
        <v>0</v>
      </c>
      <c r="V409" s="157"/>
      <c r="Y409" s="166"/>
      <c r="Z409" s="166"/>
      <c r="AA409" s="166"/>
      <c r="AB409" s="166"/>
      <c r="AC409" s="167"/>
    </row>
    <row r="410" spans="1:29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60"/>
      <c r="L410" s="155">
        <f t="shared" si="26"/>
        <v>0</v>
      </c>
      <c r="M410" s="156">
        <f t="shared" si="27"/>
        <v>0</v>
      </c>
      <c r="N410" s="155"/>
      <c r="O410" s="155"/>
      <c r="P410" s="155"/>
      <c r="Q410" s="155"/>
      <c r="R410" s="155"/>
      <c r="S410" s="156"/>
      <c r="T410" s="156">
        <f t="shared" si="28"/>
        <v>0</v>
      </c>
      <c r="U410" s="156">
        <f t="shared" si="29"/>
        <v>0</v>
      </c>
      <c r="V410" s="157"/>
      <c r="Y410" s="166"/>
      <c r="Z410" s="166"/>
      <c r="AA410" s="166"/>
      <c r="AB410" s="166"/>
      <c r="AC410" s="167"/>
    </row>
    <row r="411" spans="1:29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60"/>
      <c r="L411" s="155">
        <f t="shared" si="26"/>
        <v>0</v>
      </c>
      <c r="M411" s="156">
        <f t="shared" si="27"/>
        <v>0</v>
      </c>
      <c r="N411" s="155"/>
      <c r="O411" s="155"/>
      <c r="P411" s="155"/>
      <c r="Q411" s="155"/>
      <c r="R411" s="155"/>
      <c r="S411" s="156"/>
      <c r="T411" s="156">
        <f t="shared" si="28"/>
        <v>0</v>
      </c>
      <c r="U411" s="156">
        <f t="shared" si="29"/>
        <v>0</v>
      </c>
      <c r="V411" s="157"/>
      <c r="Y411" s="166"/>
      <c r="Z411" s="166"/>
      <c r="AA411" s="166"/>
      <c r="AB411" s="166"/>
      <c r="AC411" s="167"/>
    </row>
    <row r="412" spans="1:29" s="165" customFormat="1" hidden="1" x14ac:dyDescent="0.4">
      <c r="A412" s="116">
        <v>404</v>
      </c>
      <c r="B412" s="128"/>
      <c r="C412" s="129"/>
      <c r="D412" s="130"/>
      <c r="E412" s="131"/>
      <c r="F412" s="132"/>
      <c r="G412" s="133"/>
      <c r="H412" s="134"/>
      <c r="I412" s="123"/>
      <c r="J412" s="135"/>
      <c r="K412" s="161"/>
      <c r="L412" s="155">
        <f t="shared" si="26"/>
        <v>0</v>
      </c>
      <c r="M412" s="156">
        <f t="shared" si="27"/>
        <v>0</v>
      </c>
      <c r="N412" s="155"/>
      <c r="O412" s="155"/>
      <c r="P412" s="155"/>
      <c r="Q412" s="155"/>
      <c r="R412" s="155"/>
      <c r="S412" s="156"/>
      <c r="T412" s="156">
        <f t="shared" si="28"/>
        <v>0</v>
      </c>
      <c r="U412" s="156">
        <f t="shared" si="29"/>
        <v>0</v>
      </c>
      <c r="V412" s="157"/>
      <c r="Y412" s="166"/>
      <c r="Z412" s="166"/>
      <c r="AA412" s="166"/>
      <c r="AB412" s="166"/>
      <c r="AC412" s="167"/>
    </row>
    <row r="413" spans="1:29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60"/>
      <c r="L413" s="155">
        <f t="shared" si="26"/>
        <v>0</v>
      </c>
      <c r="M413" s="156">
        <f t="shared" si="27"/>
        <v>0</v>
      </c>
      <c r="N413" s="155"/>
      <c r="O413" s="155"/>
      <c r="P413" s="155"/>
      <c r="Q413" s="155"/>
      <c r="R413" s="155"/>
      <c r="S413" s="156"/>
      <c r="T413" s="156">
        <f t="shared" si="28"/>
        <v>0</v>
      </c>
      <c r="U413" s="156">
        <f t="shared" si="29"/>
        <v>0</v>
      </c>
      <c r="V413" s="157"/>
      <c r="Y413" s="166"/>
      <c r="Z413" s="166"/>
      <c r="AA413" s="166"/>
      <c r="AB413" s="166"/>
      <c r="AC413" s="167"/>
    </row>
    <row r="414" spans="1:29" s="165" customFormat="1" hidden="1" x14ac:dyDescent="0.4">
      <c r="A414" s="116">
        <v>406</v>
      </c>
      <c r="B414" s="128"/>
      <c r="C414" s="129"/>
      <c r="D414" s="130"/>
      <c r="E414" s="131"/>
      <c r="F414" s="132"/>
      <c r="G414" s="133"/>
      <c r="H414" s="134"/>
      <c r="I414" s="123"/>
      <c r="J414" s="135"/>
      <c r="K414" s="161"/>
      <c r="L414" s="155">
        <f t="shared" si="26"/>
        <v>0</v>
      </c>
      <c r="M414" s="156">
        <f t="shared" si="27"/>
        <v>0</v>
      </c>
      <c r="N414" s="155"/>
      <c r="O414" s="155"/>
      <c r="P414" s="155"/>
      <c r="Q414" s="155"/>
      <c r="R414" s="155"/>
      <c r="S414" s="156"/>
      <c r="T414" s="156">
        <f t="shared" si="28"/>
        <v>0</v>
      </c>
      <c r="U414" s="156">
        <f t="shared" si="29"/>
        <v>0</v>
      </c>
      <c r="V414" s="157"/>
      <c r="Y414" s="166"/>
      <c r="Z414" s="166"/>
      <c r="AA414" s="166"/>
      <c r="AB414" s="166"/>
      <c r="AC414" s="167"/>
    </row>
    <row r="415" spans="1:29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60"/>
      <c r="L415" s="155">
        <f t="shared" si="26"/>
        <v>0</v>
      </c>
      <c r="M415" s="156">
        <f t="shared" si="27"/>
        <v>0</v>
      </c>
      <c r="N415" s="155"/>
      <c r="O415" s="155"/>
      <c r="P415" s="155"/>
      <c r="Q415" s="155"/>
      <c r="R415" s="155"/>
      <c r="S415" s="156"/>
      <c r="T415" s="156">
        <f t="shared" si="28"/>
        <v>0</v>
      </c>
      <c r="U415" s="156">
        <f t="shared" si="29"/>
        <v>0</v>
      </c>
      <c r="V415" s="157"/>
      <c r="Y415" s="166"/>
      <c r="Z415" s="166"/>
      <c r="AA415" s="166"/>
      <c r="AB415" s="166"/>
      <c r="AC415" s="167"/>
    </row>
    <row r="416" spans="1:29" s="165" customFormat="1" hidden="1" x14ac:dyDescent="0.4">
      <c r="A416" s="116">
        <v>408</v>
      </c>
      <c r="B416" s="128"/>
      <c r="C416" s="129"/>
      <c r="D416" s="130"/>
      <c r="E416" s="131"/>
      <c r="F416" s="132"/>
      <c r="G416" s="133"/>
      <c r="H416" s="134"/>
      <c r="I416" s="123"/>
      <c r="J416" s="135"/>
      <c r="K416" s="161"/>
      <c r="L416" s="155">
        <f t="shared" si="26"/>
        <v>0</v>
      </c>
      <c r="M416" s="156">
        <f t="shared" si="27"/>
        <v>0</v>
      </c>
      <c r="N416" s="155"/>
      <c r="O416" s="155"/>
      <c r="P416" s="155"/>
      <c r="Q416" s="155"/>
      <c r="R416" s="155"/>
      <c r="S416" s="156"/>
      <c r="T416" s="156">
        <f t="shared" si="28"/>
        <v>0</v>
      </c>
      <c r="U416" s="156">
        <f t="shared" si="29"/>
        <v>0</v>
      </c>
      <c r="V416" s="157"/>
      <c r="Y416" s="166"/>
      <c r="Z416" s="166"/>
      <c r="AA416" s="166"/>
      <c r="AB416" s="166"/>
      <c r="AC416" s="167"/>
    </row>
    <row r="417" spans="1:29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60"/>
      <c r="L417" s="155">
        <f t="shared" si="26"/>
        <v>0</v>
      </c>
      <c r="M417" s="156">
        <f t="shared" si="27"/>
        <v>0</v>
      </c>
      <c r="N417" s="155"/>
      <c r="O417" s="155"/>
      <c r="P417" s="155"/>
      <c r="Q417" s="155"/>
      <c r="R417" s="155"/>
      <c r="S417" s="156"/>
      <c r="T417" s="156">
        <f t="shared" si="28"/>
        <v>0</v>
      </c>
      <c r="U417" s="156">
        <f t="shared" si="29"/>
        <v>0</v>
      </c>
      <c r="V417" s="157"/>
      <c r="Y417" s="166"/>
      <c r="Z417" s="166"/>
      <c r="AA417" s="166"/>
      <c r="AB417" s="166"/>
      <c r="AC417" s="167"/>
    </row>
    <row r="418" spans="1:29" s="165" customFormat="1" hidden="1" x14ac:dyDescent="0.4">
      <c r="A418" s="116">
        <v>410</v>
      </c>
      <c r="B418" s="128"/>
      <c r="C418" s="129"/>
      <c r="D418" s="130"/>
      <c r="E418" s="131"/>
      <c r="F418" s="132"/>
      <c r="G418" s="133"/>
      <c r="H418" s="134"/>
      <c r="I418" s="123"/>
      <c r="J418" s="135"/>
      <c r="K418" s="161"/>
      <c r="L418" s="155">
        <f t="shared" si="26"/>
        <v>0</v>
      </c>
      <c r="M418" s="156">
        <f t="shared" si="27"/>
        <v>0</v>
      </c>
      <c r="N418" s="155"/>
      <c r="O418" s="155"/>
      <c r="P418" s="155"/>
      <c r="Q418" s="155"/>
      <c r="R418" s="155"/>
      <c r="S418" s="156"/>
      <c r="T418" s="156">
        <f t="shared" si="28"/>
        <v>0</v>
      </c>
      <c r="U418" s="156">
        <f t="shared" si="29"/>
        <v>0</v>
      </c>
      <c r="V418" s="157"/>
      <c r="Y418" s="166"/>
      <c r="Z418" s="166"/>
      <c r="AA418" s="166"/>
      <c r="AB418" s="166"/>
      <c r="AC418" s="167"/>
    </row>
    <row r="419" spans="1:29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60"/>
      <c r="L419" s="155">
        <f t="shared" si="26"/>
        <v>0</v>
      </c>
      <c r="M419" s="156">
        <f t="shared" si="27"/>
        <v>0</v>
      </c>
      <c r="N419" s="155"/>
      <c r="O419" s="155"/>
      <c r="P419" s="155"/>
      <c r="Q419" s="155"/>
      <c r="R419" s="155"/>
      <c r="S419" s="156"/>
      <c r="T419" s="156">
        <f t="shared" si="28"/>
        <v>0</v>
      </c>
      <c r="U419" s="156">
        <f t="shared" si="29"/>
        <v>0</v>
      </c>
      <c r="V419" s="157"/>
      <c r="Y419" s="166"/>
      <c r="Z419" s="166"/>
      <c r="AA419" s="166"/>
      <c r="AB419" s="166"/>
      <c r="AC419" s="167"/>
    </row>
    <row r="420" spans="1:29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60"/>
      <c r="L420" s="155">
        <f t="shared" si="26"/>
        <v>0</v>
      </c>
      <c r="M420" s="156">
        <f t="shared" si="27"/>
        <v>0</v>
      </c>
      <c r="N420" s="155"/>
      <c r="O420" s="155"/>
      <c r="P420" s="155"/>
      <c r="Q420" s="155"/>
      <c r="R420" s="155"/>
      <c r="S420" s="156"/>
      <c r="T420" s="156">
        <f t="shared" si="28"/>
        <v>0</v>
      </c>
      <c r="U420" s="156">
        <f t="shared" si="29"/>
        <v>0</v>
      </c>
      <c r="V420" s="157"/>
      <c r="Y420" s="166"/>
      <c r="Z420" s="166"/>
      <c r="AA420" s="166"/>
      <c r="AB420" s="166"/>
      <c r="AC420" s="167"/>
    </row>
    <row r="421" spans="1:29" s="165" customFormat="1" hidden="1" x14ac:dyDescent="0.4">
      <c r="A421" s="116">
        <v>413</v>
      </c>
      <c r="B421" s="128"/>
      <c r="C421" s="129"/>
      <c r="D421" s="130"/>
      <c r="E421" s="131"/>
      <c r="F421" s="132"/>
      <c r="G421" s="133"/>
      <c r="H421" s="134"/>
      <c r="I421" s="123"/>
      <c r="J421" s="135"/>
      <c r="K421" s="161"/>
      <c r="L421" s="155">
        <f t="shared" si="26"/>
        <v>0</v>
      </c>
      <c r="M421" s="156">
        <f t="shared" si="27"/>
        <v>0</v>
      </c>
      <c r="N421" s="155"/>
      <c r="O421" s="155"/>
      <c r="P421" s="155"/>
      <c r="Q421" s="155"/>
      <c r="R421" s="155"/>
      <c r="S421" s="156"/>
      <c r="T421" s="156">
        <f t="shared" si="28"/>
        <v>0</v>
      </c>
      <c r="U421" s="156">
        <f t="shared" si="29"/>
        <v>0</v>
      </c>
      <c r="V421" s="157"/>
      <c r="Y421" s="166"/>
      <c r="Z421" s="166"/>
      <c r="AA421" s="166"/>
      <c r="AB421" s="166"/>
      <c r="AC421" s="167"/>
    </row>
    <row r="422" spans="1:29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60"/>
      <c r="L422" s="155">
        <f t="shared" si="26"/>
        <v>0</v>
      </c>
      <c r="M422" s="156">
        <f t="shared" si="27"/>
        <v>0</v>
      </c>
      <c r="N422" s="155"/>
      <c r="O422" s="155"/>
      <c r="P422" s="155"/>
      <c r="Q422" s="155"/>
      <c r="R422" s="155"/>
      <c r="S422" s="156"/>
      <c r="T422" s="156">
        <f t="shared" si="28"/>
        <v>0</v>
      </c>
      <c r="U422" s="156">
        <f t="shared" si="29"/>
        <v>0</v>
      </c>
      <c r="V422" s="157"/>
      <c r="Y422" s="166"/>
      <c r="Z422" s="166"/>
      <c r="AA422" s="166"/>
      <c r="AB422" s="166"/>
      <c r="AC422" s="167"/>
    </row>
    <row r="423" spans="1:29" s="165" customFormat="1" hidden="1" x14ac:dyDescent="0.4">
      <c r="A423" s="116">
        <v>415</v>
      </c>
      <c r="B423" s="128"/>
      <c r="C423" s="129"/>
      <c r="D423" s="130"/>
      <c r="E423" s="131"/>
      <c r="F423" s="132"/>
      <c r="G423" s="133"/>
      <c r="H423" s="134"/>
      <c r="I423" s="123"/>
      <c r="J423" s="135"/>
      <c r="K423" s="161"/>
      <c r="L423" s="155">
        <f t="shared" si="26"/>
        <v>0</v>
      </c>
      <c r="M423" s="156">
        <f t="shared" si="27"/>
        <v>0</v>
      </c>
      <c r="N423" s="155"/>
      <c r="O423" s="155"/>
      <c r="P423" s="155"/>
      <c r="Q423" s="155"/>
      <c r="R423" s="155"/>
      <c r="S423" s="156"/>
      <c r="T423" s="156">
        <f t="shared" si="28"/>
        <v>0</v>
      </c>
      <c r="U423" s="156">
        <f t="shared" si="29"/>
        <v>0</v>
      </c>
      <c r="V423" s="157"/>
      <c r="Y423" s="166"/>
      <c r="Z423" s="166"/>
      <c r="AA423" s="166"/>
      <c r="AB423" s="166"/>
      <c r="AC423" s="167"/>
    </row>
    <row r="424" spans="1:29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60"/>
      <c r="L424" s="155">
        <f t="shared" si="26"/>
        <v>0</v>
      </c>
      <c r="M424" s="156">
        <f t="shared" si="27"/>
        <v>0</v>
      </c>
      <c r="N424" s="155"/>
      <c r="O424" s="155"/>
      <c r="P424" s="155"/>
      <c r="Q424" s="155"/>
      <c r="R424" s="155"/>
      <c r="S424" s="156"/>
      <c r="T424" s="156">
        <f t="shared" si="28"/>
        <v>0</v>
      </c>
      <c r="U424" s="156">
        <f t="shared" si="29"/>
        <v>0</v>
      </c>
      <c r="V424" s="157"/>
      <c r="Y424" s="166"/>
      <c r="Z424" s="166"/>
      <c r="AA424" s="166"/>
      <c r="AB424" s="166"/>
      <c r="AC424" s="167"/>
    </row>
    <row r="425" spans="1:29" s="165" customFormat="1" hidden="1" x14ac:dyDescent="0.4">
      <c r="A425" s="116">
        <v>417</v>
      </c>
      <c r="B425" s="128"/>
      <c r="C425" s="129"/>
      <c r="D425" s="130"/>
      <c r="E425" s="131"/>
      <c r="F425" s="132"/>
      <c r="G425" s="133"/>
      <c r="H425" s="134"/>
      <c r="I425" s="123"/>
      <c r="J425" s="135"/>
      <c r="K425" s="161"/>
      <c r="L425" s="155">
        <f t="shared" si="26"/>
        <v>0</v>
      </c>
      <c r="M425" s="156">
        <f t="shared" si="27"/>
        <v>0</v>
      </c>
      <c r="N425" s="155"/>
      <c r="O425" s="155"/>
      <c r="P425" s="155"/>
      <c r="Q425" s="155"/>
      <c r="R425" s="155"/>
      <c r="S425" s="156"/>
      <c r="T425" s="156">
        <f t="shared" si="28"/>
        <v>0</v>
      </c>
      <c r="U425" s="156">
        <f t="shared" si="29"/>
        <v>0</v>
      </c>
      <c r="V425" s="157"/>
      <c r="Y425" s="166"/>
      <c r="Z425" s="166"/>
      <c r="AA425" s="166"/>
      <c r="AB425" s="166"/>
      <c r="AC425" s="167"/>
    </row>
    <row r="426" spans="1:29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60"/>
      <c r="L426" s="155">
        <f t="shared" ref="L426:L489" si="30">IFERROR(I426*J426*K426,"ー")</f>
        <v>0</v>
      </c>
      <c r="M426" s="156">
        <f t="shared" ref="M426:M489" si="31">IFERROR(L426*H426/1000,"ー")</f>
        <v>0</v>
      </c>
      <c r="N426" s="155"/>
      <c r="O426" s="155"/>
      <c r="P426" s="155"/>
      <c r="Q426" s="155"/>
      <c r="R426" s="155"/>
      <c r="S426" s="156"/>
      <c r="T426" s="156">
        <f t="shared" si="28"/>
        <v>0</v>
      </c>
      <c r="U426" s="156">
        <f t="shared" si="29"/>
        <v>0</v>
      </c>
      <c r="V426" s="157"/>
      <c r="Y426" s="166"/>
      <c r="Z426" s="166"/>
      <c r="AA426" s="166"/>
      <c r="AB426" s="166"/>
      <c r="AC426" s="167"/>
    </row>
    <row r="427" spans="1:29" s="165" customFormat="1" hidden="1" x14ac:dyDescent="0.4">
      <c r="A427" s="116">
        <v>419</v>
      </c>
      <c r="B427" s="128"/>
      <c r="C427" s="129"/>
      <c r="D427" s="130"/>
      <c r="E427" s="131"/>
      <c r="F427" s="132"/>
      <c r="G427" s="133"/>
      <c r="H427" s="134"/>
      <c r="I427" s="123"/>
      <c r="J427" s="135"/>
      <c r="K427" s="161"/>
      <c r="L427" s="155">
        <f t="shared" si="30"/>
        <v>0</v>
      </c>
      <c r="M427" s="156">
        <f t="shared" si="31"/>
        <v>0</v>
      </c>
      <c r="N427" s="155"/>
      <c r="O427" s="155"/>
      <c r="P427" s="155"/>
      <c r="Q427" s="155"/>
      <c r="R427" s="155"/>
      <c r="S427" s="156"/>
      <c r="T427" s="156">
        <f t="shared" si="28"/>
        <v>0</v>
      </c>
      <c r="U427" s="156">
        <f t="shared" si="29"/>
        <v>0</v>
      </c>
      <c r="V427" s="157"/>
      <c r="Y427" s="166"/>
      <c r="Z427" s="166"/>
      <c r="AA427" s="166"/>
      <c r="AB427" s="166"/>
      <c r="AC427" s="167"/>
    </row>
    <row r="428" spans="1:29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60"/>
      <c r="L428" s="155">
        <f t="shared" si="30"/>
        <v>0</v>
      </c>
      <c r="M428" s="156">
        <f t="shared" si="31"/>
        <v>0</v>
      </c>
      <c r="N428" s="155"/>
      <c r="O428" s="155"/>
      <c r="P428" s="155"/>
      <c r="Q428" s="155"/>
      <c r="R428" s="155"/>
      <c r="S428" s="156"/>
      <c r="T428" s="156">
        <f t="shared" si="28"/>
        <v>0</v>
      </c>
      <c r="U428" s="156">
        <f t="shared" si="29"/>
        <v>0</v>
      </c>
      <c r="V428" s="157"/>
      <c r="Y428" s="166"/>
      <c r="Z428" s="166"/>
      <c r="AA428" s="166"/>
      <c r="AB428" s="166"/>
      <c r="AC428" s="167"/>
    </row>
    <row r="429" spans="1:29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60"/>
      <c r="L429" s="155">
        <f t="shared" si="30"/>
        <v>0</v>
      </c>
      <c r="M429" s="156">
        <f t="shared" si="31"/>
        <v>0</v>
      </c>
      <c r="N429" s="155"/>
      <c r="O429" s="155"/>
      <c r="P429" s="155"/>
      <c r="Q429" s="155"/>
      <c r="R429" s="155"/>
      <c r="S429" s="156"/>
      <c r="T429" s="156">
        <f t="shared" si="28"/>
        <v>0</v>
      </c>
      <c r="U429" s="156">
        <f t="shared" si="29"/>
        <v>0</v>
      </c>
      <c r="V429" s="157"/>
      <c r="Y429" s="166"/>
      <c r="Z429" s="166"/>
      <c r="AA429" s="166"/>
      <c r="AB429" s="166"/>
      <c r="AC429" s="167"/>
    </row>
    <row r="430" spans="1:29" s="165" customFormat="1" hidden="1" x14ac:dyDescent="0.4">
      <c r="A430" s="116">
        <v>422</v>
      </c>
      <c r="B430" s="128"/>
      <c r="C430" s="129"/>
      <c r="D430" s="130"/>
      <c r="E430" s="131"/>
      <c r="F430" s="132"/>
      <c r="G430" s="133"/>
      <c r="H430" s="134"/>
      <c r="I430" s="123"/>
      <c r="J430" s="135"/>
      <c r="K430" s="161"/>
      <c r="L430" s="155">
        <f t="shared" si="30"/>
        <v>0</v>
      </c>
      <c r="M430" s="156">
        <f t="shared" si="31"/>
        <v>0</v>
      </c>
      <c r="N430" s="155"/>
      <c r="O430" s="155"/>
      <c r="P430" s="155"/>
      <c r="Q430" s="155"/>
      <c r="R430" s="155"/>
      <c r="S430" s="156"/>
      <c r="T430" s="156">
        <f t="shared" si="28"/>
        <v>0</v>
      </c>
      <c r="U430" s="156">
        <f t="shared" si="29"/>
        <v>0</v>
      </c>
      <c r="V430" s="157"/>
      <c r="Y430" s="166"/>
      <c r="Z430" s="166"/>
      <c r="AA430" s="166"/>
      <c r="AB430" s="166"/>
      <c r="AC430" s="167"/>
    </row>
    <row r="431" spans="1:29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60"/>
      <c r="L431" s="155">
        <f t="shared" si="30"/>
        <v>0</v>
      </c>
      <c r="M431" s="156">
        <f t="shared" si="31"/>
        <v>0</v>
      </c>
      <c r="N431" s="155"/>
      <c r="O431" s="155"/>
      <c r="P431" s="155"/>
      <c r="Q431" s="155"/>
      <c r="R431" s="155"/>
      <c r="S431" s="156"/>
      <c r="T431" s="156">
        <f t="shared" si="28"/>
        <v>0</v>
      </c>
      <c r="U431" s="156">
        <f t="shared" si="29"/>
        <v>0</v>
      </c>
      <c r="V431" s="157"/>
      <c r="Y431" s="166"/>
      <c r="Z431" s="166"/>
      <c r="AA431" s="166"/>
      <c r="AB431" s="166"/>
      <c r="AC431" s="167"/>
    </row>
    <row r="432" spans="1:29" s="165" customFormat="1" hidden="1" x14ac:dyDescent="0.4">
      <c r="A432" s="116">
        <v>424</v>
      </c>
      <c r="B432" s="128"/>
      <c r="C432" s="129"/>
      <c r="D432" s="130"/>
      <c r="E432" s="131"/>
      <c r="F432" s="132"/>
      <c r="G432" s="133"/>
      <c r="H432" s="134"/>
      <c r="I432" s="123"/>
      <c r="J432" s="135"/>
      <c r="K432" s="161"/>
      <c r="L432" s="155">
        <f t="shared" si="30"/>
        <v>0</v>
      </c>
      <c r="M432" s="156">
        <f t="shared" si="31"/>
        <v>0</v>
      </c>
      <c r="N432" s="155"/>
      <c r="O432" s="155"/>
      <c r="P432" s="155"/>
      <c r="Q432" s="155"/>
      <c r="R432" s="155"/>
      <c r="S432" s="156"/>
      <c r="T432" s="156">
        <f t="shared" si="28"/>
        <v>0</v>
      </c>
      <c r="U432" s="156">
        <f t="shared" si="29"/>
        <v>0</v>
      </c>
      <c r="V432" s="157"/>
      <c r="Y432" s="166"/>
      <c r="Z432" s="166"/>
      <c r="AA432" s="166"/>
      <c r="AB432" s="166"/>
      <c r="AC432" s="167"/>
    </row>
    <row r="433" spans="1:29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60"/>
      <c r="L433" s="155">
        <f t="shared" si="30"/>
        <v>0</v>
      </c>
      <c r="M433" s="156">
        <f t="shared" si="31"/>
        <v>0</v>
      </c>
      <c r="N433" s="155"/>
      <c r="O433" s="155"/>
      <c r="P433" s="155"/>
      <c r="Q433" s="155"/>
      <c r="R433" s="155"/>
      <c r="S433" s="156"/>
      <c r="T433" s="156">
        <f t="shared" si="28"/>
        <v>0</v>
      </c>
      <c r="U433" s="156">
        <f t="shared" si="29"/>
        <v>0</v>
      </c>
      <c r="V433" s="157"/>
      <c r="Y433" s="166"/>
      <c r="Z433" s="166"/>
      <c r="AA433" s="166"/>
      <c r="AB433" s="166"/>
      <c r="AC433" s="167"/>
    </row>
    <row r="434" spans="1:29" s="165" customFormat="1" hidden="1" x14ac:dyDescent="0.4">
      <c r="A434" s="116">
        <v>426</v>
      </c>
      <c r="B434" s="128"/>
      <c r="C434" s="129"/>
      <c r="D434" s="130"/>
      <c r="E434" s="131"/>
      <c r="F434" s="132"/>
      <c r="G434" s="133"/>
      <c r="H434" s="134"/>
      <c r="I434" s="123"/>
      <c r="J434" s="135"/>
      <c r="K434" s="161"/>
      <c r="L434" s="155">
        <f t="shared" si="30"/>
        <v>0</v>
      </c>
      <c r="M434" s="156">
        <f t="shared" si="31"/>
        <v>0</v>
      </c>
      <c r="N434" s="155"/>
      <c r="O434" s="155"/>
      <c r="P434" s="155"/>
      <c r="Q434" s="155"/>
      <c r="R434" s="155"/>
      <c r="S434" s="156"/>
      <c r="T434" s="156">
        <f t="shared" si="28"/>
        <v>0</v>
      </c>
      <c r="U434" s="156">
        <f t="shared" si="29"/>
        <v>0</v>
      </c>
      <c r="V434" s="157"/>
      <c r="Y434" s="166"/>
      <c r="Z434" s="166"/>
      <c r="AA434" s="166"/>
      <c r="AB434" s="166"/>
      <c r="AC434" s="167"/>
    </row>
    <row r="435" spans="1:29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60"/>
      <c r="L435" s="155">
        <f t="shared" si="30"/>
        <v>0</v>
      </c>
      <c r="M435" s="156">
        <f t="shared" si="31"/>
        <v>0</v>
      </c>
      <c r="N435" s="155"/>
      <c r="O435" s="155"/>
      <c r="P435" s="155"/>
      <c r="Q435" s="155"/>
      <c r="R435" s="155"/>
      <c r="S435" s="156"/>
      <c r="T435" s="156">
        <f t="shared" si="28"/>
        <v>0</v>
      </c>
      <c r="U435" s="156">
        <f t="shared" si="29"/>
        <v>0</v>
      </c>
      <c r="V435" s="157"/>
      <c r="Y435" s="166"/>
      <c r="Z435" s="166"/>
      <c r="AA435" s="166"/>
      <c r="AB435" s="166"/>
      <c r="AC435" s="167"/>
    </row>
    <row r="436" spans="1:29" s="165" customFormat="1" hidden="1" x14ac:dyDescent="0.4">
      <c r="A436" s="116">
        <v>428</v>
      </c>
      <c r="B436" s="128"/>
      <c r="C436" s="129"/>
      <c r="D436" s="130"/>
      <c r="E436" s="131"/>
      <c r="F436" s="132"/>
      <c r="G436" s="133"/>
      <c r="H436" s="134"/>
      <c r="I436" s="123"/>
      <c r="J436" s="135"/>
      <c r="K436" s="161"/>
      <c r="L436" s="155">
        <f t="shared" si="30"/>
        <v>0</v>
      </c>
      <c r="M436" s="156">
        <f t="shared" si="31"/>
        <v>0</v>
      </c>
      <c r="N436" s="155"/>
      <c r="O436" s="155"/>
      <c r="P436" s="155"/>
      <c r="Q436" s="155"/>
      <c r="R436" s="155"/>
      <c r="S436" s="156"/>
      <c r="T436" s="156">
        <f t="shared" si="28"/>
        <v>0</v>
      </c>
      <c r="U436" s="156">
        <f t="shared" si="29"/>
        <v>0</v>
      </c>
      <c r="V436" s="157"/>
      <c r="Y436" s="166"/>
      <c r="Z436" s="166"/>
      <c r="AA436" s="166"/>
      <c r="AB436" s="166"/>
      <c r="AC436" s="167"/>
    </row>
    <row r="437" spans="1:29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60"/>
      <c r="L437" s="155">
        <f t="shared" si="30"/>
        <v>0</v>
      </c>
      <c r="M437" s="156">
        <f t="shared" si="31"/>
        <v>0</v>
      </c>
      <c r="N437" s="155"/>
      <c r="O437" s="155"/>
      <c r="P437" s="155"/>
      <c r="Q437" s="155"/>
      <c r="R437" s="155"/>
      <c r="S437" s="156"/>
      <c r="T437" s="156">
        <f t="shared" si="28"/>
        <v>0</v>
      </c>
      <c r="U437" s="156">
        <f t="shared" si="29"/>
        <v>0</v>
      </c>
      <c r="V437" s="157"/>
      <c r="Y437" s="166"/>
      <c r="Z437" s="166"/>
      <c r="AA437" s="166"/>
      <c r="AB437" s="166"/>
      <c r="AC437" s="167"/>
    </row>
    <row r="438" spans="1:29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60"/>
      <c r="L438" s="155">
        <f t="shared" si="30"/>
        <v>0</v>
      </c>
      <c r="M438" s="156">
        <f t="shared" si="31"/>
        <v>0</v>
      </c>
      <c r="N438" s="155"/>
      <c r="O438" s="155"/>
      <c r="P438" s="155"/>
      <c r="Q438" s="155"/>
      <c r="R438" s="155"/>
      <c r="S438" s="156"/>
      <c r="T438" s="156">
        <f t="shared" si="28"/>
        <v>0</v>
      </c>
      <c r="U438" s="156">
        <f t="shared" si="29"/>
        <v>0</v>
      </c>
      <c r="V438" s="157"/>
      <c r="Y438" s="166"/>
      <c r="Z438" s="166"/>
      <c r="AA438" s="166"/>
      <c r="AB438" s="166"/>
      <c r="AC438" s="167"/>
    </row>
    <row r="439" spans="1:29" s="165" customFormat="1" hidden="1" x14ac:dyDescent="0.4">
      <c r="A439" s="116">
        <v>431</v>
      </c>
      <c r="B439" s="128"/>
      <c r="C439" s="129"/>
      <c r="D439" s="130"/>
      <c r="E439" s="131"/>
      <c r="F439" s="132"/>
      <c r="G439" s="133"/>
      <c r="H439" s="134"/>
      <c r="I439" s="123"/>
      <c r="J439" s="135"/>
      <c r="K439" s="161"/>
      <c r="L439" s="155">
        <f t="shared" si="30"/>
        <v>0</v>
      </c>
      <c r="M439" s="156">
        <f t="shared" si="31"/>
        <v>0</v>
      </c>
      <c r="N439" s="155"/>
      <c r="O439" s="155"/>
      <c r="P439" s="155"/>
      <c r="Q439" s="155"/>
      <c r="R439" s="155"/>
      <c r="S439" s="156"/>
      <c r="T439" s="156">
        <f t="shared" si="28"/>
        <v>0</v>
      </c>
      <c r="U439" s="156">
        <f t="shared" si="29"/>
        <v>0</v>
      </c>
      <c r="V439" s="157"/>
      <c r="Y439" s="166"/>
      <c r="Z439" s="166"/>
      <c r="AA439" s="166"/>
      <c r="AB439" s="166"/>
      <c r="AC439" s="167"/>
    </row>
    <row r="440" spans="1:29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60"/>
      <c r="L440" s="155">
        <f t="shared" si="30"/>
        <v>0</v>
      </c>
      <c r="M440" s="156">
        <f t="shared" si="31"/>
        <v>0</v>
      </c>
      <c r="N440" s="155"/>
      <c r="O440" s="155"/>
      <c r="P440" s="155"/>
      <c r="Q440" s="155"/>
      <c r="R440" s="155"/>
      <c r="S440" s="156"/>
      <c r="T440" s="156">
        <f t="shared" si="28"/>
        <v>0</v>
      </c>
      <c r="U440" s="156">
        <f t="shared" si="29"/>
        <v>0</v>
      </c>
      <c r="V440" s="157"/>
      <c r="Y440" s="166"/>
      <c r="Z440" s="166"/>
      <c r="AA440" s="166"/>
      <c r="AB440" s="166"/>
      <c r="AC440" s="167"/>
    </row>
    <row r="441" spans="1:29" s="165" customFormat="1" hidden="1" x14ac:dyDescent="0.4">
      <c r="A441" s="116">
        <v>433</v>
      </c>
      <c r="B441" s="128"/>
      <c r="C441" s="129"/>
      <c r="D441" s="130"/>
      <c r="E441" s="131"/>
      <c r="F441" s="132"/>
      <c r="G441" s="133"/>
      <c r="H441" s="134"/>
      <c r="I441" s="123"/>
      <c r="J441" s="135"/>
      <c r="K441" s="161"/>
      <c r="L441" s="155">
        <f t="shared" si="30"/>
        <v>0</v>
      </c>
      <c r="M441" s="156">
        <f t="shared" si="31"/>
        <v>0</v>
      </c>
      <c r="N441" s="155"/>
      <c r="O441" s="155"/>
      <c r="P441" s="155"/>
      <c r="Q441" s="155"/>
      <c r="R441" s="155"/>
      <c r="S441" s="156"/>
      <c r="T441" s="156">
        <f t="shared" si="28"/>
        <v>0</v>
      </c>
      <c r="U441" s="156">
        <f t="shared" si="29"/>
        <v>0</v>
      </c>
      <c r="V441" s="157"/>
      <c r="Y441" s="166"/>
      <c r="Z441" s="166"/>
      <c r="AA441" s="166"/>
      <c r="AB441" s="166"/>
      <c r="AC441" s="167"/>
    </row>
    <row r="442" spans="1:29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60"/>
      <c r="L442" s="155">
        <f t="shared" si="30"/>
        <v>0</v>
      </c>
      <c r="M442" s="156">
        <f t="shared" si="31"/>
        <v>0</v>
      </c>
      <c r="N442" s="155"/>
      <c r="O442" s="155"/>
      <c r="P442" s="155"/>
      <c r="Q442" s="155"/>
      <c r="R442" s="155"/>
      <c r="S442" s="156"/>
      <c r="T442" s="156">
        <f t="shared" si="28"/>
        <v>0</v>
      </c>
      <c r="U442" s="156">
        <f t="shared" si="29"/>
        <v>0</v>
      </c>
      <c r="V442" s="157"/>
      <c r="Y442" s="166"/>
      <c r="Z442" s="166"/>
      <c r="AA442" s="166"/>
      <c r="AB442" s="166"/>
      <c r="AC442" s="167"/>
    </row>
    <row r="443" spans="1:29" s="165" customFormat="1" hidden="1" x14ac:dyDescent="0.4">
      <c r="A443" s="116">
        <v>435</v>
      </c>
      <c r="B443" s="128"/>
      <c r="C443" s="129"/>
      <c r="D443" s="130"/>
      <c r="E443" s="131"/>
      <c r="F443" s="132"/>
      <c r="G443" s="133"/>
      <c r="H443" s="134"/>
      <c r="I443" s="123"/>
      <c r="J443" s="135"/>
      <c r="K443" s="161"/>
      <c r="L443" s="155">
        <f t="shared" si="30"/>
        <v>0</v>
      </c>
      <c r="M443" s="156">
        <f t="shared" si="31"/>
        <v>0</v>
      </c>
      <c r="N443" s="155"/>
      <c r="O443" s="155"/>
      <c r="P443" s="155"/>
      <c r="Q443" s="155"/>
      <c r="R443" s="155"/>
      <c r="S443" s="156"/>
      <c r="T443" s="156">
        <f t="shared" si="28"/>
        <v>0</v>
      </c>
      <c r="U443" s="156">
        <f t="shared" si="29"/>
        <v>0</v>
      </c>
      <c r="V443" s="157"/>
      <c r="Y443" s="166"/>
      <c r="Z443" s="166"/>
      <c r="AA443" s="166"/>
      <c r="AB443" s="166"/>
      <c r="AC443" s="167"/>
    </row>
    <row r="444" spans="1:29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60"/>
      <c r="L444" s="155">
        <f t="shared" si="30"/>
        <v>0</v>
      </c>
      <c r="M444" s="156">
        <f t="shared" si="31"/>
        <v>0</v>
      </c>
      <c r="N444" s="155"/>
      <c r="O444" s="155"/>
      <c r="P444" s="155"/>
      <c r="Q444" s="155"/>
      <c r="R444" s="155"/>
      <c r="S444" s="156"/>
      <c r="T444" s="156">
        <f t="shared" si="28"/>
        <v>0</v>
      </c>
      <c r="U444" s="156">
        <f t="shared" si="29"/>
        <v>0</v>
      </c>
      <c r="V444" s="157"/>
      <c r="Y444" s="166"/>
      <c r="Z444" s="166"/>
      <c r="AA444" s="166"/>
      <c r="AB444" s="166"/>
      <c r="AC444" s="167"/>
    </row>
    <row r="445" spans="1:29" s="165" customFormat="1" hidden="1" x14ac:dyDescent="0.4">
      <c r="A445" s="116">
        <v>437</v>
      </c>
      <c r="B445" s="128"/>
      <c r="C445" s="129"/>
      <c r="D445" s="130"/>
      <c r="E445" s="131"/>
      <c r="F445" s="132"/>
      <c r="G445" s="133"/>
      <c r="H445" s="134"/>
      <c r="I445" s="123"/>
      <c r="J445" s="135"/>
      <c r="K445" s="161"/>
      <c r="L445" s="155">
        <f t="shared" si="30"/>
        <v>0</v>
      </c>
      <c r="M445" s="156">
        <f t="shared" si="31"/>
        <v>0</v>
      </c>
      <c r="N445" s="155"/>
      <c r="O445" s="155"/>
      <c r="P445" s="155"/>
      <c r="Q445" s="155"/>
      <c r="R445" s="155"/>
      <c r="S445" s="156"/>
      <c r="T445" s="156">
        <f t="shared" si="28"/>
        <v>0</v>
      </c>
      <c r="U445" s="156">
        <f t="shared" si="29"/>
        <v>0</v>
      </c>
      <c r="V445" s="157"/>
      <c r="Y445" s="166"/>
      <c r="Z445" s="166"/>
      <c r="AA445" s="166"/>
      <c r="AB445" s="166"/>
      <c r="AC445" s="167"/>
    </row>
    <row r="446" spans="1:29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60"/>
      <c r="L446" s="155">
        <f t="shared" si="30"/>
        <v>0</v>
      </c>
      <c r="M446" s="156">
        <f t="shared" si="31"/>
        <v>0</v>
      </c>
      <c r="N446" s="155"/>
      <c r="O446" s="155"/>
      <c r="P446" s="155"/>
      <c r="Q446" s="155"/>
      <c r="R446" s="155"/>
      <c r="S446" s="156"/>
      <c r="T446" s="156">
        <f t="shared" si="28"/>
        <v>0</v>
      </c>
      <c r="U446" s="156">
        <f t="shared" si="29"/>
        <v>0</v>
      </c>
      <c r="V446" s="157"/>
      <c r="Y446" s="166"/>
      <c r="Z446" s="166"/>
      <c r="AA446" s="166"/>
      <c r="AB446" s="166"/>
      <c r="AC446" s="167"/>
    </row>
    <row r="447" spans="1:29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60"/>
      <c r="L447" s="155">
        <f t="shared" si="30"/>
        <v>0</v>
      </c>
      <c r="M447" s="156">
        <f t="shared" si="31"/>
        <v>0</v>
      </c>
      <c r="N447" s="155"/>
      <c r="O447" s="155"/>
      <c r="P447" s="155"/>
      <c r="Q447" s="155"/>
      <c r="R447" s="155"/>
      <c r="S447" s="156"/>
      <c r="T447" s="156">
        <f t="shared" si="28"/>
        <v>0</v>
      </c>
      <c r="U447" s="156">
        <f t="shared" si="29"/>
        <v>0</v>
      </c>
      <c r="V447" s="157"/>
      <c r="Y447" s="166"/>
      <c r="Z447" s="166"/>
      <c r="AA447" s="166"/>
      <c r="AB447" s="166"/>
      <c r="AC447" s="167"/>
    </row>
    <row r="448" spans="1:29" s="165" customFormat="1" hidden="1" x14ac:dyDescent="0.4">
      <c r="A448" s="116">
        <v>440</v>
      </c>
      <c r="B448" s="128"/>
      <c r="C448" s="129"/>
      <c r="D448" s="130"/>
      <c r="E448" s="131"/>
      <c r="F448" s="132"/>
      <c r="G448" s="133"/>
      <c r="H448" s="134"/>
      <c r="I448" s="123"/>
      <c r="J448" s="135"/>
      <c r="K448" s="161"/>
      <c r="L448" s="155">
        <f t="shared" si="30"/>
        <v>0</v>
      </c>
      <c r="M448" s="156">
        <f t="shared" si="31"/>
        <v>0</v>
      </c>
      <c r="N448" s="155"/>
      <c r="O448" s="155"/>
      <c r="P448" s="155"/>
      <c r="Q448" s="155"/>
      <c r="R448" s="155"/>
      <c r="S448" s="156"/>
      <c r="T448" s="156">
        <f t="shared" ref="T448:T508" si="32">IFERROR(S448*R448,"－")</f>
        <v>0</v>
      </c>
      <c r="U448" s="156">
        <f t="shared" ref="U448:U508" si="33">IFERROR(T448*H448/1000,"－")</f>
        <v>0</v>
      </c>
      <c r="V448" s="157"/>
      <c r="Y448" s="166"/>
      <c r="Z448" s="166"/>
      <c r="AA448" s="166"/>
      <c r="AB448" s="166"/>
      <c r="AC448" s="167"/>
    </row>
    <row r="449" spans="1:29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60"/>
      <c r="L449" s="155">
        <f t="shared" si="30"/>
        <v>0</v>
      </c>
      <c r="M449" s="156">
        <f t="shared" si="31"/>
        <v>0</v>
      </c>
      <c r="N449" s="155"/>
      <c r="O449" s="155"/>
      <c r="P449" s="155"/>
      <c r="Q449" s="155"/>
      <c r="R449" s="155"/>
      <c r="S449" s="156"/>
      <c r="T449" s="156">
        <f t="shared" si="32"/>
        <v>0</v>
      </c>
      <c r="U449" s="156">
        <f t="shared" si="33"/>
        <v>0</v>
      </c>
      <c r="V449" s="157"/>
      <c r="Y449" s="166"/>
      <c r="Z449" s="166"/>
      <c r="AA449" s="166"/>
      <c r="AB449" s="166"/>
      <c r="AC449" s="167"/>
    </row>
    <row r="450" spans="1:29" s="165" customFormat="1" hidden="1" x14ac:dyDescent="0.4">
      <c r="A450" s="116">
        <v>442</v>
      </c>
      <c r="B450" s="128"/>
      <c r="C450" s="129"/>
      <c r="D450" s="130"/>
      <c r="E450" s="131"/>
      <c r="F450" s="132"/>
      <c r="G450" s="133"/>
      <c r="H450" s="134"/>
      <c r="I450" s="123"/>
      <c r="J450" s="135"/>
      <c r="K450" s="161"/>
      <c r="L450" s="155">
        <f t="shared" si="30"/>
        <v>0</v>
      </c>
      <c r="M450" s="156">
        <f t="shared" si="31"/>
        <v>0</v>
      </c>
      <c r="N450" s="155"/>
      <c r="O450" s="155"/>
      <c r="P450" s="155"/>
      <c r="Q450" s="155"/>
      <c r="R450" s="155"/>
      <c r="S450" s="156"/>
      <c r="T450" s="156">
        <f t="shared" si="32"/>
        <v>0</v>
      </c>
      <c r="U450" s="156">
        <f t="shared" si="33"/>
        <v>0</v>
      </c>
      <c r="V450" s="157"/>
      <c r="Y450" s="166"/>
      <c r="Z450" s="166"/>
      <c r="AA450" s="166"/>
      <c r="AB450" s="166"/>
      <c r="AC450" s="167"/>
    </row>
    <row r="451" spans="1:29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60"/>
      <c r="L451" s="155">
        <f t="shared" si="30"/>
        <v>0</v>
      </c>
      <c r="M451" s="156">
        <f t="shared" si="31"/>
        <v>0</v>
      </c>
      <c r="N451" s="155"/>
      <c r="O451" s="155"/>
      <c r="P451" s="155"/>
      <c r="Q451" s="155"/>
      <c r="R451" s="155"/>
      <c r="S451" s="156"/>
      <c r="T451" s="156">
        <f t="shared" si="32"/>
        <v>0</v>
      </c>
      <c r="U451" s="156">
        <f t="shared" si="33"/>
        <v>0</v>
      </c>
      <c r="V451" s="157"/>
      <c r="Y451" s="166"/>
      <c r="Z451" s="166"/>
      <c r="AA451" s="166"/>
      <c r="AB451" s="166"/>
      <c r="AC451" s="167"/>
    </row>
    <row r="452" spans="1:29" s="165" customFormat="1" hidden="1" x14ac:dyDescent="0.4">
      <c r="A452" s="116">
        <v>444</v>
      </c>
      <c r="B452" s="128"/>
      <c r="C452" s="129"/>
      <c r="D452" s="130"/>
      <c r="E452" s="131"/>
      <c r="F452" s="132"/>
      <c r="G452" s="133"/>
      <c r="H452" s="134"/>
      <c r="I452" s="123"/>
      <c r="J452" s="135"/>
      <c r="K452" s="161"/>
      <c r="L452" s="155">
        <f t="shared" si="30"/>
        <v>0</v>
      </c>
      <c r="M452" s="156">
        <f t="shared" si="31"/>
        <v>0</v>
      </c>
      <c r="N452" s="155"/>
      <c r="O452" s="155"/>
      <c r="P452" s="155"/>
      <c r="Q452" s="155"/>
      <c r="R452" s="155"/>
      <c r="S452" s="156"/>
      <c r="T452" s="156">
        <f t="shared" si="32"/>
        <v>0</v>
      </c>
      <c r="U452" s="156">
        <f t="shared" si="33"/>
        <v>0</v>
      </c>
      <c r="V452" s="157"/>
      <c r="Y452" s="166"/>
      <c r="Z452" s="166"/>
      <c r="AA452" s="166"/>
      <c r="AB452" s="166"/>
      <c r="AC452" s="167"/>
    </row>
    <row r="453" spans="1:29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60"/>
      <c r="L453" s="155">
        <f t="shared" si="30"/>
        <v>0</v>
      </c>
      <c r="M453" s="156">
        <f t="shared" si="31"/>
        <v>0</v>
      </c>
      <c r="N453" s="155"/>
      <c r="O453" s="155"/>
      <c r="P453" s="155"/>
      <c r="Q453" s="155"/>
      <c r="R453" s="155"/>
      <c r="S453" s="156"/>
      <c r="T453" s="156">
        <f t="shared" si="32"/>
        <v>0</v>
      </c>
      <c r="U453" s="156">
        <f t="shared" si="33"/>
        <v>0</v>
      </c>
      <c r="V453" s="157"/>
      <c r="Y453" s="166"/>
      <c r="Z453" s="166"/>
      <c r="AA453" s="166"/>
      <c r="AB453" s="166"/>
      <c r="AC453" s="167"/>
    </row>
    <row r="454" spans="1:29" s="165" customFormat="1" hidden="1" x14ac:dyDescent="0.4">
      <c r="A454" s="116">
        <v>446</v>
      </c>
      <c r="B454" s="128"/>
      <c r="C454" s="129"/>
      <c r="D454" s="130"/>
      <c r="E454" s="131"/>
      <c r="F454" s="132"/>
      <c r="G454" s="133"/>
      <c r="H454" s="134"/>
      <c r="I454" s="123"/>
      <c r="J454" s="135"/>
      <c r="K454" s="161"/>
      <c r="L454" s="155">
        <f t="shared" si="30"/>
        <v>0</v>
      </c>
      <c r="M454" s="156">
        <f t="shared" si="31"/>
        <v>0</v>
      </c>
      <c r="N454" s="155"/>
      <c r="O454" s="155"/>
      <c r="P454" s="155"/>
      <c r="Q454" s="155"/>
      <c r="R454" s="155"/>
      <c r="S454" s="156"/>
      <c r="T454" s="156">
        <f t="shared" si="32"/>
        <v>0</v>
      </c>
      <c r="U454" s="156">
        <f t="shared" si="33"/>
        <v>0</v>
      </c>
      <c r="V454" s="157"/>
      <c r="Y454" s="166"/>
      <c r="Z454" s="166"/>
      <c r="AA454" s="166"/>
      <c r="AB454" s="166"/>
      <c r="AC454" s="167"/>
    </row>
    <row r="455" spans="1:29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60"/>
      <c r="L455" s="155">
        <f t="shared" si="30"/>
        <v>0</v>
      </c>
      <c r="M455" s="156">
        <f t="shared" si="31"/>
        <v>0</v>
      </c>
      <c r="N455" s="155"/>
      <c r="O455" s="155"/>
      <c r="P455" s="155"/>
      <c r="Q455" s="155"/>
      <c r="R455" s="155"/>
      <c r="S455" s="156"/>
      <c r="T455" s="156">
        <f t="shared" si="32"/>
        <v>0</v>
      </c>
      <c r="U455" s="156">
        <f t="shared" si="33"/>
        <v>0</v>
      </c>
      <c r="V455" s="157"/>
      <c r="Y455" s="166"/>
      <c r="Z455" s="166"/>
      <c r="AA455" s="166"/>
      <c r="AB455" s="166"/>
      <c r="AC455" s="167"/>
    </row>
    <row r="456" spans="1:29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60"/>
      <c r="L456" s="155">
        <f t="shared" si="30"/>
        <v>0</v>
      </c>
      <c r="M456" s="156">
        <f t="shared" si="31"/>
        <v>0</v>
      </c>
      <c r="N456" s="155"/>
      <c r="O456" s="155"/>
      <c r="P456" s="155"/>
      <c r="Q456" s="155"/>
      <c r="R456" s="155"/>
      <c r="S456" s="156"/>
      <c r="T456" s="156">
        <f t="shared" si="32"/>
        <v>0</v>
      </c>
      <c r="U456" s="156">
        <f t="shared" si="33"/>
        <v>0</v>
      </c>
      <c r="V456" s="157"/>
      <c r="Y456" s="166"/>
      <c r="Z456" s="166"/>
      <c r="AA456" s="166"/>
      <c r="AB456" s="166"/>
      <c r="AC456" s="167"/>
    </row>
    <row r="457" spans="1:29" s="165" customFormat="1" hidden="1" x14ac:dyDescent="0.4">
      <c r="A457" s="116">
        <v>449</v>
      </c>
      <c r="B457" s="128"/>
      <c r="C457" s="129"/>
      <c r="D457" s="130"/>
      <c r="E457" s="131"/>
      <c r="F457" s="132"/>
      <c r="G457" s="133"/>
      <c r="H457" s="134"/>
      <c r="I457" s="123"/>
      <c r="J457" s="135"/>
      <c r="K457" s="161"/>
      <c r="L457" s="155">
        <f t="shared" si="30"/>
        <v>0</v>
      </c>
      <c r="M457" s="156">
        <f t="shared" si="31"/>
        <v>0</v>
      </c>
      <c r="N457" s="155"/>
      <c r="O457" s="155"/>
      <c r="P457" s="155"/>
      <c r="Q457" s="155"/>
      <c r="R457" s="155"/>
      <c r="S457" s="156"/>
      <c r="T457" s="156">
        <f t="shared" si="32"/>
        <v>0</v>
      </c>
      <c r="U457" s="156">
        <f t="shared" si="33"/>
        <v>0</v>
      </c>
      <c r="V457" s="157"/>
      <c r="Y457" s="166"/>
      <c r="Z457" s="166"/>
      <c r="AA457" s="166"/>
      <c r="AB457" s="166"/>
      <c r="AC457" s="167"/>
    </row>
    <row r="458" spans="1:29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60"/>
      <c r="L458" s="155">
        <f t="shared" si="30"/>
        <v>0</v>
      </c>
      <c r="M458" s="156">
        <f t="shared" si="31"/>
        <v>0</v>
      </c>
      <c r="N458" s="155"/>
      <c r="O458" s="155"/>
      <c r="P458" s="155"/>
      <c r="Q458" s="155"/>
      <c r="R458" s="155"/>
      <c r="S458" s="156"/>
      <c r="T458" s="156">
        <f t="shared" si="32"/>
        <v>0</v>
      </c>
      <c r="U458" s="156">
        <f t="shared" si="33"/>
        <v>0</v>
      </c>
      <c r="V458" s="157"/>
      <c r="Y458" s="166"/>
      <c r="Z458" s="166"/>
      <c r="AA458" s="166"/>
      <c r="AB458" s="166"/>
      <c r="AC458" s="167"/>
    </row>
    <row r="459" spans="1:29" s="165" customFormat="1" hidden="1" x14ac:dyDescent="0.4">
      <c r="A459" s="116">
        <v>451</v>
      </c>
      <c r="B459" s="128"/>
      <c r="C459" s="129"/>
      <c r="D459" s="130"/>
      <c r="E459" s="131"/>
      <c r="F459" s="132"/>
      <c r="G459" s="133"/>
      <c r="H459" s="134"/>
      <c r="I459" s="123"/>
      <c r="J459" s="135"/>
      <c r="K459" s="161"/>
      <c r="L459" s="155">
        <f t="shared" si="30"/>
        <v>0</v>
      </c>
      <c r="M459" s="156">
        <f t="shared" si="31"/>
        <v>0</v>
      </c>
      <c r="N459" s="155"/>
      <c r="O459" s="155"/>
      <c r="P459" s="155"/>
      <c r="Q459" s="155"/>
      <c r="R459" s="155"/>
      <c r="S459" s="156"/>
      <c r="T459" s="156">
        <f t="shared" si="32"/>
        <v>0</v>
      </c>
      <c r="U459" s="156">
        <f t="shared" si="33"/>
        <v>0</v>
      </c>
      <c r="V459" s="157"/>
      <c r="Y459" s="166"/>
      <c r="Z459" s="166"/>
      <c r="AA459" s="166"/>
      <c r="AB459" s="166"/>
      <c r="AC459" s="167"/>
    </row>
    <row r="460" spans="1:29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60"/>
      <c r="L460" s="155">
        <f t="shared" si="30"/>
        <v>0</v>
      </c>
      <c r="M460" s="156">
        <f t="shared" si="31"/>
        <v>0</v>
      </c>
      <c r="N460" s="155"/>
      <c r="O460" s="155"/>
      <c r="P460" s="155"/>
      <c r="Q460" s="155"/>
      <c r="R460" s="155"/>
      <c r="S460" s="156"/>
      <c r="T460" s="156">
        <f t="shared" si="32"/>
        <v>0</v>
      </c>
      <c r="U460" s="156">
        <f t="shared" si="33"/>
        <v>0</v>
      </c>
      <c r="V460" s="157"/>
      <c r="Y460" s="166"/>
      <c r="Z460" s="166"/>
      <c r="AA460" s="166"/>
      <c r="AB460" s="166"/>
      <c r="AC460" s="167"/>
    </row>
    <row r="461" spans="1:29" s="165" customFormat="1" hidden="1" x14ac:dyDescent="0.4">
      <c r="A461" s="116">
        <v>453</v>
      </c>
      <c r="B461" s="128"/>
      <c r="C461" s="129"/>
      <c r="D461" s="130"/>
      <c r="E461" s="131"/>
      <c r="F461" s="132"/>
      <c r="G461" s="133"/>
      <c r="H461" s="134"/>
      <c r="I461" s="123"/>
      <c r="J461" s="135"/>
      <c r="K461" s="161"/>
      <c r="L461" s="155">
        <f t="shared" si="30"/>
        <v>0</v>
      </c>
      <c r="M461" s="156">
        <f t="shared" si="31"/>
        <v>0</v>
      </c>
      <c r="N461" s="155"/>
      <c r="O461" s="155"/>
      <c r="P461" s="155"/>
      <c r="Q461" s="155"/>
      <c r="R461" s="155"/>
      <c r="S461" s="156"/>
      <c r="T461" s="156">
        <f t="shared" si="32"/>
        <v>0</v>
      </c>
      <c r="U461" s="156">
        <f t="shared" si="33"/>
        <v>0</v>
      </c>
      <c r="V461" s="157"/>
      <c r="Y461" s="166"/>
      <c r="Z461" s="166"/>
      <c r="AA461" s="166"/>
      <c r="AB461" s="166"/>
      <c r="AC461" s="167"/>
    </row>
    <row r="462" spans="1:29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60"/>
      <c r="L462" s="155">
        <f t="shared" si="30"/>
        <v>0</v>
      </c>
      <c r="M462" s="156">
        <f t="shared" si="31"/>
        <v>0</v>
      </c>
      <c r="N462" s="155"/>
      <c r="O462" s="155"/>
      <c r="P462" s="155"/>
      <c r="Q462" s="155"/>
      <c r="R462" s="155"/>
      <c r="S462" s="156"/>
      <c r="T462" s="156">
        <f t="shared" si="32"/>
        <v>0</v>
      </c>
      <c r="U462" s="156">
        <f t="shared" si="33"/>
        <v>0</v>
      </c>
      <c r="V462" s="157"/>
      <c r="Y462" s="166"/>
      <c r="Z462" s="166"/>
      <c r="AA462" s="166"/>
      <c r="AB462" s="166"/>
      <c r="AC462" s="167"/>
    </row>
    <row r="463" spans="1:29" s="165" customFormat="1" hidden="1" x14ac:dyDescent="0.4">
      <c r="A463" s="116">
        <v>455</v>
      </c>
      <c r="B463" s="128"/>
      <c r="C463" s="129"/>
      <c r="D463" s="130"/>
      <c r="E463" s="131"/>
      <c r="F463" s="132"/>
      <c r="G463" s="133"/>
      <c r="H463" s="134"/>
      <c r="I463" s="123"/>
      <c r="J463" s="135"/>
      <c r="K463" s="161"/>
      <c r="L463" s="155">
        <f t="shared" si="30"/>
        <v>0</v>
      </c>
      <c r="M463" s="156">
        <f t="shared" si="31"/>
        <v>0</v>
      </c>
      <c r="N463" s="155"/>
      <c r="O463" s="155"/>
      <c r="P463" s="155"/>
      <c r="Q463" s="155"/>
      <c r="R463" s="155"/>
      <c r="S463" s="156"/>
      <c r="T463" s="156">
        <f t="shared" si="32"/>
        <v>0</v>
      </c>
      <c r="U463" s="156">
        <f t="shared" si="33"/>
        <v>0</v>
      </c>
      <c r="V463" s="157"/>
      <c r="Y463" s="166"/>
      <c r="Z463" s="166"/>
      <c r="AA463" s="166"/>
      <c r="AB463" s="166"/>
      <c r="AC463" s="167"/>
    </row>
    <row r="464" spans="1:29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60"/>
      <c r="L464" s="155">
        <f t="shared" si="30"/>
        <v>0</v>
      </c>
      <c r="M464" s="156">
        <f t="shared" si="31"/>
        <v>0</v>
      </c>
      <c r="N464" s="155"/>
      <c r="O464" s="155"/>
      <c r="P464" s="155"/>
      <c r="Q464" s="155"/>
      <c r="R464" s="155"/>
      <c r="S464" s="156"/>
      <c r="T464" s="156">
        <f t="shared" si="32"/>
        <v>0</v>
      </c>
      <c r="U464" s="156">
        <f t="shared" si="33"/>
        <v>0</v>
      </c>
      <c r="V464" s="157"/>
      <c r="Y464" s="166"/>
      <c r="Z464" s="166"/>
      <c r="AA464" s="166"/>
      <c r="AB464" s="166"/>
      <c r="AC464" s="167"/>
    </row>
    <row r="465" spans="1:29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60"/>
      <c r="L465" s="155">
        <f t="shared" si="30"/>
        <v>0</v>
      </c>
      <c r="M465" s="156">
        <f t="shared" si="31"/>
        <v>0</v>
      </c>
      <c r="N465" s="155"/>
      <c r="O465" s="155"/>
      <c r="P465" s="155"/>
      <c r="Q465" s="155"/>
      <c r="R465" s="155"/>
      <c r="S465" s="156"/>
      <c r="T465" s="156">
        <f t="shared" si="32"/>
        <v>0</v>
      </c>
      <c r="U465" s="156">
        <f t="shared" si="33"/>
        <v>0</v>
      </c>
      <c r="V465" s="157"/>
      <c r="Y465" s="166"/>
      <c r="Z465" s="166"/>
      <c r="AA465" s="166"/>
      <c r="AB465" s="166"/>
      <c r="AC465" s="167"/>
    </row>
    <row r="466" spans="1:29" s="165" customFormat="1" hidden="1" x14ac:dyDescent="0.4">
      <c r="A466" s="116">
        <v>458</v>
      </c>
      <c r="B466" s="128"/>
      <c r="C466" s="129"/>
      <c r="D466" s="130"/>
      <c r="E466" s="131"/>
      <c r="F466" s="132"/>
      <c r="G466" s="133"/>
      <c r="H466" s="134"/>
      <c r="I466" s="123"/>
      <c r="J466" s="135"/>
      <c r="K466" s="161"/>
      <c r="L466" s="155">
        <f t="shared" si="30"/>
        <v>0</v>
      </c>
      <c r="M466" s="156">
        <f t="shared" si="31"/>
        <v>0</v>
      </c>
      <c r="N466" s="155"/>
      <c r="O466" s="155"/>
      <c r="P466" s="155"/>
      <c r="Q466" s="155"/>
      <c r="R466" s="155"/>
      <c r="S466" s="156"/>
      <c r="T466" s="156">
        <f t="shared" si="32"/>
        <v>0</v>
      </c>
      <c r="U466" s="156">
        <f t="shared" si="33"/>
        <v>0</v>
      </c>
      <c r="V466" s="157"/>
      <c r="Y466" s="166"/>
      <c r="Z466" s="166"/>
      <c r="AA466" s="166"/>
      <c r="AB466" s="166"/>
      <c r="AC466" s="167"/>
    </row>
    <row r="467" spans="1:29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60"/>
      <c r="L467" s="155">
        <f t="shared" si="30"/>
        <v>0</v>
      </c>
      <c r="M467" s="156">
        <f t="shared" si="31"/>
        <v>0</v>
      </c>
      <c r="N467" s="155"/>
      <c r="O467" s="155"/>
      <c r="P467" s="155"/>
      <c r="Q467" s="155"/>
      <c r="R467" s="155"/>
      <c r="S467" s="156"/>
      <c r="T467" s="156">
        <f t="shared" si="32"/>
        <v>0</v>
      </c>
      <c r="U467" s="156">
        <f t="shared" si="33"/>
        <v>0</v>
      </c>
      <c r="V467" s="157"/>
      <c r="Y467" s="166"/>
      <c r="Z467" s="166"/>
      <c r="AA467" s="166"/>
      <c r="AB467" s="166"/>
      <c r="AC467" s="167"/>
    </row>
    <row r="468" spans="1:29" s="165" customFormat="1" hidden="1" x14ac:dyDescent="0.4">
      <c r="A468" s="116">
        <v>460</v>
      </c>
      <c r="B468" s="128"/>
      <c r="C468" s="129"/>
      <c r="D468" s="130"/>
      <c r="E468" s="131"/>
      <c r="F468" s="132"/>
      <c r="G468" s="133"/>
      <c r="H468" s="134"/>
      <c r="I468" s="123"/>
      <c r="J468" s="135"/>
      <c r="K468" s="161"/>
      <c r="L468" s="155">
        <f t="shared" si="30"/>
        <v>0</v>
      </c>
      <c r="M468" s="156">
        <f t="shared" si="31"/>
        <v>0</v>
      </c>
      <c r="N468" s="155"/>
      <c r="O468" s="155"/>
      <c r="P468" s="155"/>
      <c r="Q468" s="155"/>
      <c r="R468" s="155"/>
      <c r="S468" s="156"/>
      <c r="T468" s="156">
        <f t="shared" si="32"/>
        <v>0</v>
      </c>
      <c r="U468" s="156">
        <f t="shared" si="33"/>
        <v>0</v>
      </c>
      <c r="V468" s="157"/>
      <c r="Y468" s="166"/>
      <c r="Z468" s="166"/>
      <c r="AA468" s="166"/>
      <c r="AB468" s="166"/>
      <c r="AC468" s="167"/>
    </row>
    <row r="469" spans="1:29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60"/>
      <c r="L469" s="155">
        <f t="shared" si="30"/>
        <v>0</v>
      </c>
      <c r="M469" s="156">
        <f t="shared" si="31"/>
        <v>0</v>
      </c>
      <c r="N469" s="155"/>
      <c r="O469" s="155"/>
      <c r="P469" s="155"/>
      <c r="Q469" s="155"/>
      <c r="R469" s="155"/>
      <c r="S469" s="156"/>
      <c r="T469" s="156">
        <f t="shared" si="32"/>
        <v>0</v>
      </c>
      <c r="U469" s="156">
        <f t="shared" si="33"/>
        <v>0</v>
      </c>
      <c r="V469" s="157"/>
      <c r="Y469" s="166"/>
      <c r="Z469" s="166"/>
      <c r="AA469" s="166"/>
      <c r="AB469" s="166"/>
      <c r="AC469" s="167"/>
    </row>
    <row r="470" spans="1:29" s="165" customFormat="1" hidden="1" x14ac:dyDescent="0.4">
      <c r="A470" s="116">
        <v>462</v>
      </c>
      <c r="B470" s="128"/>
      <c r="C470" s="129"/>
      <c r="D470" s="130"/>
      <c r="E470" s="131"/>
      <c r="F470" s="132"/>
      <c r="G470" s="133"/>
      <c r="H470" s="134"/>
      <c r="I470" s="123"/>
      <c r="J470" s="135"/>
      <c r="K470" s="161"/>
      <c r="L470" s="155">
        <f t="shared" si="30"/>
        <v>0</v>
      </c>
      <c r="M470" s="156">
        <f t="shared" si="31"/>
        <v>0</v>
      </c>
      <c r="N470" s="155"/>
      <c r="O470" s="155"/>
      <c r="P470" s="155"/>
      <c r="Q470" s="155"/>
      <c r="R470" s="155"/>
      <c r="S470" s="156"/>
      <c r="T470" s="156">
        <f t="shared" si="32"/>
        <v>0</v>
      </c>
      <c r="U470" s="156">
        <f t="shared" si="33"/>
        <v>0</v>
      </c>
      <c r="V470" s="157"/>
      <c r="Y470" s="166"/>
      <c r="Z470" s="166"/>
      <c r="AA470" s="166"/>
      <c r="AB470" s="166"/>
      <c r="AC470" s="167"/>
    </row>
    <row r="471" spans="1:29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60"/>
      <c r="L471" s="155">
        <f t="shared" si="30"/>
        <v>0</v>
      </c>
      <c r="M471" s="156">
        <f t="shared" si="31"/>
        <v>0</v>
      </c>
      <c r="N471" s="155"/>
      <c r="O471" s="155"/>
      <c r="P471" s="155"/>
      <c r="Q471" s="155"/>
      <c r="R471" s="155"/>
      <c r="S471" s="156"/>
      <c r="T471" s="156">
        <f t="shared" si="32"/>
        <v>0</v>
      </c>
      <c r="U471" s="156">
        <f t="shared" si="33"/>
        <v>0</v>
      </c>
      <c r="V471" s="157"/>
      <c r="Y471" s="166"/>
      <c r="Z471" s="166"/>
      <c r="AA471" s="166"/>
      <c r="AB471" s="166"/>
      <c r="AC471" s="167"/>
    </row>
    <row r="472" spans="1:29" s="165" customFormat="1" hidden="1" x14ac:dyDescent="0.4">
      <c r="A472" s="116">
        <v>464</v>
      </c>
      <c r="B472" s="128"/>
      <c r="C472" s="129"/>
      <c r="D472" s="130"/>
      <c r="E472" s="131"/>
      <c r="F472" s="132"/>
      <c r="G472" s="133"/>
      <c r="H472" s="134"/>
      <c r="I472" s="123"/>
      <c r="J472" s="135"/>
      <c r="K472" s="161"/>
      <c r="L472" s="155">
        <f t="shared" si="30"/>
        <v>0</v>
      </c>
      <c r="M472" s="156">
        <f t="shared" si="31"/>
        <v>0</v>
      </c>
      <c r="N472" s="155"/>
      <c r="O472" s="155"/>
      <c r="P472" s="155"/>
      <c r="Q472" s="155"/>
      <c r="R472" s="155"/>
      <c r="S472" s="156"/>
      <c r="T472" s="156">
        <f t="shared" si="32"/>
        <v>0</v>
      </c>
      <c r="U472" s="156">
        <f t="shared" si="33"/>
        <v>0</v>
      </c>
      <c r="V472" s="157"/>
      <c r="Y472" s="166"/>
      <c r="Z472" s="166"/>
      <c r="AA472" s="166"/>
      <c r="AB472" s="166"/>
      <c r="AC472" s="167"/>
    </row>
    <row r="473" spans="1:29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60"/>
      <c r="L473" s="155">
        <f t="shared" si="30"/>
        <v>0</v>
      </c>
      <c r="M473" s="156">
        <f t="shared" si="31"/>
        <v>0</v>
      </c>
      <c r="N473" s="155"/>
      <c r="O473" s="155"/>
      <c r="P473" s="155"/>
      <c r="Q473" s="155"/>
      <c r="R473" s="155"/>
      <c r="S473" s="156"/>
      <c r="T473" s="156">
        <f t="shared" si="32"/>
        <v>0</v>
      </c>
      <c r="U473" s="156">
        <f t="shared" si="33"/>
        <v>0</v>
      </c>
      <c r="V473" s="157"/>
      <c r="Y473" s="166"/>
      <c r="Z473" s="166"/>
      <c r="AA473" s="166"/>
      <c r="AB473" s="166"/>
      <c r="AC473" s="167"/>
    </row>
    <row r="474" spans="1:29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60"/>
      <c r="L474" s="155">
        <f t="shared" si="30"/>
        <v>0</v>
      </c>
      <c r="M474" s="156">
        <f t="shared" si="31"/>
        <v>0</v>
      </c>
      <c r="N474" s="155"/>
      <c r="O474" s="155"/>
      <c r="P474" s="155"/>
      <c r="Q474" s="155"/>
      <c r="R474" s="155"/>
      <c r="S474" s="156"/>
      <c r="T474" s="156">
        <f t="shared" si="32"/>
        <v>0</v>
      </c>
      <c r="U474" s="156">
        <f t="shared" si="33"/>
        <v>0</v>
      </c>
      <c r="V474" s="157"/>
      <c r="Y474" s="166"/>
      <c r="Z474" s="166"/>
      <c r="AA474" s="166"/>
      <c r="AB474" s="166"/>
      <c r="AC474" s="167"/>
    </row>
    <row r="475" spans="1:29" s="165" customFormat="1" hidden="1" x14ac:dyDescent="0.4">
      <c r="A475" s="116">
        <v>467</v>
      </c>
      <c r="B475" s="128"/>
      <c r="C475" s="129"/>
      <c r="D475" s="130"/>
      <c r="E475" s="131"/>
      <c r="F475" s="132"/>
      <c r="G475" s="133"/>
      <c r="H475" s="134"/>
      <c r="I475" s="123"/>
      <c r="J475" s="135"/>
      <c r="K475" s="161"/>
      <c r="L475" s="155">
        <f t="shared" si="30"/>
        <v>0</v>
      </c>
      <c r="M475" s="156">
        <f t="shared" si="31"/>
        <v>0</v>
      </c>
      <c r="N475" s="155"/>
      <c r="O475" s="155"/>
      <c r="P475" s="155"/>
      <c r="Q475" s="155"/>
      <c r="R475" s="155"/>
      <c r="S475" s="156"/>
      <c r="T475" s="156">
        <f t="shared" si="32"/>
        <v>0</v>
      </c>
      <c r="U475" s="156">
        <f t="shared" si="33"/>
        <v>0</v>
      </c>
      <c r="V475" s="157"/>
      <c r="Y475" s="166"/>
      <c r="Z475" s="166"/>
      <c r="AA475" s="166"/>
      <c r="AB475" s="166"/>
      <c r="AC475" s="167"/>
    </row>
    <row r="476" spans="1:29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60"/>
      <c r="L476" s="155">
        <f t="shared" si="30"/>
        <v>0</v>
      </c>
      <c r="M476" s="156">
        <f t="shared" si="31"/>
        <v>0</v>
      </c>
      <c r="N476" s="155"/>
      <c r="O476" s="155"/>
      <c r="P476" s="155"/>
      <c r="Q476" s="155"/>
      <c r="R476" s="155"/>
      <c r="S476" s="156"/>
      <c r="T476" s="156">
        <f t="shared" si="32"/>
        <v>0</v>
      </c>
      <c r="U476" s="156">
        <f t="shared" si="33"/>
        <v>0</v>
      </c>
      <c r="V476" s="157"/>
      <c r="Y476" s="166"/>
      <c r="Z476" s="166"/>
      <c r="AA476" s="166"/>
      <c r="AB476" s="166"/>
      <c r="AC476" s="167"/>
    </row>
    <row r="477" spans="1:29" s="165" customFormat="1" hidden="1" x14ac:dyDescent="0.4">
      <c r="A477" s="116">
        <v>469</v>
      </c>
      <c r="B477" s="128"/>
      <c r="C477" s="129"/>
      <c r="D477" s="130"/>
      <c r="E477" s="131"/>
      <c r="F477" s="132"/>
      <c r="G477" s="133"/>
      <c r="H477" s="134"/>
      <c r="I477" s="123"/>
      <c r="J477" s="135"/>
      <c r="K477" s="161"/>
      <c r="L477" s="155">
        <f t="shared" si="30"/>
        <v>0</v>
      </c>
      <c r="M477" s="156">
        <f t="shared" si="31"/>
        <v>0</v>
      </c>
      <c r="N477" s="155"/>
      <c r="O477" s="155"/>
      <c r="P477" s="155"/>
      <c r="Q477" s="155"/>
      <c r="R477" s="155"/>
      <c r="S477" s="156"/>
      <c r="T477" s="156">
        <f t="shared" si="32"/>
        <v>0</v>
      </c>
      <c r="U477" s="156">
        <f t="shared" si="33"/>
        <v>0</v>
      </c>
      <c r="V477" s="157"/>
      <c r="Y477" s="166"/>
      <c r="Z477" s="166"/>
      <c r="AA477" s="166"/>
      <c r="AB477" s="166"/>
      <c r="AC477" s="167"/>
    </row>
    <row r="478" spans="1:29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60"/>
      <c r="L478" s="155">
        <f t="shared" si="30"/>
        <v>0</v>
      </c>
      <c r="M478" s="156">
        <f t="shared" si="31"/>
        <v>0</v>
      </c>
      <c r="N478" s="155"/>
      <c r="O478" s="155"/>
      <c r="P478" s="155"/>
      <c r="Q478" s="155"/>
      <c r="R478" s="155"/>
      <c r="S478" s="156"/>
      <c r="T478" s="156">
        <f t="shared" si="32"/>
        <v>0</v>
      </c>
      <c r="U478" s="156">
        <f t="shared" si="33"/>
        <v>0</v>
      </c>
      <c r="V478" s="157"/>
      <c r="Y478" s="166"/>
      <c r="Z478" s="166"/>
      <c r="AA478" s="166"/>
      <c r="AB478" s="166"/>
      <c r="AC478" s="167"/>
    </row>
    <row r="479" spans="1:29" s="165" customFormat="1" hidden="1" x14ac:dyDescent="0.4">
      <c r="A479" s="116">
        <v>471</v>
      </c>
      <c r="B479" s="128"/>
      <c r="C479" s="129"/>
      <c r="D479" s="130"/>
      <c r="E479" s="131"/>
      <c r="F479" s="132"/>
      <c r="G479" s="133"/>
      <c r="H479" s="134"/>
      <c r="I479" s="123"/>
      <c r="J479" s="135"/>
      <c r="K479" s="161"/>
      <c r="L479" s="155">
        <f t="shared" si="30"/>
        <v>0</v>
      </c>
      <c r="M479" s="156">
        <f t="shared" si="31"/>
        <v>0</v>
      </c>
      <c r="N479" s="155"/>
      <c r="O479" s="155"/>
      <c r="P479" s="155"/>
      <c r="Q479" s="155"/>
      <c r="R479" s="155"/>
      <c r="S479" s="156"/>
      <c r="T479" s="156">
        <f t="shared" si="32"/>
        <v>0</v>
      </c>
      <c r="U479" s="156">
        <f t="shared" si="33"/>
        <v>0</v>
      </c>
      <c r="V479" s="157"/>
      <c r="Y479" s="166"/>
      <c r="Z479" s="166"/>
      <c r="AA479" s="166"/>
      <c r="AB479" s="166"/>
      <c r="AC479" s="167"/>
    </row>
    <row r="480" spans="1:29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60"/>
      <c r="L480" s="155">
        <f t="shared" si="30"/>
        <v>0</v>
      </c>
      <c r="M480" s="156">
        <f t="shared" si="31"/>
        <v>0</v>
      </c>
      <c r="N480" s="155"/>
      <c r="O480" s="155"/>
      <c r="P480" s="155"/>
      <c r="Q480" s="155"/>
      <c r="R480" s="155"/>
      <c r="S480" s="156"/>
      <c r="T480" s="156">
        <f t="shared" si="32"/>
        <v>0</v>
      </c>
      <c r="U480" s="156">
        <f t="shared" si="33"/>
        <v>0</v>
      </c>
      <c r="V480" s="157"/>
      <c r="Y480" s="166"/>
      <c r="Z480" s="166"/>
      <c r="AA480" s="166"/>
      <c r="AB480" s="166"/>
      <c r="AC480" s="167"/>
    </row>
    <row r="481" spans="1:29" s="165" customFormat="1" hidden="1" x14ac:dyDescent="0.4">
      <c r="A481" s="116">
        <v>473</v>
      </c>
      <c r="B481" s="128"/>
      <c r="C481" s="129"/>
      <c r="D481" s="130"/>
      <c r="E481" s="131"/>
      <c r="F481" s="132"/>
      <c r="G481" s="133"/>
      <c r="H481" s="134"/>
      <c r="I481" s="123"/>
      <c r="J481" s="135"/>
      <c r="K481" s="161"/>
      <c r="L481" s="155">
        <f t="shared" si="30"/>
        <v>0</v>
      </c>
      <c r="M481" s="156">
        <f t="shared" si="31"/>
        <v>0</v>
      </c>
      <c r="N481" s="155"/>
      <c r="O481" s="155"/>
      <c r="P481" s="155"/>
      <c r="Q481" s="155"/>
      <c r="R481" s="155"/>
      <c r="S481" s="156"/>
      <c r="T481" s="156">
        <f t="shared" si="32"/>
        <v>0</v>
      </c>
      <c r="U481" s="156">
        <f t="shared" si="33"/>
        <v>0</v>
      </c>
      <c r="V481" s="157"/>
      <c r="Y481" s="166"/>
      <c r="Z481" s="166"/>
      <c r="AA481" s="166"/>
      <c r="AB481" s="166"/>
      <c r="AC481" s="167"/>
    </row>
    <row r="482" spans="1:29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60"/>
      <c r="L482" s="155">
        <f t="shared" si="30"/>
        <v>0</v>
      </c>
      <c r="M482" s="156">
        <f t="shared" si="31"/>
        <v>0</v>
      </c>
      <c r="N482" s="155"/>
      <c r="O482" s="155"/>
      <c r="P482" s="155"/>
      <c r="Q482" s="155"/>
      <c r="R482" s="155"/>
      <c r="S482" s="156"/>
      <c r="T482" s="156">
        <f t="shared" si="32"/>
        <v>0</v>
      </c>
      <c r="U482" s="156">
        <f t="shared" si="33"/>
        <v>0</v>
      </c>
      <c r="V482" s="157"/>
      <c r="Y482" s="166"/>
      <c r="Z482" s="166"/>
      <c r="AA482" s="166"/>
      <c r="AB482" s="166"/>
      <c r="AC482" s="167"/>
    </row>
    <row r="483" spans="1:29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60"/>
      <c r="L483" s="155">
        <f t="shared" si="30"/>
        <v>0</v>
      </c>
      <c r="M483" s="156">
        <f t="shared" si="31"/>
        <v>0</v>
      </c>
      <c r="N483" s="155"/>
      <c r="O483" s="155"/>
      <c r="P483" s="155"/>
      <c r="Q483" s="155"/>
      <c r="R483" s="155"/>
      <c r="S483" s="156"/>
      <c r="T483" s="156">
        <f t="shared" si="32"/>
        <v>0</v>
      </c>
      <c r="U483" s="156">
        <f t="shared" si="33"/>
        <v>0</v>
      </c>
      <c r="V483" s="157"/>
      <c r="Y483" s="166"/>
      <c r="Z483" s="166"/>
      <c r="AA483" s="166"/>
      <c r="AB483" s="166"/>
      <c r="AC483" s="167"/>
    </row>
    <row r="484" spans="1:29" s="165" customFormat="1" hidden="1" x14ac:dyDescent="0.4">
      <c r="A484" s="116">
        <v>476</v>
      </c>
      <c r="B484" s="128"/>
      <c r="C484" s="129"/>
      <c r="D484" s="130"/>
      <c r="E484" s="131"/>
      <c r="F484" s="132"/>
      <c r="G484" s="133"/>
      <c r="H484" s="134"/>
      <c r="I484" s="123"/>
      <c r="J484" s="135"/>
      <c r="K484" s="161"/>
      <c r="L484" s="155">
        <f t="shared" si="30"/>
        <v>0</v>
      </c>
      <c r="M484" s="156">
        <f t="shared" si="31"/>
        <v>0</v>
      </c>
      <c r="N484" s="155"/>
      <c r="O484" s="155"/>
      <c r="P484" s="155"/>
      <c r="Q484" s="155"/>
      <c r="R484" s="155"/>
      <c r="S484" s="156"/>
      <c r="T484" s="156">
        <f t="shared" si="32"/>
        <v>0</v>
      </c>
      <c r="U484" s="156">
        <f t="shared" si="33"/>
        <v>0</v>
      </c>
      <c r="V484" s="157"/>
      <c r="Y484" s="166"/>
      <c r="Z484" s="166"/>
      <c r="AA484" s="166"/>
      <c r="AB484" s="166"/>
      <c r="AC484" s="167"/>
    </row>
    <row r="485" spans="1:29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60"/>
      <c r="L485" s="155">
        <f t="shared" si="30"/>
        <v>0</v>
      </c>
      <c r="M485" s="156">
        <f t="shared" si="31"/>
        <v>0</v>
      </c>
      <c r="N485" s="155"/>
      <c r="O485" s="155"/>
      <c r="P485" s="155"/>
      <c r="Q485" s="155"/>
      <c r="R485" s="155"/>
      <c r="S485" s="156"/>
      <c r="T485" s="156">
        <f t="shared" si="32"/>
        <v>0</v>
      </c>
      <c r="U485" s="156">
        <f t="shared" si="33"/>
        <v>0</v>
      </c>
      <c r="V485" s="157"/>
      <c r="Y485" s="166"/>
      <c r="Z485" s="166"/>
      <c r="AA485" s="166"/>
      <c r="AB485" s="166"/>
      <c r="AC485" s="167"/>
    </row>
    <row r="486" spans="1:29" s="165" customFormat="1" hidden="1" x14ac:dyDescent="0.4">
      <c r="A486" s="116">
        <v>478</v>
      </c>
      <c r="B486" s="128"/>
      <c r="C486" s="129"/>
      <c r="D486" s="130"/>
      <c r="E486" s="131"/>
      <c r="F486" s="132"/>
      <c r="G486" s="133"/>
      <c r="H486" s="134"/>
      <c r="I486" s="123"/>
      <c r="J486" s="135"/>
      <c r="K486" s="161"/>
      <c r="L486" s="155">
        <f t="shared" si="30"/>
        <v>0</v>
      </c>
      <c r="M486" s="156">
        <f t="shared" si="31"/>
        <v>0</v>
      </c>
      <c r="N486" s="155"/>
      <c r="O486" s="155"/>
      <c r="P486" s="155"/>
      <c r="Q486" s="155"/>
      <c r="R486" s="155"/>
      <c r="S486" s="156"/>
      <c r="T486" s="156">
        <f t="shared" si="32"/>
        <v>0</v>
      </c>
      <c r="U486" s="156">
        <f t="shared" si="33"/>
        <v>0</v>
      </c>
      <c r="V486" s="157"/>
      <c r="Y486" s="166"/>
      <c r="Z486" s="166"/>
      <c r="AA486" s="166"/>
      <c r="AB486" s="166"/>
      <c r="AC486" s="167"/>
    </row>
    <row r="487" spans="1:29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60"/>
      <c r="L487" s="155">
        <f t="shared" si="30"/>
        <v>0</v>
      </c>
      <c r="M487" s="156">
        <f t="shared" si="31"/>
        <v>0</v>
      </c>
      <c r="N487" s="155"/>
      <c r="O487" s="155"/>
      <c r="P487" s="155"/>
      <c r="Q487" s="155"/>
      <c r="R487" s="155"/>
      <c r="S487" s="156"/>
      <c r="T487" s="156">
        <f t="shared" si="32"/>
        <v>0</v>
      </c>
      <c r="U487" s="156">
        <f t="shared" si="33"/>
        <v>0</v>
      </c>
      <c r="V487" s="157"/>
      <c r="Y487" s="166"/>
      <c r="Z487" s="166"/>
      <c r="AA487" s="166"/>
      <c r="AB487" s="166"/>
      <c r="AC487" s="167"/>
    </row>
    <row r="488" spans="1:29" s="165" customFormat="1" hidden="1" x14ac:dyDescent="0.4">
      <c r="A488" s="116">
        <v>480</v>
      </c>
      <c r="B488" s="128"/>
      <c r="C488" s="129"/>
      <c r="D488" s="130"/>
      <c r="E488" s="131"/>
      <c r="F488" s="132"/>
      <c r="G488" s="133"/>
      <c r="H488" s="134"/>
      <c r="I488" s="123"/>
      <c r="J488" s="135"/>
      <c r="K488" s="161"/>
      <c r="L488" s="155">
        <f t="shared" si="30"/>
        <v>0</v>
      </c>
      <c r="M488" s="156">
        <f t="shared" si="31"/>
        <v>0</v>
      </c>
      <c r="N488" s="155"/>
      <c r="O488" s="155"/>
      <c r="P488" s="155"/>
      <c r="Q488" s="155"/>
      <c r="R488" s="155"/>
      <c r="S488" s="156"/>
      <c r="T488" s="156">
        <f t="shared" si="32"/>
        <v>0</v>
      </c>
      <c r="U488" s="156">
        <f t="shared" si="33"/>
        <v>0</v>
      </c>
      <c r="V488" s="157"/>
      <c r="Y488" s="166"/>
      <c r="Z488" s="166"/>
      <c r="AA488" s="166"/>
      <c r="AB488" s="166"/>
      <c r="AC488" s="167"/>
    </row>
    <row r="489" spans="1:29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60"/>
      <c r="L489" s="155">
        <f t="shared" si="30"/>
        <v>0</v>
      </c>
      <c r="M489" s="156">
        <f t="shared" si="31"/>
        <v>0</v>
      </c>
      <c r="N489" s="155"/>
      <c r="O489" s="155"/>
      <c r="P489" s="155"/>
      <c r="Q489" s="155"/>
      <c r="R489" s="155"/>
      <c r="S489" s="156"/>
      <c r="T489" s="156">
        <f t="shared" si="32"/>
        <v>0</v>
      </c>
      <c r="U489" s="156">
        <f t="shared" si="33"/>
        <v>0</v>
      </c>
      <c r="V489" s="157"/>
      <c r="Y489" s="166"/>
      <c r="Z489" s="166"/>
      <c r="AA489" s="166"/>
      <c r="AB489" s="166"/>
      <c r="AC489" s="167"/>
    </row>
    <row r="490" spans="1:29" s="165" customFormat="1" hidden="1" x14ac:dyDescent="0.4">
      <c r="A490" s="116">
        <v>482</v>
      </c>
      <c r="B490" s="128"/>
      <c r="C490" s="129"/>
      <c r="D490" s="130"/>
      <c r="E490" s="131"/>
      <c r="F490" s="132"/>
      <c r="G490" s="133"/>
      <c r="H490" s="134"/>
      <c r="I490" s="123"/>
      <c r="J490" s="135"/>
      <c r="K490" s="161"/>
      <c r="L490" s="155">
        <f t="shared" ref="L490:L508" si="34">IFERROR(I490*J490*K490,"ー")</f>
        <v>0</v>
      </c>
      <c r="M490" s="156">
        <f t="shared" ref="M490:M508" si="35">IFERROR(L490*H490/1000,"ー")</f>
        <v>0</v>
      </c>
      <c r="N490" s="155"/>
      <c r="O490" s="155"/>
      <c r="P490" s="155"/>
      <c r="Q490" s="155"/>
      <c r="R490" s="155"/>
      <c r="S490" s="156"/>
      <c r="T490" s="156">
        <f t="shared" si="32"/>
        <v>0</v>
      </c>
      <c r="U490" s="156">
        <f t="shared" si="33"/>
        <v>0</v>
      </c>
      <c r="V490" s="157"/>
      <c r="Y490" s="166"/>
      <c r="Z490" s="166"/>
      <c r="AA490" s="166"/>
      <c r="AB490" s="166"/>
      <c r="AC490" s="167"/>
    </row>
    <row r="491" spans="1:29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60"/>
      <c r="L491" s="155">
        <f t="shared" si="34"/>
        <v>0</v>
      </c>
      <c r="M491" s="156">
        <f t="shared" si="35"/>
        <v>0</v>
      </c>
      <c r="N491" s="155"/>
      <c r="O491" s="155"/>
      <c r="P491" s="155"/>
      <c r="Q491" s="155"/>
      <c r="R491" s="155"/>
      <c r="S491" s="156"/>
      <c r="T491" s="156">
        <f t="shared" si="32"/>
        <v>0</v>
      </c>
      <c r="U491" s="156">
        <f t="shared" si="33"/>
        <v>0</v>
      </c>
      <c r="V491" s="157"/>
      <c r="Y491" s="166"/>
      <c r="Z491" s="166"/>
      <c r="AA491" s="166"/>
      <c r="AB491" s="166"/>
      <c r="AC491" s="167"/>
    </row>
    <row r="492" spans="1:29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60"/>
      <c r="L492" s="155">
        <f t="shared" si="34"/>
        <v>0</v>
      </c>
      <c r="M492" s="156">
        <f t="shared" si="35"/>
        <v>0</v>
      </c>
      <c r="N492" s="155"/>
      <c r="O492" s="155"/>
      <c r="P492" s="155"/>
      <c r="Q492" s="155"/>
      <c r="R492" s="155"/>
      <c r="S492" s="156"/>
      <c r="T492" s="156">
        <f t="shared" si="32"/>
        <v>0</v>
      </c>
      <c r="U492" s="156">
        <f t="shared" si="33"/>
        <v>0</v>
      </c>
      <c r="V492" s="157"/>
      <c r="Y492" s="166"/>
      <c r="Z492" s="166"/>
      <c r="AA492" s="166"/>
      <c r="AB492" s="166"/>
      <c r="AC492" s="167"/>
    </row>
    <row r="493" spans="1:29" s="165" customFormat="1" hidden="1" x14ac:dyDescent="0.4">
      <c r="A493" s="116">
        <v>485</v>
      </c>
      <c r="B493" s="128"/>
      <c r="C493" s="129"/>
      <c r="D493" s="130"/>
      <c r="E493" s="131"/>
      <c r="F493" s="132"/>
      <c r="G493" s="133"/>
      <c r="H493" s="134"/>
      <c r="I493" s="123"/>
      <c r="J493" s="135"/>
      <c r="K493" s="161"/>
      <c r="L493" s="155">
        <f t="shared" si="34"/>
        <v>0</v>
      </c>
      <c r="M493" s="156">
        <f t="shared" si="35"/>
        <v>0</v>
      </c>
      <c r="N493" s="155"/>
      <c r="O493" s="155"/>
      <c r="P493" s="155"/>
      <c r="Q493" s="155"/>
      <c r="R493" s="155"/>
      <c r="S493" s="156"/>
      <c r="T493" s="156">
        <f t="shared" si="32"/>
        <v>0</v>
      </c>
      <c r="U493" s="156">
        <f t="shared" si="33"/>
        <v>0</v>
      </c>
      <c r="V493" s="157"/>
      <c r="Y493" s="166"/>
      <c r="Z493" s="166"/>
      <c r="AA493" s="166"/>
      <c r="AB493" s="166"/>
      <c r="AC493" s="167"/>
    </row>
    <row r="494" spans="1:29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60"/>
      <c r="L494" s="155">
        <f t="shared" si="34"/>
        <v>0</v>
      </c>
      <c r="M494" s="156">
        <f t="shared" si="35"/>
        <v>0</v>
      </c>
      <c r="N494" s="155"/>
      <c r="O494" s="155"/>
      <c r="P494" s="155"/>
      <c r="Q494" s="155"/>
      <c r="R494" s="155"/>
      <c r="S494" s="156"/>
      <c r="T494" s="156">
        <f t="shared" si="32"/>
        <v>0</v>
      </c>
      <c r="U494" s="156">
        <f t="shared" si="33"/>
        <v>0</v>
      </c>
      <c r="V494" s="157"/>
      <c r="Y494" s="166"/>
      <c r="Z494" s="166"/>
      <c r="AA494" s="166"/>
      <c r="AB494" s="166"/>
      <c r="AC494" s="167"/>
    </row>
    <row r="495" spans="1:29" s="165" customFormat="1" hidden="1" x14ac:dyDescent="0.4">
      <c r="A495" s="116">
        <v>487</v>
      </c>
      <c r="B495" s="128"/>
      <c r="C495" s="129"/>
      <c r="D495" s="130"/>
      <c r="E495" s="131"/>
      <c r="F495" s="132"/>
      <c r="G495" s="133"/>
      <c r="H495" s="134"/>
      <c r="I495" s="123"/>
      <c r="J495" s="135"/>
      <c r="K495" s="161"/>
      <c r="L495" s="155">
        <f t="shared" si="34"/>
        <v>0</v>
      </c>
      <c r="M495" s="156">
        <f t="shared" si="35"/>
        <v>0</v>
      </c>
      <c r="N495" s="155"/>
      <c r="O495" s="155"/>
      <c r="P495" s="155"/>
      <c r="Q495" s="155"/>
      <c r="R495" s="155"/>
      <c r="S495" s="156"/>
      <c r="T495" s="156">
        <f t="shared" si="32"/>
        <v>0</v>
      </c>
      <c r="U495" s="156">
        <f t="shared" si="33"/>
        <v>0</v>
      </c>
      <c r="V495" s="157"/>
      <c r="Y495" s="166"/>
      <c r="Z495" s="166"/>
      <c r="AA495" s="166"/>
      <c r="AB495" s="166"/>
      <c r="AC495" s="167"/>
    </row>
    <row r="496" spans="1:29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60"/>
      <c r="L496" s="155">
        <f t="shared" si="34"/>
        <v>0</v>
      </c>
      <c r="M496" s="156">
        <f t="shared" si="35"/>
        <v>0</v>
      </c>
      <c r="N496" s="155"/>
      <c r="O496" s="155"/>
      <c r="P496" s="155"/>
      <c r="Q496" s="155"/>
      <c r="R496" s="155"/>
      <c r="S496" s="156"/>
      <c r="T496" s="156">
        <f t="shared" si="32"/>
        <v>0</v>
      </c>
      <c r="U496" s="156">
        <f t="shared" si="33"/>
        <v>0</v>
      </c>
      <c r="V496" s="157"/>
      <c r="Y496" s="166"/>
      <c r="Z496" s="166"/>
      <c r="AA496" s="166"/>
      <c r="AB496" s="166"/>
      <c r="AC496" s="167"/>
    </row>
    <row r="497" spans="1:29" s="165" customFormat="1" hidden="1" x14ac:dyDescent="0.4">
      <c r="A497" s="116">
        <v>489</v>
      </c>
      <c r="B497" s="128"/>
      <c r="C497" s="129"/>
      <c r="D497" s="130"/>
      <c r="E497" s="131"/>
      <c r="F497" s="132"/>
      <c r="G497" s="133"/>
      <c r="H497" s="134"/>
      <c r="I497" s="123"/>
      <c r="J497" s="135"/>
      <c r="K497" s="161"/>
      <c r="L497" s="155">
        <f t="shared" si="34"/>
        <v>0</v>
      </c>
      <c r="M497" s="156">
        <f t="shared" si="35"/>
        <v>0</v>
      </c>
      <c r="N497" s="155"/>
      <c r="O497" s="155"/>
      <c r="P497" s="155"/>
      <c r="Q497" s="155"/>
      <c r="R497" s="155"/>
      <c r="S497" s="156"/>
      <c r="T497" s="156">
        <f t="shared" si="32"/>
        <v>0</v>
      </c>
      <c r="U497" s="156">
        <f t="shared" si="33"/>
        <v>0</v>
      </c>
      <c r="V497" s="157"/>
      <c r="Y497" s="166"/>
      <c r="Z497" s="166"/>
      <c r="AA497" s="166"/>
      <c r="AB497" s="166"/>
      <c r="AC497" s="167"/>
    </row>
    <row r="498" spans="1:29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60"/>
      <c r="L498" s="155">
        <f t="shared" si="34"/>
        <v>0</v>
      </c>
      <c r="M498" s="156">
        <f t="shared" si="35"/>
        <v>0</v>
      </c>
      <c r="N498" s="155"/>
      <c r="O498" s="155"/>
      <c r="P498" s="155"/>
      <c r="Q498" s="155"/>
      <c r="R498" s="155"/>
      <c r="S498" s="156"/>
      <c r="T498" s="156">
        <f t="shared" si="32"/>
        <v>0</v>
      </c>
      <c r="U498" s="156">
        <f t="shared" si="33"/>
        <v>0</v>
      </c>
      <c r="V498" s="157"/>
      <c r="Y498" s="166"/>
      <c r="Z498" s="166"/>
      <c r="AA498" s="166"/>
      <c r="AB498" s="166"/>
      <c r="AC498" s="167"/>
    </row>
    <row r="499" spans="1:29" s="165" customFormat="1" hidden="1" x14ac:dyDescent="0.4">
      <c r="A499" s="116">
        <v>491</v>
      </c>
      <c r="B499" s="128"/>
      <c r="C499" s="292"/>
      <c r="D499" s="130"/>
      <c r="E499" s="131"/>
      <c r="F499" s="132"/>
      <c r="G499" s="133"/>
      <c r="H499" s="134"/>
      <c r="I499" s="123"/>
      <c r="J499" s="135"/>
      <c r="K499" s="161"/>
      <c r="L499" s="155"/>
      <c r="M499" s="156"/>
      <c r="N499" s="155"/>
      <c r="O499" s="155"/>
      <c r="P499" s="155"/>
      <c r="Q499" s="155"/>
      <c r="R499" s="155"/>
      <c r="S499" s="156"/>
      <c r="T499" s="156"/>
      <c r="U499" s="156"/>
      <c r="V499" s="157"/>
      <c r="Y499" s="166"/>
      <c r="Z499" s="166"/>
      <c r="AA499" s="166"/>
      <c r="AB499" s="166"/>
      <c r="AC499" s="167"/>
    </row>
    <row r="500" spans="1:29" s="165" customFormat="1" hidden="1" x14ac:dyDescent="0.4">
      <c r="A500" s="116">
        <v>492</v>
      </c>
      <c r="B500" s="128"/>
      <c r="C500" s="292"/>
      <c r="D500" s="130"/>
      <c r="E500" s="131"/>
      <c r="F500" s="132"/>
      <c r="G500" s="133"/>
      <c r="H500" s="134"/>
      <c r="I500" s="123"/>
      <c r="J500" s="135"/>
      <c r="K500" s="161"/>
      <c r="L500" s="155"/>
      <c r="M500" s="156"/>
      <c r="N500" s="155"/>
      <c r="O500" s="155"/>
      <c r="P500" s="155"/>
      <c r="Q500" s="155"/>
      <c r="R500" s="155"/>
      <c r="S500" s="156"/>
      <c r="T500" s="156"/>
      <c r="U500" s="156"/>
      <c r="V500" s="157"/>
      <c r="Y500" s="166"/>
      <c r="Z500" s="166"/>
      <c r="AA500" s="166"/>
      <c r="AB500" s="166"/>
      <c r="AC500" s="167"/>
    </row>
    <row r="501" spans="1:29" s="165" customFormat="1" hidden="1" x14ac:dyDescent="0.4">
      <c r="A501" s="116">
        <v>493</v>
      </c>
      <c r="B501" s="128"/>
      <c r="C501" s="292"/>
      <c r="D501" s="130"/>
      <c r="E501" s="131"/>
      <c r="F501" s="132"/>
      <c r="G501" s="133"/>
      <c r="H501" s="134"/>
      <c r="I501" s="123"/>
      <c r="J501" s="135"/>
      <c r="K501" s="161"/>
      <c r="L501" s="155"/>
      <c r="M501" s="156"/>
      <c r="N501" s="155"/>
      <c r="O501" s="155"/>
      <c r="P501" s="155"/>
      <c r="Q501" s="155"/>
      <c r="R501" s="155"/>
      <c r="S501" s="156"/>
      <c r="T501" s="156"/>
      <c r="U501" s="156"/>
      <c r="V501" s="157"/>
      <c r="Y501" s="166"/>
      <c r="Z501" s="166"/>
      <c r="AA501" s="166"/>
      <c r="AB501" s="166"/>
      <c r="AC501" s="167"/>
    </row>
    <row r="502" spans="1:29" s="165" customFormat="1" hidden="1" x14ac:dyDescent="0.4">
      <c r="A502" s="116">
        <v>494</v>
      </c>
      <c r="B502" s="128"/>
      <c r="C502" s="292"/>
      <c r="D502" s="130"/>
      <c r="E502" s="131"/>
      <c r="F502" s="132"/>
      <c r="G502" s="133"/>
      <c r="H502" s="134"/>
      <c r="I502" s="123"/>
      <c r="J502" s="135"/>
      <c r="K502" s="161"/>
      <c r="L502" s="155"/>
      <c r="M502" s="156"/>
      <c r="N502" s="155"/>
      <c r="O502" s="155"/>
      <c r="P502" s="155"/>
      <c r="Q502" s="155"/>
      <c r="R502" s="155"/>
      <c r="S502" s="156"/>
      <c r="T502" s="156"/>
      <c r="U502" s="156"/>
      <c r="V502" s="157"/>
      <c r="Y502" s="166"/>
      <c r="Z502" s="166"/>
      <c r="AA502" s="166"/>
      <c r="AB502" s="166"/>
      <c r="AC502" s="167"/>
    </row>
    <row r="503" spans="1:29" s="165" customFormat="1" hidden="1" x14ac:dyDescent="0.4">
      <c r="A503" s="116">
        <v>495</v>
      </c>
      <c r="B503" s="128"/>
      <c r="C503" s="292"/>
      <c r="D503" s="130"/>
      <c r="E503" s="131"/>
      <c r="F503" s="132"/>
      <c r="G503" s="133"/>
      <c r="H503" s="134"/>
      <c r="I503" s="123"/>
      <c r="J503" s="135"/>
      <c r="K503" s="161"/>
      <c r="L503" s="155"/>
      <c r="M503" s="156"/>
      <c r="N503" s="155"/>
      <c r="O503" s="155"/>
      <c r="P503" s="155"/>
      <c r="Q503" s="155"/>
      <c r="R503" s="155"/>
      <c r="S503" s="156"/>
      <c r="T503" s="156"/>
      <c r="U503" s="156"/>
      <c r="V503" s="157"/>
      <c r="Y503" s="166"/>
      <c r="Z503" s="166"/>
      <c r="AA503" s="166"/>
      <c r="AB503" s="166"/>
      <c r="AC503" s="167"/>
    </row>
    <row r="504" spans="1:29" s="165" customFormat="1" hidden="1" x14ac:dyDescent="0.4">
      <c r="A504" s="116">
        <v>496</v>
      </c>
      <c r="B504" s="128"/>
      <c r="C504" s="292"/>
      <c r="D504" s="130"/>
      <c r="E504" s="131"/>
      <c r="F504" s="132"/>
      <c r="G504" s="133"/>
      <c r="H504" s="134"/>
      <c r="I504" s="123"/>
      <c r="J504" s="135"/>
      <c r="K504" s="161"/>
      <c r="L504" s="155"/>
      <c r="M504" s="156"/>
      <c r="N504" s="155"/>
      <c r="O504" s="155"/>
      <c r="P504" s="155"/>
      <c r="Q504" s="155"/>
      <c r="R504" s="155"/>
      <c r="S504" s="156"/>
      <c r="T504" s="156"/>
      <c r="U504" s="156"/>
      <c r="V504" s="157"/>
      <c r="Y504" s="166"/>
      <c r="Z504" s="166"/>
      <c r="AA504" s="166"/>
      <c r="AB504" s="166"/>
      <c r="AC504" s="167"/>
    </row>
    <row r="505" spans="1:29" s="165" customFormat="1" hidden="1" x14ac:dyDescent="0.4">
      <c r="A505" s="116">
        <v>497</v>
      </c>
      <c r="B505" s="128"/>
      <c r="C505" s="292"/>
      <c r="D505" s="130"/>
      <c r="E505" s="131"/>
      <c r="F505" s="132"/>
      <c r="G505" s="133"/>
      <c r="H505" s="134"/>
      <c r="I505" s="123"/>
      <c r="J505" s="135"/>
      <c r="K505" s="161"/>
      <c r="L505" s="155"/>
      <c r="M505" s="156"/>
      <c r="N505" s="155"/>
      <c r="O505" s="155"/>
      <c r="P505" s="155"/>
      <c r="Q505" s="155"/>
      <c r="R505" s="155"/>
      <c r="S505" s="156"/>
      <c r="T505" s="156"/>
      <c r="U505" s="156"/>
      <c r="V505" s="157"/>
      <c r="Y505" s="166"/>
      <c r="Z505" s="166"/>
      <c r="AA505" s="166"/>
      <c r="AB505" s="166"/>
      <c r="AC505" s="167"/>
    </row>
    <row r="506" spans="1:29" s="165" customFormat="1" hidden="1" x14ac:dyDescent="0.4">
      <c r="A506" s="116">
        <v>498</v>
      </c>
      <c r="B506" s="128"/>
      <c r="C506" s="292"/>
      <c r="D506" s="130"/>
      <c r="E506" s="131"/>
      <c r="F506" s="132"/>
      <c r="G506" s="133"/>
      <c r="H506" s="134"/>
      <c r="I506" s="123"/>
      <c r="J506" s="135"/>
      <c r="K506" s="161"/>
      <c r="L506" s="155"/>
      <c r="M506" s="156"/>
      <c r="N506" s="155"/>
      <c r="O506" s="155"/>
      <c r="P506" s="155"/>
      <c r="Q506" s="155"/>
      <c r="R506" s="155"/>
      <c r="S506" s="156"/>
      <c r="T506" s="156"/>
      <c r="U506" s="156"/>
      <c r="V506" s="157"/>
      <c r="Y506" s="166"/>
      <c r="Z506" s="166"/>
      <c r="AA506" s="166"/>
      <c r="AB506" s="166"/>
      <c r="AC506" s="167"/>
    </row>
    <row r="507" spans="1:29" s="165" customFormat="1" hidden="1" x14ac:dyDescent="0.4">
      <c r="A507" s="116">
        <v>499</v>
      </c>
      <c r="B507" s="128"/>
      <c r="C507" s="292"/>
      <c r="D507" s="130"/>
      <c r="E507" s="131"/>
      <c r="F507" s="132"/>
      <c r="G507" s="133"/>
      <c r="H507" s="134"/>
      <c r="I507" s="123"/>
      <c r="J507" s="135"/>
      <c r="K507" s="161"/>
      <c r="L507" s="155"/>
      <c r="M507" s="156"/>
      <c r="N507" s="155"/>
      <c r="O507" s="155"/>
      <c r="P507" s="155"/>
      <c r="Q507" s="155"/>
      <c r="R507" s="155"/>
      <c r="S507" s="156"/>
      <c r="T507" s="156"/>
      <c r="U507" s="156"/>
      <c r="V507" s="157"/>
      <c r="Y507" s="166"/>
      <c r="Z507" s="166"/>
      <c r="AA507" s="166"/>
      <c r="AB507" s="166"/>
      <c r="AC507" s="167"/>
    </row>
    <row r="508" spans="1:29" s="165" customFormat="1" hidden="1" x14ac:dyDescent="0.4">
      <c r="A508" s="116">
        <v>500</v>
      </c>
      <c r="B508" s="128"/>
      <c r="C508" s="129"/>
      <c r="D508" s="130"/>
      <c r="E508" s="131"/>
      <c r="F508" s="132"/>
      <c r="G508" s="133"/>
      <c r="H508" s="134"/>
      <c r="I508" s="123"/>
      <c r="J508" s="135"/>
      <c r="K508" s="161"/>
      <c r="L508" s="155">
        <f t="shared" si="34"/>
        <v>0</v>
      </c>
      <c r="M508" s="156">
        <f t="shared" si="35"/>
        <v>0</v>
      </c>
      <c r="N508" s="155"/>
      <c r="O508" s="155"/>
      <c r="P508" s="155"/>
      <c r="Q508" s="155"/>
      <c r="R508" s="155"/>
      <c r="S508" s="156"/>
      <c r="T508" s="156">
        <f t="shared" si="32"/>
        <v>0</v>
      </c>
      <c r="U508" s="156">
        <f t="shared" si="33"/>
        <v>0</v>
      </c>
      <c r="V508" s="157"/>
      <c r="Y508" s="166"/>
      <c r="Z508" s="166"/>
      <c r="AA508" s="166"/>
      <c r="AB508" s="166"/>
      <c r="AC508" s="167"/>
    </row>
    <row r="509" spans="1:29" s="11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560</v>
      </c>
      <c r="K509" s="126" t="s">
        <v>173</v>
      </c>
      <c r="L509" s="140">
        <f>+SUM(L9:L508)</f>
        <v>38890</v>
      </c>
      <c r="M509" s="140">
        <f>+SUM(M9:M508)</f>
        <v>46757.91250000002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9" spans="9:9" x14ac:dyDescent="0.4">
      <c r="I519" s="147"/>
    </row>
    <row r="551" spans="9:9" x14ac:dyDescent="0.4">
      <c r="I551" s="147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9C7BF-BA9C-4C93-B923-00A5317843CD}">
  <sheetPr>
    <pageSetUpPr fitToPage="1"/>
  </sheetPr>
  <dimension ref="A1:W551"/>
  <sheetViews>
    <sheetView view="pageBreakPreview" zoomScaleNormal="60" zoomScaleSheetLayoutView="100" workbookViewId="0">
      <pane xSplit="1" ySplit="8" topLeftCell="B211" activePane="bottomRight" state="frozen"/>
      <selection activeCell="T12" sqref="T11:T12"/>
      <selection pane="topRight" activeCell="T12" sqref="T11:T12"/>
      <selection pane="bottomLeft" activeCell="T12" sqref="T11:T12"/>
      <selection pane="bottomRight" activeCell="E511" sqref="E511"/>
    </sheetView>
  </sheetViews>
  <sheetFormatPr defaultColWidth="8.25" defaultRowHeight="15.75" x14ac:dyDescent="0.4"/>
  <cols>
    <col min="1" max="3" width="4.375" style="141" customWidth="1"/>
    <col min="4" max="4" width="17.375" style="141" customWidth="1"/>
    <col min="5" max="5" width="20.125" style="141" customWidth="1"/>
    <col min="6" max="6" width="9.625" style="141" customWidth="1"/>
    <col min="7" max="7" width="14.25" style="141" customWidth="1"/>
    <col min="8" max="8" width="14.25" style="142" customWidth="1"/>
    <col min="9" max="9" width="9.5" style="148" customWidth="1"/>
    <col min="10" max="11" width="9.5" style="127" customWidth="1"/>
    <col min="12" max="12" width="9.5" style="148" customWidth="1"/>
    <col min="13" max="13" width="9.5" style="174" customWidth="1"/>
    <col min="14" max="14" width="6.375" style="174" customWidth="1"/>
    <col min="15" max="17" width="27.125" style="174" customWidth="1"/>
    <col min="18" max="21" width="9.5" style="174" customWidth="1"/>
    <col min="22" max="22" width="22.875" style="174" customWidth="1"/>
    <col min="23" max="16384" width="8.25" style="174"/>
  </cols>
  <sheetData>
    <row r="1" spans="1:22" ht="14.25" customHeight="1" x14ac:dyDescent="0.4">
      <c r="A1" s="334" t="s">
        <v>1071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</row>
    <row r="2" spans="1:22" ht="14.25" customHeight="1" x14ac:dyDescent="0.4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</row>
    <row r="3" spans="1:22" ht="14.25" customHeight="1" x14ac:dyDescent="0.4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</row>
    <row r="4" spans="1:22" s="199" customFormat="1" x14ac:dyDescent="0.4">
      <c r="A4" s="188">
        <v>1</v>
      </c>
      <c r="B4" s="188">
        <v>2</v>
      </c>
      <c r="C4" s="188">
        <v>3</v>
      </c>
      <c r="D4" s="188">
        <v>4</v>
      </c>
      <c r="E4" s="188">
        <v>5</v>
      </c>
      <c r="F4" s="188">
        <v>6</v>
      </c>
      <c r="G4" s="188">
        <v>7</v>
      </c>
      <c r="H4" s="189">
        <v>7</v>
      </c>
      <c r="I4" s="190">
        <v>13</v>
      </c>
      <c r="J4" s="190">
        <v>13</v>
      </c>
      <c r="K4" s="190">
        <v>14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0">
        <v>14</v>
      </c>
    </row>
    <row r="5" spans="1:22" ht="14.1" customHeight="1" x14ac:dyDescent="0.4">
      <c r="A5" s="355" t="s">
        <v>157</v>
      </c>
      <c r="B5" s="356" t="s">
        <v>158</v>
      </c>
      <c r="C5" s="355" t="s">
        <v>159</v>
      </c>
      <c r="D5" s="358" t="s">
        <v>160</v>
      </c>
      <c r="E5" s="340" t="s">
        <v>161</v>
      </c>
      <c r="F5" s="341"/>
      <c r="G5" s="341"/>
      <c r="H5" s="341"/>
      <c r="I5" s="341"/>
      <c r="J5" s="341"/>
      <c r="K5" s="341"/>
      <c r="L5" s="341"/>
      <c r="M5" s="342"/>
      <c r="N5" s="346" t="s">
        <v>994</v>
      </c>
      <c r="O5" s="346"/>
      <c r="P5" s="346"/>
      <c r="Q5" s="346"/>
      <c r="R5" s="346"/>
      <c r="S5" s="346"/>
      <c r="T5" s="346"/>
      <c r="U5" s="346"/>
      <c r="V5" s="347" t="s">
        <v>993</v>
      </c>
    </row>
    <row r="6" spans="1:22" ht="14.25" customHeight="1" x14ac:dyDescent="0.4">
      <c r="A6" s="355"/>
      <c r="B6" s="357"/>
      <c r="C6" s="355"/>
      <c r="D6" s="358"/>
      <c r="E6" s="343"/>
      <c r="F6" s="344"/>
      <c r="G6" s="344"/>
      <c r="H6" s="344"/>
      <c r="I6" s="344"/>
      <c r="J6" s="344"/>
      <c r="K6" s="344"/>
      <c r="L6" s="344"/>
      <c r="M6" s="345"/>
      <c r="N6" s="346"/>
      <c r="O6" s="346"/>
      <c r="P6" s="346"/>
      <c r="Q6" s="346"/>
      <c r="R6" s="346"/>
      <c r="S6" s="346"/>
      <c r="T6" s="346"/>
      <c r="U6" s="346"/>
      <c r="V6" s="348"/>
    </row>
    <row r="7" spans="1:22" s="200" customFormat="1" ht="37.5" customHeight="1" x14ac:dyDescent="0.4">
      <c r="A7" s="355"/>
      <c r="B7" s="357"/>
      <c r="C7" s="355"/>
      <c r="D7" s="358"/>
      <c r="E7" s="338" t="s">
        <v>162</v>
      </c>
      <c r="F7" s="339"/>
      <c r="G7" s="349" t="s">
        <v>163</v>
      </c>
      <c r="H7" s="349" t="s">
        <v>989</v>
      </c>
      <c r="I7" s="192" t="s">
        <v>991</v>
      </c>
      <c r="J7" s="192" t="s">
        <v>164</v>
      </c>
      <c r="K7" s="192" t="s">
        <v>165</v>
      </c>
      <c r="L7" s="193" t="s">
        <v>1000</v>
      </c>
      <c r="M7" s="193" t="s">
        <v>1001</v>
      </c>
      <c r="N7" s="351" t="s">
        <v>995</v>
      </c>
      <c r="O7" s="353" t="s">
        <v>996</v>
      </c>
      <c r="P7" s="353" t="s">
        <v>997</v>
      </c>
      <c r="Q7" s="353" t="s">
        <v>998</v>
      </c>
      <c r="R7" s="194" t="s">
        <v>164</v>
      </c>
      <c r="S7" s="194" t="s">
        <v>999</v>
      </c>
      <c r="T7" s="194" t="s">
        <v>1000</v>
      </c>
      <c r="U7" s="194" t="s">
        <v>1001</v>
      </c>
      <c r="V7" s="348"/>
    </row>
    <row r="8" spans="1:22" s="201" customFormat="1" ht="14.25" customHeight="1" x14ac:dyDescent="0.4">
      <c r="A8" s="355"/>
      <c r="B8" s="357"/>
      <c r="C8" s="355"/>
      <c r="D8" s="358"/>
      <c r="E8" s="195"/>
      <c r="F8" s="196" t="s">
        <v>168</v>
      </c>
      <c r="G8" s="350"/>
      <c r="H8" s="350"/>
      <c r="I8" s="192" t="s">
        <v>992</v>
      </c>
      <c r="J8" s="192" t="s">
        <v>166</v>
      </c>
      <c r="K8" s="192" t="s">
        <v>167</v>
      </c>
      <c r="L8" s="197" t="s">
        <v>1005</v>
      </c>
      <c r="M8" s="197" t="s">
        <v>1003</v>
      </c>
      <c r="N8" s="352"/>
      <c r="O8" s="354"/>
      <c r="P8" s="354"/>
      <c r="Q8" s="354"/>
      <c r="R8" s="198" t="s">
        <v>166</v>
      </c>
      <c r="S8" s="198" t="s">
        <v>1002</v>
      </c>
      <c r="T8" s="198" t="s">
        <v>1005</v>
      </c>
      <c r="U8" s="198" t="s">
        <v>1003</v>
      </c>
      <c r="V8" s="348"/>
    </row>
    <row r="9" spans="1:22" s="165" customFormat="1" x14ac:dyDescent="0.4">
      <c r="A9" s="116">
        <v>1</v>
      </c>
      <c r="B9" s="116" t="s">
        <v>190</v>
      </c>
      <c r="C9" s="117" t="s">
        <v>194</v>
      </c>
      <c r="D9" s="118" t="s">
        <v>907</v>
      </c>
      <c r="E9" s="119" t="s">
        <v>311</v>
      </c>
      <c r="F9" s="120" t="s">
        <v>981</v>
      </c>
      <c r="G9" s="121" t="s">
        <v>301</v>
      </c>
      <c r="H9" s="122">
        <v>12</v>
      </c>
      <c r="I9" s="123">
        <v>47</v>
      </c>
      <c r="J9" s="123">
        <v>2</v>
      </c>
      <c r="K9" s="160">
        <v>1</v>
      </c>
      <c r="L9" s="155">
        <f>IFERROR(I9*J9*K9,"ー")</f>
        <v>94</v>
      </c>
      <c r="M9" s="156">
        <f>IFERROR(L9*H9/1000,"ー")</f>
        <v>1.1279999999999999</v>
      </c>
      <c r="N9" s="155"/>
      <c r="O9" s="155"/>
      <c r="P9" s="155"/>
      <c r="Q9" s="155"/>
      <c r="R9" s="155"/>
      <c r="S9" s="156"/>
      <c r="T9" s="156">
        <f t="shared" ref="T9:T72" si="0">IFERROR(S9*R9,"－")</f>
        <v>0</v>
      </c>
      <c r="U9" s="156">
        <f t="shared" ref="U9:U72" si="1">IFERROR(T9*H9/1000,"－")</f>
        <v>0</v>
      </c>
      <c r="V9" s="157"/>
    </row>
    <row r="10" spans="1:22" s="165" customFormat="1" x14ac:dyDescent="0.4">
      <c r="A10" s="116">
        <v>2</v>
      </c>
      <c r="B10" s="116" t="s">
        <v>191</v>
      </c>
      <c r="C10" s="117" t="s">
        <v>194</v>
      </c>
      <c r="D10" s="118" t="s">
        <v>908</v>
      </c>
      <c r="E10" s="119" t="s">
        <v>315</v>
      </c>
      <c r="F10" s="120" t="s">
        <v>172</v>
      </c>
      <c r="G10" s="121" t="s">
        <v>301</v>
      </c>
      <c r="H10" s="122">
        <v>2082.5</v>
      </c>
      <c r="I10" s="123">
        <v>47</v>
      </c>
      <c r="J10" s="123">
        <v>3</v>
      </c>
      <c r="K10" s="160">
        <v>2</v>
      </c>
      <c r="L10" s="155">
        <f t="shared" ref="L10:L73" si="2">IFERROR(I10*J10*K10,"ー")</f>
        <v>282</v>
      </c>
      <c r="M10" s="156">
        <f t="shared" ref="M10:M73" si="3">IFERROR(L10*H10/1000,"ー")</f>
        <v>587.26499999999999</v>
      </c>
      <c r="N10" s="155"/>
      <c r="O10" s="155"/>
      <c r="P10" s="155"/>
      <c r="Q10" s="155"/>
      <c r="R10" s="155"/>
      <c r="S10" s="156"/>
      <c r="T10" s="156">
        <f t="shared" si="0"/>
        <v>0</v>
      </c>
      <c r="U10" s="156">
        <f t="shared" si="1"/>
        <v>0</v>
      </c>
      <c r="V10" s="157"/>
    </row>
    <row r="11" spans="1:22" s="165" customFormat="1" x14ac:dyDescent="0.4">
      <c r="A11" s="116">
        <v>3</v>
      </c>
      <c r="B11" s="116" t="s">
        <v>169</v>
      </c>
      <c r="C11" s="117" t="s">
        <v>194</v>
      </c>
      <c r="D11" s="118" t="s">
        <v>909</v>
      </c>
      <c r="E11" s="119" t="s">
        <v>315</v>
      </c>
      <c r="F11" s="120" t="s">
        <v>172</v>
      </c>
      <c r="G11" s="121" t="s">
        <v>301</v>
      </c>
      <c r="H11" s="122">
        <v>2082.5</v>
      </c>
      <c r="I11" s="123">
        <v>47</v>
      </c>
      <c r="J11" s="123">
        <v>18</v>
      </c>
      <c r="K11" s="160">
        <v>2</v>
      </c>
      <c r="L11" s="155">
        <f t="shared" si="2"/>
        <v>1692</v>
      </c>
      <c r="M11" s="156">
        <f t="shared" si="3"/>
        <v>3523.59</v>
      </c>
      <c r="N11" s="155"/>
      <c r="O11" s="155"/>
      <c r="P11" s="155"/>
      <c r="Q11" s="155"/>
      <c r="R11" s="155"/>
      <c r="S11" s="156"/>
      <c r="T11" s="156">
        <f t="shared" si="0"/>
        <v>0</v>
      </c>
      <c r="U11" s="156">
        <f t="shared" si="1"/>
        <v>0</v>
      </c>
      <c r="V11" s="157"/>
    </row>
    <row r="12" spans="1:22" s="165" customFormat="1" x14ac:dyDescent="0.4">
      <c r="A12" s="116">
        <v>4</v>
      </c>
      <c r="B12" s="116" t="s">
        <v>910</v>
      </c>
      <c r="C12" s="117" t="s">
        <v>194</v>
      </c>
      <c r="D12" s="118" t="s">
        <v>911</v>
      </c>
      <c r="E12" s="119" t="s">
        <v>315</v>
      </c>
      <c r="F12" s="120" t="s">
        <v>172</v>
      </c>
      <c r="G12" s="121" t="s">
        <v>301</v>
      </c>
      <c r="H12" s="122">
        <v>2082.5</v>
      </c>
      <c r="I12" s="123">
        <v>47</v>
      </c>
      <c r="J12" s="123">
        <v>1</v>
      </c>
      <c r="K12" s="160">
        <v>2</v>
      </c>
      <c r="L12" s="155">
        <f t="shared" si="2"/>
        <v>94</v>
      </c>
      <c r="M12" s="156">
        <f t="shared" si="3"/>
        <v>195.755</v>
      </c>
      <c r="N12" s="155"/>
      <c r="O12" s="155"/>
      <c r="P12" s="155"/>
      <c r="Q12" s="155"/>
      <c r="R12" s="155"/>
      <c r="S12" s="156"/>
      <c r="T12" s="156">
        <f t="shared" si="0"/>
        <v>0</v>
      </c>
      <c r="U12" s="156">
        <f t="shared" si="1"/>
        <v>0</v>
      </c>
      <c r="V12" s="157"/>
    </row>
    <row r="13" spans="1:22" s="165" customFormat="1" x14ac:dyDescent="0.4">
      <c r="A13" s="116">
        <v>5</v>
      </c>
      <c r="B13" s="116" t="s">
        <v>912</v>
      </c>
      <c r="C13" s="117" t="s">
        <v>194</v>
      </c>
      <c r="D13" s="118" t="s">
        <v>913</v>
      </c>
      <c r="E13" s="119" t="s">
        <v>311</v>
      </c>
      <c r="F13" s="120" t="s">
        <v>982</v>
      </c>
      <c r="G13" s="121" t="s">
        <v>301</v>
      </c>
      <c r="H13" s="122">
        <v>200</v>
      </c>
      <c r="I13" s="123">
        <v>47</v>
      </c>
      <c r="J13" s="123">
        <v>2</v>
      </c>
      <c r="K13" s="160">
        <v>1</v>
      </c>
      <c r="L13" s="155">
        <f t="shared" si="2"/>
        <v>94</v>
      </c>
      <c r="M13" s="156">
        <f t="shared" si="3"/>
        <v>18.8</v>
      </c>
      <c r="N13" s="155"/>
      <c r="O13" s="155"/>
      <c r="P13" s="155"/>
      <c r="Q13" s="155"/>
      <c r="R13" s="155"/>
      <c r="S13" s="156"/>
      <c r="T13" s="156">
        <f t="shared" si="0"/>
        <v>0</v>
      </c>
      <c r="U13" s="156">
        <f t="shared" si="1"/>
        <v>0</v>
      </c>
      <c r="V13" s="157"/>
    </row>
    <row r="14" spans="1:22" s="165" customFormat="1" x14ac:dyDescent="0.4">
      <c r="A14" s="116">
        <v>6</v>
      </c>
      <c r="B14" s="116" t="s">
        <v>914</v>
      </c>
      <c r="C14" s="117" t="s">
        <v>194</v>
      </c>
      <c r="D14" s="118" t="s">
        <v>915</v>
      </c>
      <c r="E14" s="119" t="s">
        <v>311</v>
      </c>
      <c r="F14" s="120" t="s">
        <v>982</v>
      </c>
      <c r="G14" s="121" t="s">
        <v>301</v>
      </c>
      <c r="H14" s="122">
        <v>600</v>
      </c>
      <c r="I14" s="123">
        <v>47</v>
      </c>
      <c r="J14" s="123">
        <v>2</v>
      </c>
      <c r="K14" s="160">
        <v>1</v>
      </c>
      <c r="L14" s="155">
        <f t="shared" si="2"/>
        <v>94</v>
      </c>
      <c r="M14" s="156">
        <f t="shared" si="3"/>
        <v>56.4</v>
      </c>
      <c r="N14" s="155"/>
      <c r="O14" s="155"/>
      <c r="P14" s="155"/>
      <c r="Q14" s="155"/>
      <c r="R14" s="155"/>
      <c r="S14" s="156"/>
      <c r="T14" s="156">
        <f t="shared" si="0"/>
        <v>0</v>
      </c>
      <c r="U14" s="156">
        <f t="shared" si="1"/>
        <v>0</v>
      </c>
      <c r="V14" s="157"/>
    </row>
    <row r="15" spans="1:22" s="165" customFormat="1" x14ac:dyDescent="0.4">
      <c r="A15" s="116">
        <v>7</v>
      </c>
      <c r="B15" s="116" t="s">
        <v>914</v>
      </c>
      <c r="C15" s="117" t="s">
        <v>194</v>
      </c>
      <c r="D15" s="118" t="s">
        <v>915</v>
      </c>
      <c r="E15" s="119" t="s">
        <v>311</v>
      </c>
      <c r="F15" s="120" t="s">
        <v>981</v>
      </c>
      <c r="G15" s="121" t="s">
        <v>301</v>
      </c>
      <c r="H15" s="122">
        <v>600</v>
      </c>
      <c r="I15" s="123">
        <v>47</v>
      </c>
      <c r="J15" s="123">
        <v>1</v>
      </c>
      <c r="K15" s="160">
        <v>1</v>
      </c>
      <c r="L15" s="155">
        <f t="shared" si="2"/>
        <v>47</v>
      </c>
      <c r="M15" s="156">
        <f t="shared" si="3"/>
        <v>28.2</v>
      </c>
      <c r="N15" s="155"/>
      <c r="O15" s="155"/>
      <c r="P15" s="155"/>
      <c r="Q15" s="155"/>
      <c r="R15" s="155"/>
      <c r="S15" s="156"/>
      <c r="T15" s="156">
        <f t="shared" si="0"/>
        <v>0</v>
      </c>
      <c r="U15" s="156">
        <f t="shared" si="1"/>
        <v>0</v>
      </c>
      <c r="V15" s="157"/>
    </row>
    <row r="16" spans="1:22" s="165" customFormat="1" x14ac:dyDescent="0.4">
      <c r="A16" s="116">
        <v>8</v>
      </c>
      <c r="B16" s="116" t="s">
        <v>914</v>
      </c>
      <c r="C16" s="117" t="s">
        <v>194</v>
      </c>
      <c r="D16" s="118" t="s">
        <v>915</v>
      </c>
      <c r="E16" s="119" t="s">
        <v>311</v>
      </c>
      <c r="F16" s="120" t="s">
        <v>981</v>
      </c>
      <c r="G16" s="121" t="s">
        <v>304</v>
      </c>
      <c r="H16" s="122">
        <v>600</v>
      </c>
      <c r="I16" s="123">
        <v>28</v>
      </c>
      <c r="J16" s="123">
        <v>1</v>
      </c>
      <c r="K16" s="160">
        <v>1</v>
      </c>
      <c r="L16" s="155">
        <f t="shared" si="2"/>
        <v>28</v>
      </c>
      <c r="M16" s="156">
        <f t="shared" si="3"/>
        <v>16.8</v>
      </c>
      <c r="N16" s="155"/>
      <c r="O16" s="155"/>
      <c r="P16" s="155"/>
      <c r="Q16" s="155"/>
      <c r="R16" s="155"/>
      <c r="S16" s="156"/>
      <c r="T16" s="156">
        <f t="shared" si="0"/>
        <v>0</v>
      </c>
      <c r="U16" s="156">
        <f t="shared" si="1"/>
        <v>0</v>
      </c>
      <c r="V16" s="157"/>
    </row>
    <row r="17" spans="1:22" s="165" customFormat="1" x14ac:dyDescent="0.4">
      <c r="A17" s="116">
        <v>9</v>
      </c>
      <c r="B17" s="116" t="s">
        <v>914</v>
      </c>
      <c r="C17" s="117" t="s">
        <v>194</v>
      </c>
      <c r="D17" s="118" t="s">
        <v>915</v>
      </c>
      <c r="E17" s="119" t="s">
        <v>314</v>
      </c>
      <c r="F17" s="120" t="s">
        <v>981</v>
      </c>
      <c r="G17" s="121" t="s">
        <v>305</v>
      </c>
      <c r="H17" s="122">
        <v>600</v>
      </c>
      <c r="I17" s="123">
        <v>26</v>
      </c>
      <c r="J17" s="123">
        <v>5</v>
      </c>
      <c r="K17" s="160">
        <v>1</v>
      </c>
      <c r="L17" s="155">
        <f t="shared" si="2"/>
        <v>130</v>
      </c>
      <c r="M17" s="156">
        <f t="shared" si="3"/>
        <v>78</v>
      </c>
      <c r="N17" s="155"/>
      <c r="O17" s="155"/>
      <c r="P17" s="155"/>
      <c r="Q17" s="155"/>
      <c r="R17" s="155"/>
      <c r="S17" s="156"/>
      <c r="T17" s="156">
        <f t="shared" si="0"/>
        <v>0</v>
      </c>
      <c r="U17" s="156">
        <f t="shared" si="1"/>
        <v>0</v>
      </c>
      <c r="V17" s="157"/>
    </row>
    <row r="18" spans="1:22" s="165" customFormat="1" x14ac:dyDescent="0.4">
      <c r="A18" s="116">
        <v>10</v>
      </c>
      <c r="B18" s="116" t="s">
        <v>916</v>
      </c>
      <c r="C18" s="117" t="s">
        <v>194</v>
      </c>
      <c r="D18" s="118" t="s">
        <v>917</v>
      </c>
      <c r="E18" s="119" t="s">
        <v>315</v>
      </c>
      <c r="F18" s="120" t="s">
        <v>172</v>
      </c>
      <c r="G18" s="121" t="s">
        <v>304</v>
      </c>
      <c r="H18" s="122">
        <v>12</v>
      </c>
      <c r="I18" s="123">
        <v>28</v>
      </c>
      <c r="J18" s="123">
        <v>1</v>
      </c>
      <c r="K18" s="160">
        <v>2</v>
      </c>
      <c r="L18" s="155">
        <f t="shared" si="2"/>
        <v>56</v>
      </c>
      <c r="M18" s="156">
        <f t="shared" si="3"/>
        <v>0.67200000000000004</v>
      </c>
      <c r="N18" s="155"/>
      <c r="O18" s="155"/>
      <c r="P18" s="155"/>
      <c r="Q18" s="155"/>
      <c r="R18" s="155"/>
      <c r="S18" s="156"/>
      <c r="T18" s="156">
        <f t="shared" si="0"/>
        <v>0</v>
      </c>
      <c r="U18" s="156">
        <f t="shared" si="1"/>
        <v>0</v>
      </c>
      <c r="V18" s="157"/>
    </row>
    <row r="19" spans="1:22" s="165" customFormat="1" x14ac:dyDescent="0.4">
      <c r="A19" s="116">
        <v>11</v>
      </c>
      <c r="B19" s="116" t="s">
        <v>918</v>
      </c>
      <c r="C19" s="117" t="s">
        <v>194</v>
      </c>
      <c r="D19" s="118" t="s">
        <v>919</v>
      </c>
      <c r="E19" s="119" t="s">
        <v>315</v>
      </c>
      <c r="F19" s="120" t="s">
        <v>172</v>
      </c>
      <c r="G19" s="121" t="s">
        <v>301</v>
      </c>
      <c r="H19" s="122">
        <v>1500</v>
      </c>
      <c r="I19" s="123">
        <v>47</v>
      </c>
      <c r="J19" s="123">
        <v>12</v>
      </c>
      <c r="K19" s="160">
        <v>2</v>
      </c>
      <c r="L19" s="155">
        <f t="shared" si="2"/>
        <v>1128</v>
      </c>
      <c r="M19" s="156">
        <f t="shared" si="3"/>
        <v>1692</v>
      </c>
      <c r="N19" s="155"/>
      <c r="O19" s="155"/>
      <c r="P19" s="155"/>
      <c r="Q19" s="155"/>
      <c r="R19" s="155"/>
      <c r="S19" s="156"/>
      <c r="T19" s="156">
        <f t="shared" si="0"/>
        <v>0</v>
      </c>
      <c r="U19" s="156">
        <f t="shared" si="1"/>
        <v>0</v>
      </c>
      <c r="V19" s="157"/>
    </row>
    <row r="20" spans="1:22" s="165" customFormat="1" x14ac:dyDescent="0.4">
      <c r="A20" s="116">
        <v>12</v>
      </c>
      <c r="B20" s="116" t="s">
        <v>918</v>
      </c>
      <c r="C20" s="117" t="s">
        <v>194</v>
      </c>
      <c r="D20" s="118" t="s">
        <v>919</v>
      </c>
      <c r="E20" s="119" t="s">
        <v>317</v>
      </c>
      <c r="F20" s="120" t="s">
        <v>983</v>
      </c>
      <c r="G20" s="121" t="s">
        <v>301</v>
      </c>
      <c r="H20" s="122">
        <v>1500</v>
      </c>
      <c r="I20" s="123">
        <v>47</v>
      </c>
      <c r="J20" s="123">
        <v>2</v>
      </c>
      <c r="K20" s="160">
        <v>1</v>
      </c>
      <c r="L20" s="155">
        <f t="shared" si="2"/>
        <v>94</v>
      </c>
      <c r="M20" s="156">
        <f t="shared" si="3"/>
        <v>141</v>
      </c>
      <c r="N20" s="155"/>
      <c r="O20" s="155"/>
      <c r="P20" s="155"/>
      <c r="Q20" s="155"/>
      <c r="R20" s="155"/>
      <c r="S20" s="156"/>
      <c r="T20" s="156">
        <f t="shared" si="0"/>
        <v>0</v>
      </c>
      <c r="U20" s="156">
        <f t="shared" si="1"/>
        <v>0</v>
      </c>
      <c r="V20" s="157"/>
    </row>
    <row r="21" spans="1:22" s="165" customFormat="1" x14ac:dyDescent="0.4">
      <c r="A21" s="116">
        <v>13</v>
      </c>
      <c r="B21" s="116" t="s">
        <v>920</v>
      </c>
      <c r="C21" s="117" t="s">
        <v>194</v>
      </c>
      <c r="D21" s="118" t="s">
        <v>921</v>
      </c>
      <c r="E21" s="119" t="s">
        <v>315</v>
      </c>
      <c r="F21" s="120" t="s">
        <v>172</v>
      </c>
      <c r="G21" s="121" t="s">
        <v>301</v>
      </c>
      <c r="H21" s="122">
        <v>1500</v>
      </c>
      <c r="I21" s="123">
        <v>47</v>
      </c>
      <c r="J21" s="123">
        <v>12</v>
      </c>
      <c r="K21" s="160">
        <v>2</v>
      </c>
      <c r="L21" s="155">
        <f t="shared" si="2"/>
        <v>1128</v>
      </c>
      <c r="M21" s="156">
        <f t="shared" si="3"/>
        <v>1692</v>
      </c>
      <c r="N21" s="155"/>
      <c r="O21" s="155"/>
      <c r="P21" s="155"/>
      <c r="Q21" s="155"/>
      <c r="R21" s="155"/>
      <c r="S21" s="156"/>
      <c r="T21" s="156">
        <f t="shared" si="0"/>
        <v>0</v>
      </c>
      <c r="U21" s="156">
        <f t="shared" si="1"/>
        <v>0</v>
      </c>
      <c r="V21" s="157"/>
    </row>
    <row r="22" spans="1:22" s="165" customFormat="1" x14ac:dyDescent="0.4">
      <c r="A22" s="116">
        <v>14</v>
      </c>
      <c r="B22" s="116" t="s">
        <v>920</v>
      </c>
      <c r="C22" s="117" t="s">
        <v>194</v>
      </c>
      <c r="D22" s="118" t="s">
        <v>921</v>
      </c>
      <c r="E22" s="119" t="s">
        <v>317</v>
      </c>
      <c r="F22" s="154" t="s">
        <v>983</v>
      </c>
      <c r="G22" s="121" t="s">
        <v>301</v>
      </c>
      <c r="H22" s="122">
        <v>1500</v>
      </c>
      <c r="I22" s="123">
        <v>47</v>
      </c>
      <c r="J22" s="123">
        <v>2</v>
      </c>
      <c r="K22" s="160">
        <v>1</v>
      </c>
      <c r="L22" s="155">
        <f t="shared" si="2"/>
        <v>94</v>
      </c>
      <c r="M22" s="156">
        <f t="shared" si="3"/>
        <v>141</v>
      </c>
      <c r="N22" s="155"/>
      <c r="O22" s="155"/>
      <c r="P22" s="155"/>
      <c r="Q22" s="155"/>
      <c r="R22" s="155"/>
      <c r="S22" s="156"/>
      <c r="T22" s="156">
        <f t="shared" si="0"/>
        <v>0</v>
      </c>
      <c r="U22" s="156">
        <f t="shared" si="1"/>
        <v>0</v>
      </c>
      <c r="V22" s="157"/>
    </row>
    <row r="23" spans="1:22" s="165" customFormat="1" x14ac:dyDescent="0.4">
      <c r="A23" s="116">
        <v>15</v>
      </c>
      <c r="B23" s="116" t="s">
        <v>922</v>
      </c>
      <c r="C23" s="117" t="s">
        <v>194</v>
      </c>
      <c r="D23" s="118" t="s">
        <v>923</v>
      </c>
      <c r="E23" s="119" t="s">
        <v>315</v>
      </c>
      <c r="F23" s="120" t="s">
        <v>172</v>
      </c>
      <c r="G23" s="121" t="s">
        <v>301</v>
      </c>
      <c r="H23" s="122">
        <v>600</v>
      </c>
      <c r="I23" s="123">
        <v>47</v>
      </c>
      <c r="J23" s="123">
        <v>12</v>
      </c>
      <c r="K23" s="160">
        <v>2</v>
      </c>
      <c r="L23" s="155">
        <f t="shared" si="2"/>
        <v>1128</v>
      </c>
      <c r="M23" s="156">
        <f t="shared" si="3"/>
        <v>676.8</v>
      </c>
      <c r="N23" s="155"/>
      <c r="O23" s="155"/>
      <c r="P23" s="155"/>
      <c r="Q23" s="155"/>
      <c r="R23" s="155"/>
      <c r="S23" s="156"/>
      <c r="T23" s="156">
        <f t="shared" si="0"/>
        <v>0</v>
      </c>
      <c r="U23" s="156">
        <f t="shared" si="1"/>
        <v>0</v>
      </c>
      <c r="V23" s="157"/>
    </row>
    <row r="24" spans="1:22" s="165" customFormat="1" x14ac:dyDescent="0.4">
      <c r="A24" s="116">
        <v>16</v>
      </c>
      <c r="B24" s="116" t="s">
        <v>922</v>
      </c>
      <c r="C24" s="117" t="s">
        <v>194</v>
      </c>
      <c r="D24" s="118" t="s">
        <v>923</v>
      </c>
      <c r="E24" s="119" t="s">
        <v>327</v>
      </c>
      <c r="F24" s="120" t="s">
        <v>172</v>
      </c>
      <c r="G24" s="121" t="s">
        <v>979</v>
      </c>
      <c r="H24" s="122">
        <v>600</v>
      </c>
      <c r="I24" s="123">
        <v>85</v>
      </c>
      <c r="J24" s="123">
        <v>4</v>
      </c>
      <c r="K24" s="160">
        <v>1</v>
      </c>
      <c r="L24" s="155">
        <f t="shared" si="2"/>
        <v>340</v>
      </c>
      <c r="M24" s="156">
        <f t="shared" si="3"/>
        <v>204</v>
      </c>
      <c r="N24" s="155"/>
      <c r="O24" s="155"/>
      <c r="P24" s="155"/>
      <c r="Q24" s="155"/>
      <c r="R24" s="155"/>
      <c r="S24" s="156"/>
      <c r="T24" s="156">
        <f t="shared" si="0"/>
        <v>0</v>
      </c>
      <c r="U24" s="156">
        <f t="shared" si="1"/>
        <v>0</v>
      </c>
      <c r="V24" s="157"/>
    </row>
    <row r="25" spans="1:22" s="165" customFormat="1" x14ac:dyDescent="0.4">
      <c r="A25" s="116">
        <v>17</v>
      </c>
      <c r="B25" s="116" t="s">
        <v>924</v>
      </c>
      <c r="C25" s="117" t="s">
        <v>194</v>
      </c>
      <c r="D25" s="118" t="s">
        <v>925</v>
      </c>
      <c r="E25" s="119" t="s">
        <v>315</v>
      </c>
      <c r="F25" s="120" t="s">
        <v>172</v>
      </c>
      <c r="G25" s="121" t="s">
        <v>301</v>
      </c>
      <c r="H25" s="122">
        <v>600</v>
      </c>
      <c r="I25" s="123">
        <v>47</v>
      </c>
      <c r="J25" s="123">
        <v>12</v>
      </c>
      <c r="K25" s="160">
        <v>2</v>
      </c>
      <c r="L25" s="155">
        <f t="shared" si="2"/>
        <v>1128</v>
      </c>
      <c r="M25" s="156">
        <f t="shared" si="3"/>
        <v>676.8</v>
      </c>
      <c r="N25" s="155"/>
      <c r="O25" s="155"/>
      <c r="P25" s="155"/>
      <c r="Q25" s="155"/>
      <c r="R25" s="155"/>
      <c r="S25" s="156"/>
      <c r="T25" s="156">
        <f t="shared" si="0"/>
        <v>0</v>
      </c>
      <c r="U25" s="156">
        <f t="shared" si="1"/>
        <v>0</v>
      </c>
      <c r="V25" s="157"/>
    </row>
    <row r="26" spans="1:22" s="165" customFormat="1" x14ac:dyDescent="0.4">
      <c r="A26" s="116">
        <v>18</v>
      </c>
      <c r="B26" s="116" t="s">
        <v>924</v>
      </c>
      <c r="C26" s="117" t="s">
        <v>194</v>
      </c>
      <c r="D26" s="118" t="s">
        <v>925</v>
      </c>
      <c r="E26" s="119" t="s">
        <v>327</v>
      </c>
      <c r="F26" s="120" t="s">
        <v>172</v>
      </c>
      <c r="G26" s="121" t="s">
        <v>979</v>
      </c>
      <c r="H26" s="122">
        <v>600</v>
      </c>
      <c r="I26" s="123">
        <v>85</v>
      </c>
      <c r="J26" s="123">
        <v>4</v>
      </c>
      <c r="K26" s="160">
        <v>1</v>
      </c>
      <c r="L26" s="155">
        <f t="shared" si="2"/>
        <v>340</v>
      </c>
      <c r="M26" s="156">
        <f t="shared" si="3"/>
        <v>204</v>
      </c>
      <c r="N26" s="155"/>
      <c r="O26" s="155"/>
      <c r="P26" s="155"/>
      <c r="Q26" s="155"/>
      <c r="R26" s="155"/>
      <c r="S26" s="156"/>
      <c r="T26" s="156">
        <f t="shared" si="0"/>
        <v>0</v>
      </c>
      <c r="U26" s="156">
        <f t="shared" si="1"/>
        <v>0</v>
      </c>
      <c r="V26" s="157"/>
    </row>
    <row r="27" spans="1:22" s="165" customFormat="1" x14ac:dyDescent="0.4">
      <c r="A27" s="116">
        <v>19</v>
      </c>
      <c r="B27" s="116" t="s">
        <v>926</v>
      </c>
      <c r="C27" s="117" t="s">
        <v>194</v>
      </c>
      <c r="D27" s="118" t="s">
        <v>927</v>
      </c>
      <c r="E27" s="119" t="s">
        <v>315</v>
      </c>
      <c r="F27" s="120" t="s">
        <v>172</v>
      </c>
      <c r="G27" s="121" t="s">
        <v>301</v>
      </c>
      <c r="H27" s="122">
        <v>2082.5</v>
      </c>
      <c r="I27" s="123">
        <v>47</v>
      </c>
      <c r="J27" s="123">
        <v>1</v>
      </c>
      <c r="K27" s="160">
        <v>2</v>
      </c>
      <c r="L27" s="155">
        <f t="shared" si="2"/>
        <v>94</v>
      </c>
      <c r="M27" s="156">
        <f t="shared" si="3"/>
        <v>195.755</v>
      </c>
      <c r="N27" s="155"/>
      <c r="O27" s="155"/>
      <c r="P27" s="155"/>
      <c r="Q27" s="155"/>
      <c r="R27" s="155"/>
      <c r="S27" s="156"/>
      <c r="T27" s="156">
        <f t="shared" si="0"/>
        <v>0</v>
      </c>
      <c r="U27" s="156">
        <f t="shared" si="1"/>
        <v>0</v>
      </c>
      <c r="V27" s="157"/>
    </row>
    <row r="28" spans="1:22" s="165" customFormat="1" x14ac:dyDescent="0.4">
      <c r="A28" s="116">
        <v>20</v>
      </c>
      <c r="B28" s="116" t="s">
        <v>926</v>
      </c>
      <c r="C28" s="117" t="s">
        <v>194</v>
      </c>
      <c r="D28" s="118" t="s">
        <v>927</v>
      </c>
      <c r="E28" s="119" t="s">
        <v>315</v>
      </c>
      <c r="F28" s="120" t="s">
        <v>172</v>
      </c>
      <c r="G28" s="121" t="s">
        <v>301</v>
      </c>
      <c r="H28" s="122">
        <v>2082.5</v>
      </c>
      <c r="I28" s="123">
        <v>47</v>
      </c>
      <c r="J28" s="123">
        <v>23</v>
      </c>
      <c r="K28" s="160">
        <v>2</v>
      </c>
      <c r="L28" s="155">
        <f t="shared" si="2"/>
        <v>2162</v>
      </c>
      <c r="M28" s="156">
        <f t="shared" si="3"/>
        <v>4502.3649999999998</v>
      </c>
      <c r="N28" s="155"/>
      <c r="O28" s="155"/>
      <c r="P28" s="155"/>
      <c r="Q28" s="155"/>
      <c r="R28" s="155"/>
      <c r="S28" s="156"/>
      <c r="T28" s="156">
        <f t="shared" si="0"/>
        <v>0</v>
      </c>
      <c r="U28" s="156">
        <f t="shared" si="1"/>
        <v>0</v>
      </c>
      <c r="V28" s="157"/>
    </row>
    <row r="29" spans="1:22" s="165" customFormat="1" x14ac:dyDescent="0.4">
      <c r="A29" s="116">
        <v>21</v>
      </c>
      <c r="B29" s="116" t="s">
        <v>928</v>
      </c>
      <c r="C29" s="117" t="s">
        <v>194</v>
      </c>
      <c r="D29" s="118" t="s">
        <v>929</v>
      </c>
      <c r="E29" s="119" t="s">
        <v>315</v>
      </c>
      <c r="F29" s="120" t="s">
        <v>172</v>
      </c>
      <c r="G29" s="121" t="s">
        <v>304</v>
      </c>
      <c r="H29" s="122">
        <v>2082.5</v>
      </c>
      <c r="I29" s="123">
        <v>28</v>
      </c>
      <c r="J29" s="123">
        <v>3</v>
      </c>
      <c r="K29" s="160">
        <v>2</v>
      </c>
      <c r="L29" s="155">
        <f t="shared" si="2"/>
        <v>168</v>
      </c>
      <c r="M29" s="156">
        <f t="shared" si="3"/>
        <v>349.86</v>
      </c>
      <c r="N29" s="155"/>
      <c r="O29" s="155"/>
      <c r="P29" s="155"/>
      <c r="Q29" s="155"/>
      <c r="R29" s="155"/>
      <c r="S29" s="156"/>
      <c r="T29" s="156">
        <f t="shared" si="0"/>
        <v>0</v>
      </c>
      <c r="U29" s="156">
        <f t="shared" si="1"/>
        <v>0</v>
      </c>
      <c r="V29" s="157"/>
    </row>
    <row r="30" spans="1:22" s="165" customFormat="1" x14ac:dyDescent="0.4">
      <c r="A30" s="116">
        <v>22</v>
      </c>
      <c r="B30" s="116" t="s">
        <v>930</v>
      </c>
      <c r="C30" s="117" t="s">
        <v>194</v>
      </c>
      <c r="D30" s="118" t="s">
        <v>931</v>
      </c>
      <c r="E30" s="119" t="s">
        <v>315</v>
      </c>
      <c r="F30" s="120" t="s">
        <v>172</v>
      </c>
      <c r="G30" s="121" t="s">
        <v>304</v>
      </c>
      <c r="H30" s="122">
        <v>12</v>
      </c>
      <c r="I30" s="123">
        <v>28</v>
      </c>
      <c r="J30" s="123">
        <v>1</v>
      </c>
      <c r="K30" s="160">
        <v>2</v>
      </c>
      <c r="L30" s="155">
        <f t="shared" si="2"/>
        <v>56</v>
      </c>
      <c r="M30" s="156">
        <f t="shared" si="3"/>
        <v>0.67200000000000004</v>
      </c>
      <c r="N30" s="155"/>
      <c r="O30" s="155"/>
      <c r="P30" s="155"/>
      <c r="Q30" s="155"/>
      <c r="R30" s="155"/>
      <c r="S30" s="156"/>
      <c r="T30" s="156">
        <f t="shared" si="0"/>
        <v>0</v>
      </c>
      <c r="U30" s="156">
        <f t="shared" si="1"/>
        <v>0</v>
      </c>
      <c r="V30" s="157"/>
    </row>
    <row r="31" spans="1:22" s="165" customFormat="1" x14ac:dyDescent="0.4">
      <c r="A31" s="116">
        <v>23</v>
      </c>
      <c r="B31" s="116" t="s">
        <v>190</v>
      </c>
      <c r="C31" s="117" t="s">
        <v>198</v>
      </c>
      <c r="D31" s="118" t="s">
        <v>919</v>
      </c>
      <c r="E31" s="119" t="s">
        <v>315</v>
      </c>
      <c r="F31" s="120" t="s">
        <v>172</v>
      </c>
      <c r="G31" s="121" t="s">
        <v>301</v>
      </c>
      <c r="H31" s="122">
        <v>1500</v>
      </c>
      <c r="I31" s="123">
        <v>47</v>
      </c>
      <c r="J31" s="123">
        <v>12</v>
      </c>
      <c r="K31" s="160">
        <v>2</v>
      </c>
      <c r="L31" s="155">
        <f t="shared" si="2"/>
        <v>1128</v>
      </c>
      <c r="M31" s="156">
        <f t="shared" si="3"/>
        <v>1692</v>
      </c>
      <c r="N31" s="155"/>
      <c r="O31" s="155"/>
      <c r="P31" s="155"/>
      <c r="Q31" s="155"/>
      <c r="R31" s="155"/>
      <c r="S31" s="156"/>
      <c r="T31" s="156">
        <f t="shared" si="0"/>
        <v>0</v>
      </c>
      <c r="U31" s="156">
        <f t="shared" si="1"/>
        <v>0</v>
      </c>
      <c r="V31" s="157"/>
    </row>
    <row r="32" spans="1:22" s="165" customFormat="1" x14ac:dyDescent="0.4">
      <c r="A32" s="116">
        <v>24</v>
      </c>
      <c r="B32" s="116" t="s">
        <v>190</v>
      </c>
      <c r="C32" s="117" t="s">
        <v>198</v>
      </c>
      <c r="D32" s="118" t="s">
        <v>919</v>
      </c>
      <c r="E32" s="119" t="s">
        <v>317</v>
      </c>
      <c r="F32" s="120" t="s">
        <v>983</v>
      </c>
      <c r="G32" s="121" t="s">
        <v>301</v>
      </c>
      <c r="H32" s="122">
        <v>1500</v>
      </c>
      <c r="I32" s="123">
        <v>47</v>
      </c>
      <c r="J32" s="123">
        <v>2</v>
      </c>
      <c r="K32" s="160">
        <v>1</v>
      </c>
      <c r="L32" s="155">
        <f t="shared" si="2"/>
        <v>94</v>
      </c>
      <c r="M32" s="156">
        <f t="shared" si="3"/>
        <v>141</v>
      </c>
      <c r="N32" s="155"/>
      <c r="O32" s="155"/>
      <c r="P32" s="155"/>
      <c r="Q32" s="155"/>
      <c r="R32" s="155"/>
      <c r="S32" s="156"/>
      <c r="T32" s="156">
        <f t="shared" si="0"/>
        <v>0</v>
      </c>
      <c r="U32" s="156">
        <f t="shared" si="1"/>
        <v>0</v>
      </c>
      <c r="V32" s="158"/>
    </row>
    <row r="33" spans="1:22" s="165" customFormat="1" x14ac:dyDescent="0.4">
      <c r="A33" s="116">
        <v>25</v>
      </c>
      <c r="B33" s="116" t="s">
        <v>191</v>
      </c>
      <c r="C33" s="117" t="s">
        <v>198</v>
      </c>
      <c r="D33" s="118" t="s">
        <v>921</v>
      </c>
      <c r="E33" s="119" t="s">
        <v>315</v>
      </c>
      <c r="F33" s="120" t="s">
        <v>172</v>
      </c>
      <c r="G33" s="121" t="s">
        <v>301</v>
      </c>
      <c r="H33" s="122">
        <v>1500</v>
      </c>
      <c r="I33" s="123">
        <v>47</v>
      </c>
      <c r="J33" s="123">
        <v>12</v>
      </c>
      <c r="K33" s="160">
        <v>2</v>
      </c>
      <c r="L33" s="155">
        <f t="shared" si="2"/>
        <v>1128</v>
      </c>
      <c r="M33" s="156">
        <f t="shared" si="3"/>
        <v>1692</v>
      </c>
      <c r="N33" s="155"/>
      <c r="O33" s="155"/>
      <c r="P33" s="155"/>
      <c r="Q33" s="155"/>
      <c r="R33" s="155"/>
      <c r="S33" s="156"/>
      <c r="T33" s="156">
        <f t="shared" si="0"/>
        <v>0</v>
      </c>
      <c r="U33" s="156">
        <f t="shared" si="1"/>
        <v>0</v>
      </c>
      <c r="V33" s="157"/>
    </row>
    <row r="34" spans="1:22" s="165" customFormat="1" x14ac:dyDescent="0.4">
      <c r="A34" s="116">
        <v>26</v>
      </c>
      <c r="B34" s="116" t="s">
        <v>191</v>
      </c>
      <c r="C34" s="117" t="s">
        <v>198</v>
      </c>
      <c r="D34" s="118" t="s">
        <v>921</v>
      </c>
      <c r="E34" s="119" t="s">
        <v>317</v>
      </c>
      <c r="F34" s="120" t="s">
        <v>983</v>
      </c>
      <c r="G34" s="121" t="s">
        <v>301</v>
      </c>
      <c r="H34" s="122">
        <v>1500</v>
      </c>
      <c r="I34" s="123">
        <v>47</v>
      </c>
      <c r="J34" s="123">
        <v>2</v>
      </c>
      <c r="K34" s="160">
        <v>1</v>
      </c>
      <c r="L34" s="155">
        <f t="shared" si="2"/>
        <v>94</v>
      </c>
      <c r="M34" s="156">
        <f t="shared" si="3"/>
        <v>141</v>
      </c>
      <c r="N34" s="155"/>
      <c r="O34" s="155"/>
      <c r="P34" s="155"/>
      <c r="Q34" s="155"/>
      <c r="R34" s="155"/>
      <c r="S34" s="156"/>
      <c r="T34" s="156">
        <f t="shared" si="0"/>
        <v>0</v>
      </c>
      <c r="U34" s="156">
        <f t="shared" si="1"/>
        <v>0</v>
      </c>
      <c r="V34" s="157"/>
    </row>
    <row r="35" spans="1:22" s="165" customFormat="1" x14ac:dyDescent="0.4">
      <c r="A35" s="116">
        <v>27</v>
      </c>
      <c r="B35" s="116" t="s">
        <v>169</v>
      </c>
      <c r="C35" s="117" t="s">
        <v>198</v>
      </c>
      <c r="D35" s="118" t="s">
        <v>931</v>
      </c>
      <c r="E35" s="119" t="s">
        <v>315</v>
      </c>
      <c r="F35" s="120" t="s">
        <v>172</v>
      </c>
      <c r="G35" s="121" t="s">
        <v>304</v>
      </c>
      <c r="H35" s="122">
        <v>12</v>
      </c>
      <c r="I35" s="123">
        <v>28</v>
      </c>
      <c r="J35" s="123">
        <v>4</v>
      </c>
      <c r="K35" s="160">
        <v>2</v>
      </c>
      <c r="L35" s="155">
        <f t="shared" si="2"/>
        <v>224</v>
      </c>
      <c r="M35" s="156">
        <f t="shared" si="3"/>
        <v>2.6880000000000002</v>
      </c>
      <c r="N35" s="155"/>
      <c r="O35" s="155"/>
      <c r="P35" s="155"/>
      <c r="Q35" s="155"/>
      <c r="R35" s="155"/>
      <c r="S35" s="156"/>
      <c r="T35" s="156">
        <f t="shared" si="0"/>
        <v>0</v>
      </c>
      <c r="U35" s="156">
        <f t="shared" si="1"/>
        <v>0</v>
      </c>
      <c r="V35" s="157"/>
    </row>
    <row r="36" spans="1:22" s="165" customFormat="1" x14ac:dyDescent="0.4">
      <c r="A36" s="116">
        <v>28</v>
      </c>
      <c r="B36" s="116" t="s">
        <v>910</v>
      </c>
      <c r="C36" s="117" t="s">
        <v>198</v>
      </c>
      <c r="D36" s="118" t="s">
        <v>932</v>
      </c>
      <c r="E36" s="119" t="s">
        <v>315</v>
      </c>
      <c r="F36" s="120" t="s">
        <v>172</v>
      </c>
      <c r="G36" s="121" t="s">
        <v>301</v>
      </c>
      <c r="H36" s="122">
        <v>1500</v>
      </c>
      <c r="I36" s="123">
        <v>47</v>
      </c>
      <c r="J36" s="123">
        <v>12</v>
      </c>
      <c r="K36" s="160">
        <v>2</v>
      </c>
      <c r="L36" s="155">
        <f t="shared" si="2"/>
        <v>1128</v>
      </c>
      <c r="M36" s="156">
        <f t="shared" si="3"/>
        <v>1692</v>
      </c>
      <c r="N36" s="155"/>
      <c r="O36" s="155"/>
      <c r="P36" s="155"/>
      <c r="Q36" s="155"/>
      <c r="R36" s="155"/>
      <c r="S36" s="156"/>
      <c r="T36" s="156">
        <f t="shared" si="0"/>
        <v>0</v>
      </c>
      <c r="U36" s="156">
        <f t="shared" si="1"/>
        <v>0</v>
      </c>
      <c r="V36" s="157"/>
    </row>
    <row r="37" spans="1:22" s="165" customFormat="1" x14ac:dyDescent="0.4">
      <c r="A37" s="116">
        <v>29</v>
      </c>
      <c r="B37" s="116" t="s">
        <v>910</v>
      </c>
      <c r="C37" s="117" t="s">
        <v>198</v>
      </c>
      <c r="D37" s="118" t="s">
        <v>932</v>
      </c>
      <c r="E37" s="119" t="s">
        <v>317</v>
      </c>
      <c r="F37" s="120" t="s">
        <v>983</v>
      </c>
      <c r="G37" s="121" t="s">
        <v>301</v>
      </c>
      <c r="H37" s="122">
        <v>1500</v>
      </c>
      <c r="I37" s="123">
        <v>47</v>
      </c>
      <c r="J37" s="123">
        <v>2</v>
      </c>
      <c r="K37" s="160">
        <v>1</v>
      </c>
      <c r="L37" s="155">
        <f t="shared" si="2"/>
        <v>94</v>
      </c>
      <c r="M37" s="156">
        <f t="shared" si="3"/>
        <v>141</v>
      </c>
      <c r="N37" s="155"/>
      <c r="O37" s="155"/>
      <c r="P37" s="155"/>
      <c r="Q37" s="155"/>
      <c r="R37" s="155"/>
      <c r="S37" s="156"/>
      <c r="T37" s="156">
        <f t="shared" si="0"/>
        <v>0</v>
      </c>
      <c r="U37" s="156">
        <f t="shared" si="1"/>
        <v>0</v>
      </c>
      <c r="V37" s="157"/>
    </row>
    <row r="38" spans="1:22" s="165" customFormat="1" x14ac:dyDescent="0.4">
      <c r="A38" s="116">
        <v>30</v>
      </c>
      <c r="B38" s="116" t="s">
        <v>912</v>
      </c>
      <c r="C38" s="117" t="s">
        <v>198</v>
      </c>
      <c r="D38" s="118" t="s">
        <v>933</v>
      </c>
      <c r="E38" s="119" t="s">
        <v>315</v>
      </c>
      <c r="F38" s="120" t="s">
        <v>172</v>
      </c>
      <c r="G38" s="121" t="s">
        <v>301</v>
      </c>
      <c r="H38" s="122">
        <v>1500</v>
      </c>
      <c r="I38" s="123">
        <v>47</v>
      </c>
      <c r="J38" s="123">
        <v>12</v>
      </c>
      <c r="K38" s="160">
        <v>2</v>
      </c>
      <c r="L38" s="155">
        <f t="shared" si="2"/>
        <v>1128</v>
      </c>
      <c r="M38" s="156">
        <f t="shared" si="3"/>
        <v>1692</v>
      </c>
      <c r="N38" s="155"/>
      <c r="O38" s="155"/>
      <c r="P38" s="155"/>
      <c r="Q38" s="155"/>
      <c r="R38" s="155"/>
      <c r="S38" s="156"/>
      <c r="T38" s="156">
        <f t="shared" si="0"/>
        <v>0</v>
      </c>
      <c r="U38" s="156">
        <f t="shared" si="1"/>
        <v>0</v>
      </c>
      <c r="V38" s="157"/>
    </row>
    <row r="39" spans="1:22" s="165" customFormat="1" x14ac:dyDescent="0.4">
      <c r="A39" s="116">
        <v>31</v>
      </c>
      <c r="B39" s="116" t="s">
        <v>912</v>
      </c>
      <c r="C39" s="117" t="s">
        <v>198</v>
      </c>
      <c r="D39" s="118" t="s">
        <v>933</v>
      </c>
      <c r="E39" s="119" t="s">
        <v>317</v>
      </c>
      <c r="F39" s="120" t="s">
        <v>983</v>
      </c>
      <c r="G39" s="121" t="s">
        <v>301</v>
      </c>
      <c r="H39" s="122">
        <v>1500</v>
      </c>
      <c r="I39" s="123">
        <v>47</v>
      </c>
      <c r="J39" s="123">
        <v>2</v>
      </c>
      <c r="K39" s="160">
        <v>1</v>
      </c>
      <c r="L39" s="155">
        <f t="shared" si="2"/>
        <v>94</v>
      </c>
      <c r="M39" s="156">
        <f t="shared" si="3"/>
        <v>141</v>
      </c>
      <c r="N39" s="155"/>
      <c r="O39" s="155"/>
      <c r="P39" s="155"/>
      <c r="Q39" s="155"/>
      <c r="R39" s="155"/>
      <c r="S39" s="156"/>
      <c r="T39" s="156">
        <f t="shared" si="0"/>
        <v>0</v>
      </c>
      <c r="U39" s="156">
        <f t="shared" si="1"/>
        <v>0</v>
      </c>
      <c r="V39" s="157"/>
    </row>
    <row r="40" spans="1:22" s="165" customFormat="1" x14ac:dyDescent="0.4">
      <c r="A40" s="116">
        <v>32</v>
      </c>
      <c r="B40" s="116" t="s">
        <v>914</v>
      </c>
      <c r="C40" s="117" t="s">
        <v>198</v>
      </c>
      <c r="D40" s="118" t="s">
        <v>934</v>
      </c>
      <c r="E40" s="119" t="s">
        <v>315</v>
      </c>
      <c r="F40" s="120" t="s">
        <v>172</v>
      </c>
      <c r="G40" s="121" t="s">
        <v>301</v>
      </c>
      <c r="H40" s="122">
        <v>1500</v>
      </c>
      <c r="I40" s="123">
        <v>47</v>
      </c>
      <c r="J40" s="123">
        <v>12</v>
      </c>
      <c r="K40" s="160">
        <v>2</v>
      </c>
      <c r="L40" s="155">
        <f t="shared" si="2"/>
        <v>1128</v>
      </c>
      <c r="M40" s="156">
        <f t="shared" si="3"/>
        <v>1692</v>
      </c>
      <c r="N40" s="155"/>
      <c r="O40" s="155"/>
      <c r="P40" s="155"/>
      <c r="Q40" s="155"/>
      <c r="R40" s="155"/>
      <c r="S40" s="156"/>
      <c r="T40" s="156">
        <f t="shared" si="0"/>
        <v>0</v>
      </c>
      <c r="U40" s="156">
        <f t="shared" si="1"/>
        <v>0</v>
      </c>
      <c r="V40" s="157"/>
    </row>
    <row r="41" spans="1:22" s="165" customFormat="1" x14ac:dyDescent="0.4">
      <c r="A41" s="116">
        <v>33</v>
      </c>
      <c r="B41" s="116" t="s">
        <v>914</v>
      </c>
      <c r="C41" s="117" t="s">
        <v>198</v>
      </c>
      <c r="D41" s="118" t="s">
        <v>934</v>
      </c>
      <c r="E41" s="119" t="s">
        <v>317</v>
      </c>
      <c r="F41" s="120" t="s">
        <v>983</v>
      </c>
      <c r="G41" s="121" t="s">
        <v>301</v>
      </c>
      <c r="H41" s="122">
        <v>1500</v>
      </c>
      <c r="I41" s="123">
        <v>47</v>
      </c>
      <c r="J41" s="123">
        <v>2</v>
      </c>
      <c r="K41" s="160">
        <v>1</v>
      </c>
      <c r="L41" s="155">
        <f t="shared" si="2"/>
        <v>94</v>
      </c>
      <c r="M41" s="156">
        <f t="shared" si="3"/>
        <v>141</v>
      </c>
      <c r="N41" s="155"/>
      <c r="O41" s="155"/>
      <c r="P41" s="155"/>
      <c r="Q41" s="155"/>
      <c r="R41" s="155"/>
      <c r="S41" s="156"/>
      <c r="T41" s="156">
        <f t="shared" si="0"/>
        <v>0</v>
      </c>
      <c r="U41" s="156">
        <f t="shared" si="1"/>
        <v>0</v>
      </c>
      <c r="V41" s="157"/>
    </row>
    <row r="42" spans="1:22" s="165" customFormat="1" x14ac:dyDescent="0.4">
      <c r="A42" s="116">
        <v>34</v>
      </c>
      <c r="B42" s="116" t="s">
        <v>916</v>
      </c>
      <c r="C42" s="117" t="s">
        <v>198</v>
      </c>
      <c r="D42" s="118" t="s">
        <v>929</v>
      </c>
      <c r="E42" s="119" t="s">
        <v>315</v>
      </c>
      <c r="F42" s="120" t="s">
        <v>172</v>
      </c>
      <c r="G42" s="121" t="s">
        <v>304</v>
      </c>
      <c r="H42" s="122">
        <v>2082.5</v>
      </c>
      <c r="I42" s="123">
        <v>28</v>
      </c>
      <c r="J42" s="123">
        <v>6</v>
      </c>
      <c r="K42" s="160">
        <v>2</v>
      </c>
      <c r="L42" s="155">
        <f t="shared" si="2"/>
        <v>336</v>
      </c>
      <c r="M42" s="156">
        <f t="shared" si="3"/>
        <v>699.72</v>
      </c>
      <c r="N42" s="155"/>
      <c r="O42" s="155"/>
      <c r="P42" s="155"/>
      <c r="Q42" s="155"/>
      <c r="R42" s="155"/>
      <c r="S42" s="156"/>
      <c r="T42" s="156">
        <f t="shared" si="0"/>
        <v>0</v>
      </c>
      <c r="U42" s="156">
        <f t="shared" si="1"/>
        <v>0</v>
      </c>
      <c r="V42" s="157"/>
    </row>
    <row r="43" spans="1:22" s="165" customFormat="1" x14ac:dyDescent="0.4">
      <c r="A43" s="116">
        <v>35</v>
      </c>
      <c r="B43" s="116" t="s">
        <v>190</v>
      </c>
      <c r="C43" s="117" t="s">
        <v>241</v>
      </c>
      <c r="D43" s="118" t="s">
        <v>919</v>
      </c>
      <c r="E43" s="119" t="s">
        <v>315</v>
      </c>
      <c r="F43" s="120" t="s">
        <v>172</v>
      </c>
      <c r="G43" s="121" t="s">
        <v>301</v>
      </c>
      <c r="H43" s="122">
        <v>1500</v>
      </c>
      <c r="I43" s="123">
        <v>47</v>
      </c>
      <c r="J43" s="123">
        <v>12</v>
      </c>
      <c r="K43" s="160">
        <v>2</v>
      </c>
      <c r="L43" s="155">
        <f t="shared" si="2"/>
        <v>1128</v>
      </c>
      <c r="M43" s="156">
        <f t="shared" si="3"/>
        <v>1692</v>
      </c>
      <c r="N43" s="155"/>
      <c r="O43" s="155"/>
      <c r="P43" s="155"/>
      <c r="Q43" s="155"/>
      <c r="R43" s="155"/>
      <c r="S43" s="156"/>
      <c r="T43" s="156">
        <f t="shared" si="0"/>
        <v>0</v>
      </c>
      <c r="U43" s="156">
        <f t="shared" si="1"/>
        <v>0</v>
      </c>
      <c r="V43" s="157"/>
    </row>
    <row r="44" spans="1:22" s="165" customFormat="1" x14ac:dyDescent="0.4">
      <c r="A44" s="116">
        <v>36</v>
      </c>
      <c r="B44" s="116" t="s">
        <v>190</v>
      </c>
      <c r="C44" s="117" t="s">
        <v>241</v>
      </c>
      <c r="D44" s="118" t="s">
        <v>919</v>
      </c>
      <c r="E44" s="119" t="s">
        <v>317</v>
      </c>
      <c r="F44" s="120" t="s">
        <v>983</v>
      </c>
      <c r="G44" s="121" t="s">
        <v>301</v>
      </c>
      <c r="H44" s="122">
        <v>1500</v>
      </c>
      <c r="I44" s="123">
        <v>47</v>
      </c>
      <c r="J44" s="123">
        <v>2</v>
      </c>
      <c r="K44" s="160">
        <v>1</v>
      </c>
      <c r="L44" s="155">
        <f t="shared" si="2"/>
        <v>94</v>
      </c>
      <c r="M44" s="156">
        <f t="shared" si="3"/>
        <v>141</v>
      </c>
      <c r="N44" s="155"/>
      <c r="O44" s="155"/>
      <c r="P44" s="155"/>
      <c r="Q44" s="155"/>
      <c r="R44" s="155"/>
      <c r="S44" s="156"/>
      <c r="T44" s="156">
        <f t="shared" si="0"/>
        <v>0</v>
      </c>
      <c r="U44" s="156">
        <f t="shared" si="1"/>
        <v>0</v>
      </c>
      <c r="V44" s="157"/>
    </row>
    <row r="45" spans="1:22" s="165" customFormat="1" x14ac:dyDescent="0.4">
      <c r="A45" s="116">
        <v>37</v>
      </c>
      <c r="B45" s="116" t="s">
        <v>191</v>
      </c>
      <c r="C45" s="117" t="s">
        <v>241</v>
      </c>
      <c r="D45" s="118" t="s">
        <v>935</v>
      </c>
      <c r="E45" s="119" t="s">
        <v>315</v>
      </c>
      <c r="F45" s="120" t="s">
        <v>172</v>
      </c>
      <c r="G45" s="121" t="s">
        <v>301</v>
      </c>
      <c r="H45" s="122">
        <v>1500</v>
      </c>
      <c r="I45" s="123">
        <v>47</v>
      </c>
      <c r="J45" s="123">
        <v>12</v>
      </c>
      <c r="K45" s="160">
        <v>2</v>
      </c>
      <c r="L45" s="155">
        <f t="shared" si="2"/>
        <v>1128</v>
      </c>
      <c r="M45" s="156">
        <f t="shared" si="3"/>
        <v>1692</v>
      </c>
      <c r="N45" s="155"/>
      <c r="O45" s="155"/>
      <c r="P45" s="155"/>
      <c r="Q45" s="155"/>
      <c r="R45" s="155"/>
      <c r="S45" s="156"/>
      <c r="T45" s="156">
        <f t="shared" si="0"/>
        <v>0</v>
      </c>
      <c r="U45" s="156">
        <f t="shared" si="1"/>
        <v>0</v>
      </c>
      <c r="V45" s="157"/>
    </row>
    <row r="46" spans="1:22" s="165" customFormat="1" x14ac:dyDescent="0.4">
      <c r="A46" s="116">
        <v>38</v>
      </c>
      <c r="B46" s="116" t="s">
        <v>191</v>
      </c>
      <c r="C46" s="117" t="s">
        <v>241</v>
      </c>
      <c r="D46" s="118" t="s">
        <v>935</v>
      </c>
      <c r="E46" s="119" t="s">
        <v>317</v>
      </c>
      <c r="F46" s="120" t="s">
        <v>983</v>
      </c>
      <c r="G46" s="121" t="s">
        <v>301</v>
      </c>
      <c r="H46" s="122">
        <v>1500</v>
      </c>
      <c r="I46" s="123">
        <v>47</v>
      </c>
      <c r="J46" s="123">
        <v>2</v>
      </c>
      <c r="K46" s="160">
        <v>1</v>
      </c>
      <c r="L46" s="155">
        <f t="shared" si="2"/>
        <v>94</v>
      </c>
      <c r="M46" s="156">
        <f t="shared" si="3"/>
        <v>141</v>
      </c>
      <c r="N46" s="155"/>
      <c r="O46" s="155"/>
      <c r="P46" s="155"/>
      <c r="Q46" s="155"/>
      <c r="R46" s="155"/>
      <c r="S46" s="156"/>
      <c r="T46" s="156">
        <f t="shared" si="0"/>
        <v>0</v>
      </c>
      <c r="U46" s="156">
        <f t="shared" si="1"/>
        <v>0</v>
      </c>
      <c r="V46" s="157"/>
    </row>
    <row r="47" spans="1:22" s="165" customFormat="1" x14ac:dyDescent="0.4">
      <c r="A47" s="116">
        <v>39</v>
      </c>
      <c r="B47" s="116" t="s">
        <v>169</v>
      </c>
      <c r="C47" s="117" t="s">
        <v>241</v>
      </c>
      <c r="D47" s="118" t="s">
        <v>936</v>
      </c>
      <c r="E47" s="119" t="s">
        <v>315</v>
      </c>
      <c r="F47" s="120" t="s">
        <v>172</v>
      </c>
      <c r="G47" s="121" t="s">
        <v>301</v>
      </c>
      <c r="H47" s="122">
        <v>600</v>
      </c>
      <c r="I47" s="123">
        <v>47</v>
      </c>
      <c r="J47" s="123">
        <v>12</v>
      </c>
      <c r="K47" s="160">
        <v>2</v>
      </c>
      <c r="L47" s="155">
        <f t="shared" si="2"/>
        <v>1128</v>
      </c>
      <c r="M47" s="156">
        <f t="shared" si="3"/>
        <v>676.8</v>
      </c>
      <c r="N47" s="155"/>
      <c r="O47" s="155"/>
      <c r="P47" s="155"/>
      <c r="Q47" s="155"/>
      <c r="R47" s="155"/>
      <c r="S47" s="156"/>
      <c r="T47" s="156">
        <f t="shared" si="0"/>
        <v>0</v>
      </c>
      <c r="U47" s="156">
        <f t="shared" si="1"/>
        <v>0</v>
      </c>
      <c r="V47" s="157"/>
    </row>
    <row r="48" spans="1:22" s="165" customFormat="1" x14ac:dyDescent="0.4">
      <c r="A48" s="116">
        <v>40</v>
      </c>
      <c r="B48" s="116" t="s">
        <v>169</v>
      </c>
      <c r="C48" s="117" t="s">
        <v>241</v>
      </c>
      <c r="D48" s="118" t="s">
        <v>936</v>
      </c>
      <c r="E48" s="119" t="s">
        <v>317</v>
      </c>
      <c r="F48" s="120" t="s">
        <v>983</v>
      </c>
      <c r="G48" s="121" t="s">
        <v>301</v>
      </c>
      <c r="H48" s="122">
        <v>600</v>
      </c>
      <c r="I48" s="123">
        <v>47</v>
      </c>
      <c r="J48" s="123">
        <v>2</v>
      </c>
      <c r="K48" s="160">
        <v>1</v>
      </c>
      <c r="L48" s="155">
        <f t="shared" si="2"/>
        <v>94</v>
      </c>
      <c r="M48" s="156">
        <f t="shared" si="3"/>
        <v>56.4</v>
      </c>
      <c r="N48" s="155"/>
      <c r="O48" s="155"/>
      <c r="P48" s="155"/>
      <c r="Q48" s="155"/>
      <c r="R48" s="155"/>
      <c r="S48" s="156"/>
      <c r="T48" s="156">
        <f t="shared" si="0"/>
        <v>0</v>
      </c>
      <c r="U48" s="156">
        <f t="shared" si="1"/>
        <v>0</v>
      </c>
      <c r="V48" s="157"/>
    </row>
    <row r="49" spans="1:22" s="165" customFormat="1" x14ac:dyDescent="0.4">
      <c r="A49" s="116">
        <v>41</v>
      </c>
      <c r="B49" s="116" t="s">
        <v>910</v>
      </c>
      <c r="C49" s="117" t="s">
        <v>241</v>
      </c>
      <c r="D49" s="118" t="s">
        <v>937</v>
      </c>
      <c r="E49" s="119" t="s">
        <v>315</v>
      </c>
      <c r="F49" s="120" t="s">
        <v>172</v>
      </c>
      <c r="G49" s="121" t="s">
        <v>304</v>
      </c>
      <c r="H49" s="122">
        <v>12</v>
      </c>
      <c r="I49" s="123">
        <v>28</v>
      </c>
      <c r="J49" s="123">
        <v>2</v>
      </c>
      <c r="K49" s="160">
        <v>2</v>
      </c>
      <c r="L49" s="155">
        <f t="shared" si="2"/>
        <v>112</v>
      </c>
      <c r="M49" s="156">
        <f t="shared" si="3"/>
        <v>1.3440000000000001</v>
      </c>
      <c r="N49" s="155"/>
      <c r="O49" s="155"/>
      <c r="P49" s="155"/>
      <c r="Q49" s="155"/>
      <c r="R49" s="155"/>
      <c r="S49" s="156"/>
      <c r="T49" s="156">
        <f t="shared" si="0"/>
        <v>0</v>
      </c>
      <c r="U49" s="156">
        <f t="shared" si="1"/>
        <v>0</v>
      </c>
      <c r="V49" s="157"/>
    </row>
    <row r="50" spans="1:22" s="165" customFormat="1" x14ac:dyDescent="0.4">
      <c r="A50" s="116">
        <v>42</v>
      </c>
      <c r="B50" s="116" t="s">
        <v>912</v>
      </c>
      <c r="C50" s="117" t="s">
        <v>241</v>
      </c>
      <c r="D50" s="118" t="s">
        <v>938</v>
      </c>
      <c r="E50" s="119" t="s">
        <v>315</v>
      </c>
      <c r="F50" s="120" t="s">
        <v>172</v>
      </c>
      <c r="G50" s="121" t="s">
        <v>301</v>
      </c>
      <c r="H50" s="122">
        <v>600</v>
      </c>
      <c r="I50" s="123">
        <v>47</v>
      </c>
      <c r="J50" s="123">
        <v>3</v>
      </c>
      <c r="K50" s="160">
        <v>2</v>
      </c>
      <c r="L50" s="155">
        <f t="shared" si="2"/>
        <v>282</v>
      </c>
      <c r="M50" s="156">
        <f t="shared" si="3"/>
        <v>169.2</v>
      </c>
      <c r="N50" s="155"/>
      <c r="O50" s="155"/>
      <c r="P50" s="155"/>
      <c r="Q50" s="155"/>
      <c r="R50" s="155"/>
      <c r="S50" s="156"/>
      <c r="T50" s="156">
        <f t="shared" si="0"/>
        <v>0</v>
      </c>
      <c r="U50" s="156">
        <f t="shared" si="1"/>
        <v>0</v>
      </c>
      <c r="V50" s="157"/>
    </row>
    <row r="51" spans="1:22" s="165" customFormat="1" x14ac:dyDescent="0.4">
      <c r="A51" s="116">
        <v>43</v>
      </c>
      <c r="B51" s="116" t="s">
        <v>912</v>
      </c>
      <c r="C51" s="117" t="s">
        <v>241</v>
      </c>
      <c r="D51" s="118" t="s">
        <v>938</v>
      </c>
      <c r="E51" s="119" t="s">
        <v>315</v>
      </c>
      <c r="F51" s="120" t="s">
        <v>172</v>
      </c>
      <c r="G51" s="121" t="s">
        <v>301</v>
      </c>
      <c r="H51" s="122">
        <v>600</v>
      </c>
      <c r="I51" s="123">
        <v>47</v>
      </c>
      <c r="J51" s="123">
        <v>2</v>
      </c>
      <c r="K51" s="160">
        <v>2</v>
      </c>
      <c r="L51" s="155">
        <f t="shared" si="2"/>
        <v>188</v>
      </c>
      <c r="M51" s="156">
        <f t="shared" si="3"/>
        <v>112.8</v>
      </c>
      <c r="N51" s="155"/>
      <c r="O51" s="155"/>
      <c r="P51" s="155"/>
      <c r="Q51" s="155"/>
      <c r="R51" s="155"/>
      <c r="S51" s="156"/>
      <c r="T51" s="156">
        <f t="shared" si="0"/>
        <v>0</v>
      </c>
      <c r="U51" s="156">
        <f t="shared" si="1"/>
        <v>0</v>
      </c>
      <c r="V51" s="157"/>
    </row>
    <row r="52" spans="1:22" s="165" customFormat="1" x14ac:dyDescent="0.4">
      <c r="A52" s="116">
        <v>44</v>
      </c>
      <c r="B52" s="116" t="s">
        <v>914</v>
      </c>
      <c r="C52" s="117" t="s">
        <v>241</v>
      </c>
      <c r="D52" s="118" t="s">
        <v>929</v>
      </c>
      <c r="E52" s="119" t="s">
        <v>315</v>
      </c>
      <c r="F52" s="120" t="s">
        <v>172</v>
      </c>
      <c r="G52" s="121" t="s">
        <v>304</v>
      </c>
      <c r="H52" s="122">
        <v>2082.5</v>
      </c>
      <c r="I52" s="123">
        <v>28</v>
      </c>
      <c r="J52" s="123">
        <v>6</v>
      </c>
      <c r="K52" s="160">
        <v>2</v>
      </c>
      <c r="L52" s="155">
        <f t="shared" si="2"/>
        <v>336</v>
      </c>
      <c r="M52" s="156">
        <f t="shared" si="3"/>
        <v>699.72</v>
      </c>
      <c r="N52" s="155"/>
      <c r="O52" s="155"/>
      <c r="P52" s="155"/>
      <c r="Q52" s="155"/>
      <c r="R52" s="155"/>
      <c r="S52" s="156"/>
      <c r="T52" s="156">
        <f t="shared" si="0"/>
        <v>0</v>
      </c>
      <c r="U52" s="156">
        <f t="shared" si="1"/>
        <v>0</v>
      </c>
      <c r="V52" s="157"/>
    </row>
    <row r="53" spans="1:22" s="165" customFormat="1" x14ac:dyDescent="0.4">
      <c r="A53" s="116">
        <v>45</v>
      </c>
      <c r="B53" s="116" t="s">
        <v>190</v>
      </c>
      <c r="C53" s="117" t="s">
        <v>355</v>
      </c>
      <c r="D53" s="118" t="s">
        <v>939</v>
      </c>
      <c r="E53" s="119" t="s">
        <v>315</v>
      </c>
      <c r="F53" s="120" t="s">
        <v>172</v>
      </c>
      <c r="G53" s="121" t="s">
        <v>301</v>
      </c>
      <c r="H53" s="122">
        <v>600</v>
      </c>
      <c r="I53" s="123">
        <v>47</v>
      </c>
      <c r="J53" s="123">
        <v>12</v>
      </c>
      <c r="K53" s="160">
        <v>2</v>
      </c>
      <c r="L53" s="155">
        <f t="shared" si="2"/>
        <v>1128</v>
      </c>
      <c r="M53" s="156">
        <f t="shared" si="3"/>
        <v>676.8</v>
      </c>
      <c r="N53" s="155"/>
      <c r="O53" s="155"/>
      <c r="P53" s="155"/>
      <c r="Q53" s="155"/>
      <c r="R53" s="155"/>
      <c r="S53" s="156"/>
      <c r="T53" s="156">
        <f t="shared" si="0"/>
        <v>0</v>
      </c>
      <c r="U53" s="156">
        <f t="shared" si="1"/>
        <v>0</v>
      </c>
      <c r="V53" s="157"/>
    </row>
    <row r="54" spans="1:22" s="165" customFormat="1" x14ac:dyDescent="0.4">
      <c r="A54" s="116">
        <v>46</v>
      </c>
      <c r="B54" s="116" t="s">
        <v>190</v>
      </c>
      <c r="C54" s="117" t="s">
        <v>355</v>
      </c>
      <c r="D54" s="118" t="s">
        <v>939</v>
      </c>
      <c r="E54" s="119" t="s">
        <v>317</v>
      </c>
      <c r="F54" s="120" t="s">
        <v>983</v>
      </c>
      <c r="G54" s="121" t="s">
        <v>301</v>
      </c>
      <c r="H54" s="122">
        <v>600</v>
      </c>
      <c r="I54" s="123">
        <v>47</v>
      </c>
      <c r="J54" s="123">
        <v>2</v>
      </c>
      <c r="K54" s="160">
        <v>1</v>
      </c>
      <c r="L54" s="155">
        <f t="shared" si="2"/>
        <v>94</v>
      </c>
      <c r="M54" s="156">
        <f t="shared" si="3"/>
        <v>56.4</v>
      </c>
      <c r="N54" s="155"/>
      <c r="O54" s="155"/>
      <c r="P54" s="155"/>
      <c r="Q54" s="155"/>
      <c r="R54" s="155"/>
      <c r="S54" s="156"/>
      <c r="T54" s="156">
        <f t="shared" si="0"/>
        <v>0</v>
      </c>
      <c r="U54" s="156">
        <f t="shared" si="1"/>
        <v>0</v>
      </c>
      <c r="V54" s="157"/>
    </row>
    <row r="55" spans="1:22" s="165" customFormat="1" x14ac:dyDescent="0.4">
      <c r="A55" s="116">
        <v>47</v>
      </c>
      <c r="B55" s="116" t="s">
        <v>191</v>
      </c>
      <c r="C55" s="117" t="s">
        <v>355</v>
      </c>
      <c r="D55" s="118" t="s">
        <v>940</v>
      </c>
      <c r="E55" s="119" t="s">
        <v>315</v>
      </c>
      <c r="F55" s="120" t="s">
        <v>172</v>
      </c>
      <c r="G55" s="121" t="s">
        <v>301</v>
      </c>
      <c r="H55" s="122">
        <v>200</v>
      </c>
      <c r="I55" s="123">
        <v>47</v>
      </c>
      <c r="J55" s="123">
        <v>3</v>
      </c>
      <c r="K55" s="160">
        <v>2</v>
      </c>
      <c r="L55" s="155">
        <f t="shared" si="2"/>
        <v>282</v>
      </c>
      <c r="M55" s="156">
        <f t="shared" si="3"/>
        <v>56.4</v>
      </c>
      <c r="N55" s="155"/>
      <c r="O55" s="155"/>
      <c r="P55" s="155"/>
      <c r="Q55" s="155"/>
      <c r="R55" s="155"/>
      <c r="S55" s="156"/>
      <c r="T55" s="156">
        <f t="shared" si="0"/>
        <v>0</v>
      </c>
      <c r="U55" s="156">
        <f t="shared" si="1"/>
        <v>0</v>
      </c>
      <c r="V55" s="157"/>
    </row>
    <row r="56" spans="1:22" s="165" customFormat="1" x14ac:dyDescent="0.4">
      <c r="A56" s="116">
        <v>48</v>
      </c>
      <c r="B56" s="116" t="s">
        <v>169</v>
      </c>
      <c r="C56" s="117" t="s">
        <v>355</v>
      </c>
      <c r="D56" s="118" t="s">
        <v>937</v>
      </c>
      <c r="E56" s="119" t="s">
        <v>315</v>
      </c>
      <c r="F56" s="120" t="s">
        <v>172</v>
      </c>
      <c r="G56" s="121" t="s">
        <v>304</v>
      </c>
      <c r="H56" s="122">
        <v>12</v>
      </c>
      <c r="I56" s="123">
        <v>28</v>
      </c>
      <c r="J56" s="123">
        <v>2</v>
      </c>
      <c r="K56" s="160">
        <v>2</v>
      </c>
      <c r="L56" s="155">
        <f t="shared" si="2"/>
        <v>112</v>
      </c>
      <c r="M56" s="156">
        <f t="shared" si="3"/>
        <v>1.3440000000000001</v>
      </c>
      <c r="N56" s="155"/>
      <c r="O56" s="155"/>
      <c r="P56" s="155"/>
      <c r="Q56" s="155"/>
      <c r="R56" s="155"/>
      <c r="S56" s="156"/>
      <c r="T56" s="156">
        <f t="shared" si="0"/>
        <v>0</v>
      </c>
      <c r="U56" s="156">
        <f t="shared" si="1"/>
        <v>0</v>
      </c>
      <c r="V56" s="157"/>
    </row>
    <row r="57" spans="1:22" s="165" customFormat="1" x14ac:dyDescent="0.4">
      <c r="A57" s="116">
        <v>49</v>
      </c>
      <c r="B57" s="116" t="s">
        <v>910</v>
      </c>
      <c r="C57" s="117" t="s">
        <v>355</v>
      </c>
      <c r="D57" s="118" t="s">
        <v>941</v>
      </c>
      <c r="E57" s="119" t="s">
        <v>315</v>
      </c>
      <c r="F57" s="120" t="s">
        <v>172</v>
      </c>
      <c r="G57" s="121" t="s">
        <v>301</v>
      </c>
      <c r="H57" s="122">
        <v>600</v>
      </c>
      <c r="I57" s="123">
        <v>47</v>
      </c>
      <c r="J57" s="123">
        <v>12</v>
      </c>
      <c r="K57" s="160">
        <v>2</v>
      </c>
      <c r="L57" s="155">
        <f t="shared" si="2"/>
        <v>1128</v>
      </c>
      <c r="M57" s="156">
        <f t="shared" si="3"/>
        <v>676.8</v>
      </c>
      <c r="N57" s="155"/>
      <c r="O57" s="155"/>
      <c r="P57" s="155"/>
      <c r="Q57" s="155"/>
      <c r="R57" s="155"/>
      <c r="S57" s="156"/>
      <c r="T57" s="156">
        <f t="shared" si="0"/>
        <v>0</v>
      </c>
      <c r="U57" s="156">
        <f t="shared" si="1"/>
        <v>0</v>
      </c>
      <c r="V57" s="157"/>
    </row>
    <row r="58" spans="1:22" s="165" customFormat="1" x14ac:dyDescent="0.4">
      <c r="A58" s="116">
        <v>50</v>
      </c>
      <c r="B58" s="116" t="s">
        <v>910</v>
      </c>
      <c r="C58" s="117" t="s">
        <v>355</v>
      </c>
      <c r="D58" s="118" t="s">
        <v>941</v>
      </c>
      <c r="E58" s="119" t="s">
        <v>317</v>
      </c>
      <c r="F58" s="120" t="s">
        <v>983</v>
      </c>
      <c r="G58" s="121" t="s">
        <v>301</v>
      </c>
      <c r="H58" s="122">
        <v>600</v>
      </c>
      <c r="I58" s="123">
        <v>47</v>
      </c>
      <c r="J58" s="123">
        <v>2</v>
      </c>
      <c r="K58" s="160">
        <v>1</v>
      </c>
      <c r="L58" s="155">
        <f t="shared" si="2"/>
        <v>94</v>
      </c>
      <c r="M58" s="156">
        <f t="shared" si="3"/>
        <v>56.4</v>
      </c>
      <c r="N58" s="155"/>
      <c r="O58" s="155"/>
      <c r="P58" s="155"/>
      <c r="Q58" s="155"/>
      <c r="R58" s="155"/>
      <c r="S58" s="156"/>
      <c r="T58" s="156">
        <f t="shared" si="0"/>
        <v>0</v>
      </c>
      <c r="U58" s="156">
        <f t="shared" si="1"/>
        <v>0</v>
      </c>
      <c r="V58" s="157"/>
    </row>
    <row r="59" spans="1:22" s="165" customFormat="1" x14ac:dyDescent="0.4">
      <c r="A59" s="116">
        <v>51</v>
      </c>
      <c r="B59" s="116" t="s">
        <v>912</v>
      </c>
      <c r="C59" s="117" t="s">
        <v>355</v>
      </c>
      <c r="D59" s="118" t="s">
        <v>929</v>
      </c>
      <c r="E59" s="119" t="s">
        <v>315</v>
      </c>
      <c r="F59" s="120" t="s">
        <v>172</v>
      </c>
      <c r="G59" s="121" t="s">
        <v>304</v>
      </c>
      <c r="H59" s="122">
        <v>2082.5</v>
      </c>
      <c r="I59" s="123">
        <v>28</v>
      </c>
      <c r="J59" s="123">
        <v>6</v>
      </c>
      <c r="K59" s="160">
        <v>2</v>
      </c>
      <c r="L59" s="155">
        <f t="shared" si="2"/>
        <v>336</v>
      </c>
      <c r="M59" s="156">
        <f t="shared" si="3"/>
        <v>699.72</v>
      </c>
      <c r="N59" s="155"/>
      <c r="O59" s="155"/>
      <c r="P59" s="155"/>
      <c r="Q59" s="155"/>
      <c r="R59" s="155"/>
      <c r="S59" s="156"/>
      <c r="T59" s="156">
        <f t="shared" si="0"/>
        <v>0</v>
      </c>
      <c r="U59" s="156">
        <f t="shared" si="1"/>
        <v>0</v>
      </c>
      <c r="V59" s="157"/>
    </row>
    <row r="60" spans="1:22" s="165" customFormat="1" x14ac:dyDescent="0.4">
      <c r="A60" s="116">
        <v>52</v>
      </c>
      <c r="B60" s="116" t="s">
        <v>239</v>
      </c>
      <c r="C60" s="117" t="s">
        <v>524</v>
      </c>
      <c r="D60" s="118" t="s">
        <v>942</v>
      </c>
      <c r="E60" s="119" t="s">
        <v>315</v>
      </c>
      <c r="F60" s="120" t="s">
        <v>172</v>
      </c>
      <c r="G60" s="121" t="s">
        <v>301</v>
      </c>
      <c r="H60" s="122">
        <v>2082.5</v>
      </c>
      <c r="I60" s="123">
        <v>47</v>
      </c>
      <c r="J60" s="123">
        <v>8</v>
      </c>
      <c r="K60" s="160">
        <v>2</v>
      </c>
      <c r="L60" s="155">
        <f t="shared" si="2"/>
        <v>752</v>
      </c>
      <c r="M60" s="156">
        <f t="shared" si="3"/>
        <v>1566.04</v>
      </c>
      <c r="N60" s="155"/>
      <c r="O60" s="155"/>
      <c r="P60" s="155"/>
      <c r="Q60" s="155"/>
      <c r="R60" s="155"/>
      <c r="S60" s="156"/>
      <c r="T60" s="156">
        <f t="shared" si="0"/>
        <v>0</v>
      </c>
      <c r="U60" s="156">
        <f t="shared" si="1"/>
        <v>0</v>
      </c>
      <c r="V60" s="157"/>
    </row>
    <row r="61" spans="1:22" s="165" customFormat="1" x14ac:dyDescent="0.4">
      <c r="A61" s="116">
        <v>53</v>
      </c>
      <c r="B61" s="116" t="s">
        <v>943</v>
      </c>
      <c r="C61" s="117" t="s">
        <v>943</v>
      </c>
      <c r="D61" s="118" t="s">
        <v>944</v>
      </c>
      <c r="E61" s="119" t="s">
        <v>310</v>
      </c>
      <c r="F61" s="120" t="s">
        <v>172</v>
      </c>
      <c r="G61" s="121" t="s">
        <v>304</v>
      </c>
      <c r="H61" s="122">
        <v>2082.5</v>
      </c>
      <c r="I61" s="123">
        <v>28</v>
      </c>
      <c r="J61" s="123">
        <v>6</v>
      </c>
      <c r="K61" s="160">
        <v>1</v>
      </c>
      <c r="L61" s="155">
        <f t="shared" si="2"/>
        <v>168</v>
      </c>
      <c r="M61" s="156">
        <f t="shared" si="3"/>
        <v>349.86</v>
      </c>
      <c r="N61" s="155"/>
      <c r="O61" s="155"/>
      <c r="P61" s="155"/>
      <c r="Q61" s="155"/>
      <c r="R61" s="155"/>
      <c r="S61" s="156"/>
      <c r="T61" s="156">
        <f t="shared" si="0"/>
        <v>0</v>
      </c>
      <c r="U61" s="156">
        <f t="shared" si="1"/>
        <v>0</v>
      </c>
      <c r="V61" s="157"/>
    </row>
    <row r="62" spans="1:22" s="165" customFormat="1" x14ac:dyDescent="0.4">
      <c r="A62" s="116">
        <v>54</v>
      </c>
      <c r="B62" s="116" t="s">
        <v>190</v>
      </c>
      <c r="C62" s="117" t="s">
        <v>194</v>
      </c>
      <c r="D62" s="118" t="s">
        <v>945</v>
      </c>
      <c r="E62" s="119" t="s">
        <v>311</v>
      </c>
      <c r="F62" s="120" t="s">
        <v>982</v>
      </c>
      <c r="G62" s="121" t="s">
        <v>301</v>
      </c>
      <c r="H62" s="122">
        <v>735</v>
      </c>
      <c r="I62" s="123">
        <v>47</v>
      </c>
      <c r="J62" s="123">
        <v>3</v>
      </c>
      <c r="K62" s="160">
        <v>1</v>
      </c>
      <c r="L62" s="155">
        <f t="shared" si="2"/>
        <v>141</v>
      </c>
      <c r="M62" s="156">
        <f t="shared" si="3"/>
        <v>103.63500000000001</v>
      </c>
      <c r="N62" s="155"/>
      <c r="O62" s="155"/>
      <c r="P62" s="155"/>
      <c r="Q62" s="155"/>
      <c r="R62" s="155"/>
      <c r="S62" s="156"/>
      <c r="T62" s="156">
        <f t="shared" si="0"/>
        <v>0</v>
      </c>
      <c r="U62" s="156">
        <f t="shared" si="1"/>
        <v>0</v>
      </c>
      <c r="V62" s="157"/>
    </row>
    <row r="63" spans="1:22" s="165" customFormat="1" x14ac:dyDescent="0.4">
      <c r="A63" s="116">
        <v>55</v>
      </c>
      <c r="B63" s="116" t="s">
        <v>191</v>
      </c>
      <c r="C63" s="117" t="s">
        <v>194</v>
      </c>
      <c r="D63" s="118" t="s">
        <v>946</v>
      </c>
      <c r="E63" s="119" t="s">
        <v>311</v>
      </c>
      <c r="F63" s="120" t="s">
        <v>982</v>
      </c>
      <c r="G63" s="121" t="s">
        <v>301</v>
      </c>
      <c r="H63" s="122">
        <v>735</v>
      </c>
      <c r="I63" s="123">
        <v>47</v>
      </c>
      <c r="J63" s="123">
        <v>3</v>
      </c>
      <c r="K63" s="160">
        <v>1</v>
      </c>
      <c r="L63" s="155">
        <f t="shared" si="2"/>
        <v>141</v>
      </c>
      <c r="M63" s="156">
        <f t="shared" si="3"/>
        <v>103.63500000000001</v>
      </c>
      <c r="N63" s="155"/>
      <c r="O63" s="155"/>
      <c r="P63" s="155"/>
      <c r="Q63" s="155"/>
      <c r="R63" s="155"/>
      <c r="S63" s="156"/>
      <c r="T63" s="156">
        <f t="shared" si="0"/>
        <v>0</v>
      </c>
      <c r="U63" s="156">
        <f t="shared" si="1"/>
        <v>0</v>
      </c>
      <c r="V63" s="157"/>
    </row>
    <row r="64" spans="1:22" s="165" customFormat="1" x14ac:dyDescent="0.4">
      <c r="A64" s="116">
        <v>56</v>
      </c>
      <c r="B64" s="116" t="s">
        <v>169</v>
      </c>
      <c r="C64" s="117" t="s">
        <v>194</v>
      </c>
      <c r="D64" s="118" t="s">
        <v>947</v>
      </c>
      <c r="E64" s="119" t="s">
        <v>315</v>
      </c>
      <c r="F64" s="120" t="s">
        <v>982</v>
      </c>
      <c r="G64" s="121" t="s">
        <v>301</v>
      </c>
      <c r="H64" s="122">
        <v>600</v>
      </c>
      <c r="I64" s="123">
        <v>47</v>
      </c>
      <c r="J64" s="123">
        <v>2</v>
      </c>
      <c r="K64" s="160">
        <v>2</v>
      </c>
      <c r="L64" s="155">
        <f t="shared" si="2"/>
        <v>188</v>
      </c>
      <c r="M64" s="156">
        <f t="shared" si="3"/>
        <v>112.8</v>
      </c>
      <c r="N64" s="155"/>
      <c r="O64" s="155"/>
      <c r="P64" s="155"/>
      <c r="Q64" s="155"/>
      <c r="R64" s="155"/>
      <c r="S64" s="156"/>
      <c r="T64" s="156">
        <f t="shared" si="0"/>
        <v>0</v>
      </c>
      <c r="U64" s="156">
        <f t="shared" si="1"/>
        <v>0</v>
      </c>
      <c r="V64" s="157"/>
    </row>
    <row r="65" spans="1:22" s="165" customFormat="1" x14ac:dyDescent="0.4">
      <c r="A65" s="116">
        <v>57</v>
      </c>
      <c r="B65" s="116" t="s">
        <v>910</v>
      </c>
      <c r="C65" s="117" t="s">
        <v>194</v>
      </c>
      <c r="D65" s="118" t="s">
        <v>948</v>
      </c>
      <c r="E65" s="119" t="s">
        <v>315</v>
      </c>
      <c r="F65" s="120" t="s">
        <v>982</v>
      </c>
      <c r="G65" s="121" t="s">
        <v>301</v>
      </c>
      <c r="H65" s="122">
        <v>600</v>
      </c>
      <c r="I65" s="123">
        <v>47</v>
      </c>
      <c r="J65" s="123">
        <v>2</v>
      </c>
      <c r="K65" s="160">
        <v>2</v>
      </c>
      <c r="L65" s="155">
        <f t="shared" si="2"/>
        <v>188</v>
      </c>
      <c r="M65" s="156">
        <f t="shared" si="3"/>
        <v>112.8</v>
      </c>
      <c r="N65" s="155"/>
      <c r="O65" s="155"/>
      <c r="P65" s="155"/>
      <c r="Q65" s="155"/>
      <c r="R65" s="155"/>
      <c r="S65" s="156"/>
      <c r="T65" s="156">
        <f t="shared" si="0"/>
        <v>0</v>
      </c>
      <c r="U65" s="156">
        <f t="shared" si="1"/>
        <v>0</v>
      </c>
      <c r="V65" s="157"/>
    </row>
    <row r="66" spans="1:22" s="165" customFormat="1" x14ac:dyDescent="0.4">
      <c r="A66" s="116">
        <v>58</v>
      </c>
      <c r="B66" s="116" t="s">
        <v>912</v>
      </c>
      <c r="C66" s="117" t="s">
        <v>194</v>
      </c>
      <c r="D66" s="118" t="s">
        <v>949</v>
      </c>
      <c r="E66" s="119" t="s">
        <v>315</v>
      </c>
      <c r="F66" s="120" t="s">
        <v>982</v>
      </c>
      <c r="G66" s="121" t="s">
        <v>301</v>
      </c>
      <c r="H66" s="122">
        <v>490</v>
      </c>
      <c r="I66" s="123">
        <v>47</v>
      </c>
      <c r="J66" s="123">
        <v>6</v>
      </c>
      <c r="K66" s="160">
        <v>2</v>
      </c>
      <c r="L66" s="155">
        <f t="shared" si="2"/>
        <v>564</v>
      </c>
      <c r="M66" s="156">
        <f t="shared" si="3"/>
        <v>276.36</v>
      </c>
      <c r="N66" s="155"/>
      <c r="O66" s="155"/>
      <c r="P66" s="155"/>
      <c r="Q66" s="155"/>
      <c r="R66" s="155"/>
      <c r="S66" s="156"/>
      <c r="T66" s="156">
        <f t="shared" si="0"/>
        <v>0</v>
      </c>
      <c r="U66" s="156">
        <f t="shared" si="1"/>
        <v>0</v>
      </c>
      <c r="V66" s="157"/>
    </row>
    <row r="67" spans="1:22" s="165" customFormat="1" x14ac:dyDescent="0.4">
      <c r="A67" s="116">
        <v>59</v>
      </c>
      <c r="B67" s="116" t="s">
        <v>914</v>
      </c>
      <c r="C67" s="117" t="s">
        <v>194</v>
      </c>
      <c r="D67" s="118" t="s">
        <v>950</v>
      </c>
      <c r="E67" s="119" t="s">
        <v>315</v>
      </c>
      <c r="F67" s="120" t="s">
        <v>982</v>
      </c>
      <c r="G67" s="121" t="s">
        <v>301</v>
      </c>
      <c r="H67" s="122">
        <v>400</v>
      </c>
      <c r="I67" s="123">
        <v>47</v>
      </c>
      <c r="J67" s="123">
        <v>1</v>
      </c>
      <c r="K67" s="160">
        <v>2</v>
      </c>
      <c r="L67" s="155">
        <f t="shared" si="2"/>
        <v>94</v>
      </c>
      <c r="M67" s="156">
        <f t="shared" si="3"/>
        <v>37.6</v>
      </c>
      <c r="N67" s="155"/>
      <c r="O67" s="155"/>
      <c r="P67" s="155"/>
      <c r="Q67" s="155"/>
      <c r="R67" s="155"/>
      <c r="S67" s="156"/>
      <c r="T67" s="156">
        <f t="shared" si="0"/>
        <v>0</v>
      </c>
      <c r="U67" s="156">
        <f t="shared" si="1"/>
        <v>0</v>
      </c>
      <c r="V67" s="157"/>
    </row>
    <row r="68" spans="1:22" s="165" customFormat="1" x14ac:dyDescent="0.4">
      <c r="A68" s="116">
        <v>60</v>
      </c>
      <c r="B68" s="116" t="s">
        <v>914</v>
      </c>
      <c r="C68" s="117" t="s">
        <v>194</v>
      </c>
      <c r="D68" s="118" t="s">
        <v>950</v>
      </c>
      <c r="E68" s="119" t="s">
        <v>980</v>
      </c>
      <c r="F68" s="120" t="s">
        <v>984</v>
      </c>
      <c r="G68" s="121" t="s">
        <v>304</v>
      </c>
      <c r="H68" s="122">
        <v>400</v>
      </c>
      <c r="I68" s="123">
        <v>28</v>
      </c>
      <c r="J68" s="123">
        <v>1</v>
      </c>
      <c r="K68" s="160">
        <v>5</v>
      </c>
      <c r="L68" s="155">
        <f t="shared" si="2"/>
        <v>140</v>
      </c>
      <c r="M68" s="156">
        <f t="shared" si="3"/>
        <v>56</v>
      </c>
      <c r="N68" s="155"/>
      <c r="O68" s="155"/>
      <c r="P68" s="155"/>
      <c r="Q68" s="155"/>
      <c r="R68" s="155"/>
      <c r="S68" s="156"/>
      <c r="T68" s="156">
        <f t="shared" si="0"/>
        <v>0</v>
      </c>
      <c r="U68" s="156">
        <f t="shared" si="1"/>
        <v>0</v>
      </c>
      <c r="V68" s="157"/>
    </row>
    <row r="69" spans="1:22" s="165" customFormat="1" x14ac:dyDescent="0.4">
      <c r="A69" s="116">
        <v>61</v>
      </c>
      <c r="B69" s="116" t="s">
        <v>916</v>
      </c>
      <c r="C69" s="117" t="s">
        <v>194</v>
      </c>
      <c r="D69" s="118" t="s">
        <v>951</v>
      </c>
      <c r="E69" s="119" t="s">
        <v>327</v>
      </c>
      <c r="F69" s="120" t="s">
        <v>172</v>
      </c>
      <c r="G69" s="121" t="s">
        <v>180</v>
      </c>
      <c r="H69" s="122">
        <v>12</v>
      </c>
      <c r="I69" s="123">
        <v>54</v>
      </c>
      <c r="J69" s="123">
        <v>1</v>
      </c>
      <c r="K69" s="160">
        <v>1</v>
      </c>
      <c r="L69" s="155">
        <f t="shared" si="2"/>
        <v>54</v>
      </c>
      <c r="M69" s="156">
        <f t="shared" si="3"/>
        <v>0.64800000000000002</v>
      </c>
      <c r="N69" s="155"/>
      <c r="O69" s="155"/>
      <c r="P69" s="155"/>
      <c r="Q69" s="155"/>
      <c r="R69" s="155"/>
      <c r="S69" s="156"/>
      <c r="T69" s="156">
        <f t="shared" si="0"/>
        <v>0</v>
      </c>
      <c r="U69" s="156">
        <f t="shared" si="1"/>
        <v>0</v>
      </c>
      <c r="V69" s="157"/>
    </row>
    <row r="70" spans="1:22" s="165" customFormat="1" x14ac:dyDescent="0.4">
      <c r="A70" s="116">
        <v>62</v>
      </c>
      <c r="B70" s="116" t="s">
        <v>918</v>
      </c>
      <c r="C70" s="117" t="s">
        <v>194</v>
      </c>
      <c r="D70" s="118" t="s">
        <v>952</v>
      </c>
      <c r="E70" s="119" t="s">
        <v>311</v>
      </c>
      <c r="F70" s="120" t="s">
        <v>982</v>
      </c>
      <c r="G70" s="121" t="s">
        <v>301</v>
      </c>
      <c r="H70" s="122">
        <v>600</v>
      </c>
      <c r="I70" s="123">
        <v>47</v>
      </c>
      <c r="J70" s="123">
        <v>2</v>
      </c>
      <c r="K70" s="160">
        <v>1</v>
      </c>
      <c r="L70" s="155">
        <f t="shared" si="2"/>
        <v>94</v>
      </c>
      <c r="M70" s="156">
        <f t="shared" si="3"/>
        <v>56.4</v>
      </c>
      <c r="N70" s="155"/>
      <c r="O70" s="155"/>
      <c r="P70" s="155"/>
      <c r="Q70" s="155"/>
      <c r="R70" s="155"/>
      <c r="S70" s="156"/>
      <c r="T70" s="156">
        <f t="shared" si="0"/>
        <v>0</v>
      </c>
      <c r="U70" s="156">
        <f t="shared" si="1"/>
        <v>0</v>
      </c>
      <c r="V70" s="157"/>
    </row>
    <row r="71" spans="1:22" s="165" customFormat="1" x14ac:dyDescent="0.4">
      <c r="A71" s="116">
        <v>63</v>
      </c>
      <c r="B71" s="116" t="s">
        <v>918</v>
      </c>
      <c r="C71" s="117" t="s">
        <v>194</v>
      </c>
      <c r="D71" s="118" t="s">
        <v>952</v>
      </c>
      <c r="E71" s="119" t="s">
        <v>311</v>
      </c>
      <c r="F71" s="120" t="s">
        <v>981</v>
      </c>
      <c r="G71" s="121" t="s">
        <v>301</v>
      </c>
      <c r="H71" s="122">
        <v>600</v>
      </c>
      <c r="I71" s="123">
        <v>47</v>
      </c>
      <c r="J71" s="123">
        <v>1</v>
      </c>
      <c r="K71" s="160">
        <v>1</v>
      </c>
      <c r="L71" s="155">
        <f t="shared" si="2"/>
        <v>47</v>
      </c>
      <c r="M71" s="156">
        <f t="shared" si="3"/>
        <v>28.2</v>
      </c>
      <c r="N71" s="155"/>
      <c r="O71" s="155"/>
      <c r="P71" s="155"/>
      <c r="Q71" s="155"/>
      <c r="R71" s="155"/>
      <c r="S71" s="156"/>
      <c r="T71" s="156">
        <f t="shared" si="0"/>
        <v>0</v>
      </c>
      <c r="U71" s="156">
        <f t="shared" si="1"/>
        <v>0</v>
      </c>
      <c r="V71" s="157"/>
    </row>
    <row r="72" spans="1:22" s="165" customFormat="1" x14ac:dyDescent="0.4">
      <c r="A72" s="116">
        <v>64</v>
      </c>
      <c r="B72" s="116" t="s">
        <v>918</v>
      </c>
      <c r="C72" s="117" t="s">
        <v>194</v>
      </c>
      <c r="D72" s="118" t="s">
        <v>952</v>
      </c>
      <c r="E72" s="119" t="s">
        <v>311</v>
      </c>
      <c r="F72" s="120" t="s">
        <v>981</v>
      </c>
      <c r="G72" s="121" t="s">
        <v>304</v>
      </c>
      <c r="H72" s="122">
        <v>600</v>
      </c>
      <c r="I72" s="123">
        <v>28</v>
      </c>
      <c r="J72" s="123">
        <v>1</v>
      </c>
      <c r="K72" s="160">
        <v>1</v>
      </c>
      <c r="L72" s="155">
        <f t="shared" si="2"/>
        <v>28</v>
      </c>
      <c r="M72" s="156">
        <f t="shared" si="3"/>
        <v>16.8</v>
      </c>
      <c r="N72" s="155"/>
      <c r="O72" s="155"/>
      <c r="P72" s="155"/>
      <c r="Q72" s="155"/>
      <c r="R72" s="155"/>
      <c r="S72" s="156"/>
      <c r="T72" s="156">
        <f t="shared" si="0"/>
        <v>0</v>
      </c>
      <c r="U72" s="156">
        <f t="shared" si="1"/>
        <v>0</v>
      </c>
      <c r="V72" s="157"/>
    </row>
    <row r="73" spans="1:22" s="165" customFormat="1" x14ac:dyDescent="0.4">
      <c r="A73" s="116">
        <v>65</v>
      </c>
      <c r="B73" s="116" t="s">
        <v>918</v>
      </c>
      <c r="C73" s="117" t="s">
        <v>194</v>
      </c>
      <c r="D73" s="118" t="s">
        <v>952</v>
      </c>
      <c r="E73" s="119" t="s">
        <v>314</v>
      </c>
      <c r="F73" s="120" t="s">
        <v>981</v>
      </c>
      <c r="G73" s="121" t="s">
        <v>305</v>
      </c>
      <c r="H73" s="122">
        <v>600</v>
      </c>
      <c r="I73" s="123">
        <v>26</v>
      </c>
      <c r="J73" s="123">
        <v>3</v>
      </c>
      <c r="K73" s="160">
        <v>1</v>
      </c>
      <c r="L73" s="155">
        <f t="shared" si="2"/>
        <v>78</v>
      </c>
      <c r="M73" s="156">
        <f t="shared" si="3"/>
        <v>46.8</v>
      </c>
      <c r="N73" s="155"/>
      <c r="O73" s="155"/>
      <c r="P73" s="155"/>
      <c r="Q73" s="155"/>
      <c r="R73" s="155"/>
      <c r="S73" s="156"/>
      <c r="T73" s="156">
        <f t="shared" ref="T73:T136" si="4">IFERROR(S73*R73,"－")</f>
        <v>0</v>
      </c>
      <c r="U73" s="156">
        <f t="shared" ref="U73:U136" si="5">IFERROR(T73*H73/1000,"－")</f>
        <v>0</v>
      </c>
      <c r="V73" s="157"/>
    </row>
    <row r="74" spans="1:22" s="165" customFormat="1" x14ac:dyDescent="0.4">
      <c r="A74" s="116">
        <v>66</v>
      </c>
      <c r="B74" s="116" t="s">
        <v>920</v>
      </c>
      <c r="C74" s="117" t="s">
        <v>194</v>
      </c>
      <c r="D74" s="118" t="s">
        <v>953</v>
      </c>
      <c r="E74" s="119" t="s">
        <v>311</v>
      </c>
      <c r="F74" s="120" t="s">
        <v>982</v>
      </c>
      <c r="G74" s="121" t="s">
        <v>301</v>
      </c>
      <c r="H74" s="122">
        <v>600</v>
      </c>
      <c r="I74" s="123">
        <v>47</v>
      </c>
      <c r="J74" s="123">
        <v>2</v>
      </c>
      <c r="K74" s="160">
        <v>1</v>
      </c>
      <c r="L74" s="155">
        <f t="shared" ref="L74:L137" si="6">IFERROR(I74*J74*K74,"ー")</f>
        <v>94</v>
      </c>
      <c r="M74" s="156">
        <f t="shared" ref="M74:M137" si="7">IFERROR(L74*H74/1000,"ー")</f>
        <v>56.4</v>
      </c>
      <c r="N74" s="155"/>
      <c r="O74" s="155"/>
      <c r="P74" s="155"/>
      <c r="Q74" s="155"/>
      <c r="R74" s="155"/>
      <c r="S74" s="156"/>
      <c r="T74" s="156">
        <f t="shared" si="4"/>
        <v>0</v>
      </c>
      <c r="U74" s="156">
        <f t="shared" si="5"/>
        <v>0</v>
      </c>
      <c r="V74" s="157"/>
    </row>
    <row r="75" spans="1:22" s="165" customFormat="1" x14ac:dyDescent="0.4">
      <c r="A75" s="116">
        <v>67</v>
      </c>
      <c r="B75" s="116" t="s">
        <v>920</v>
      </c>
      <c r="C75" s="117" t="s">
        <v>194</v>
      </c>
      <c r="D75" s="118" t="s">
        <v>953</v>
      </c>
      <c r="E75" s="119" t="s">
        <v>311</v>
      </c>
      <c r="F75" s="120" t="s">
        <v>981</v>
      </c>
      <c r="G75" s="121" t="s">
        <v>301</v>
      </c>
      <c r="H75" s="122">
        <v>600</v>
      </c>
      <c r="I75" s="123">
        <v>47</v>
      </c>
      <c r="J75" s="123">
        <v>1</v>
      </c>
      <c r="K75" s="160">
        <v>1</v>
      </c>
      <c r="L75" s="155">
        <f t="shared" si="6"/>
        <v>47</v>
      </c>
      <c r="M75" s="156">
        <f t="shared" si="7"/>
        <v>28.2</v>
      </c>
      <c r="N75" s="155"/>
      <c r="O75" s="155"/>
      <c r="P75" s="155"/>
      <c r="Q75" s="155"/>
      <c r="R75" s="155"/>
      <c r="S75" s="156"/>
      <c r="T75" s="156">
        <f t="shared" si="4"/>
        <v>0</v>
      </c>
      <c r="U75" s="156">
        <f t="shared" si="5"/>
        <v>0</v>
      </c>
      <c r="V75" s="157"/>
    </row>
    <row r="76" spans="1:22" s="165" customFormat="1" x14ac:dyDescent="0.4">
      <c r="A76" s="116">
        <v>68</v>
      </c>
      <c r="B76" s="116" t="s">
        <v>920</v>
      </c>
      <c r="C76" s="117" t="s">
        <v>194</v>
      </c>
      <c r="D76" s="118" t="s">
        <v>953</v>
      </c>
      <c r="E76" s="119" t="s">
        <v>311</v>
      </c>
      <c r="F76" s="120" t="s">
        <v>981</v>
      </c>
      <c r="G76" s="121" t="s">
        <v>304</v>
      </c>
      <c r="H76" s="122">
        <v>600</v>
      </c>
      <c r="I76" s="123">
        <v>28</v>
      </c>
      <c r="J76" s="123">
        <v>2</v>
      </c>
      <c r="K76" s="160">
        <v>1</v>
      </c>
      <c r="L76" s="155">
        <f t="shared" si="6"/>
        <v>56</v>
      </c>
      <c r="M76" s="156">
        <f t="shared" si="7"/>
        <v>33.6</v>
      </c>
      <c r="N76" s="155"/>
      <c r="O76" s="155"/>
      <c r="P76" s="155"/>
      <c r="Q76" s="155"/>
      <c r="R76" s="155"/>
      <c r="S76" s="156"/>
      <c r="T76" s="156">
        <f t="shared" si="4"/>
        <v>0</v>
      </c>
      <c r="U76" s="156">
        <f t="shared" si="5"/>
        <v>0</v>
      </c>
      <c r="V76" s="157"/>
    </row>
    <row r="77" spans="1:22" s="165" customFormat="1" x14ac:dyDescent="0.4">
      <c r="A77" s="116">
        <v>69</v>
      </c>
      <c r="B77" s="116" t="s">
        <v>920</v>
      </c>
      <c r="C77" s="117" t="s">
        <v>194</v>
      </c>
      <c r="D77" s="118" t="s">
        <v>953</v>
      </c>
      <c r="E77" s="119" t="s">
        <v>314</v>
      </c>
      <c r="F77" s="120" t="s">
        <v>981</v>
      </c>
      <c r="G77" s="121" t="s">
        <v>305</v>
      </c>
      <c r="H77" s="122">
        <v>600</v>
      </c>
      <c r="I77" s="123">
        <v>26</v>
      </c>
      <c r="J77" s="123">
        <v>3</v>
      </c>
      <c r="K77" s="160">
        <v>1</v>
      </c>
      <c r="L77" s="155">
        <f t="shared" si="6"/>
        <v>78</v>
      </c>
      <c r="M77" s="156">
        <f t="shared" si="7"/>
        <v>46.8</v>
      </c>
      <c r="N77" s="155"/>
      <c r="O77" s="155"/>
      <c r="P77" s="155"/>
      <c r="Q77" s="155"/>
      <c r="R77" s="155"/>
      <c r="S77" s="156"/>
      <c r="T77" s="156">
        <f t="shared" si="4"/>
        <v>0</v>
      </c>
      <c r="U77" s="156">
        <f t="shared" si="5"/>
        <v>0</v>
      </c>
      <c r="V77" s="157"/>
    </row>
    <row r="78" spans="1:22" s="165" customFormat="1" x14ac:dyDescent="0.4">
      <c r="A78" s="116">
        <v>70</v>
      </c>
      <c r="B78" s="116" t="s">
        <v>922</v>
      </c>
      <c r="C78" s="117" t="s">
        <v>194</v>
      </c>
      <c r="D78" s="118" t="s">
        <v>913</v>
      </c>
      <c r="E78" s="119" t="s">
        <v>311</v>
      </c>
      <c r="F78" s="120" t="s">
        <v>982</v>
      </c>
      <c r="G78" s="121" t="s">
        <v>301</v>
      </c>
      <c r="H78" s="122">
        <v>200</v>
      </c>
      <c r="I78" s="123">
        <v>47</v>
      </c>
      <c r="J78" s="123">
        <v>2</v>
      </c>
      <c r="K78" s="160">
        <v>1</v>
      </c>
      <c r="L78" s="155">
        <f t="shared" si="6"/>
        <v>94</v>
      </c>
      <c r="M78" s="156">
        <f t="shared" si="7"/>
        <v>18.8</v>
      </c>
      <c r="N78" s="155"/>
      <c r="O78" s="155"/>
      <c r="P78" s="155"/>
      <c r="Q78" s="155"/>
      <c r="R78" s="155"/>
      <c r="S78" s="156"/>
      <c r="T78" s="156">
        <f t="shared" si="4"/>
        <v>0</v>
      </c>
      <c r="U78" s="156">
        <f t="shared" si="5"/>
        <v>0</v>
      </c>
      <c r="V78" s="158"/>
    </row>
    <row r="79" spans="1:22" s="165" customFormat="1" x14ac:dyDescent="0.4">
      <c r="A79" s="116">
        <v>71</v>
      </c>
      <c r="B79" s="116" t="s">
        <v>924</v>
      </c>
      <c r="C79" s="117" t="s">
        <v>194</v>
      </c>
      <c r="D79" s="118" t="s">
        <v>954</v>
      </c>
      <c r="E79" s="119" t="s">
        <v>315</v>
      </c>
      <c r="F79" s="120" t="s">
        <v>982</v>
      </c>
      <c r="G79" s="121" t="s">
        <v>301</v>
      </c>
      <c r="H79" s="122">
        <v>1700</v>
      </c>
      <c r="I79" s="123">
        <v>47</v>
      </c>
      <c r="J79" s="123">
        <v>11</v>
      </c>
      <c r="K79" s="160">
        <v>2</v>
      </c>
      <c r="L79" s="155">
        <f t="shared" si="6"/>
        <v>1034</v>
      </c>
      <c r="M79" s="156">
        <f t="shared" si="7"/>
        <v>1757.8</v>
      </c>
      <c r="N79" s="155"/>
      <c r="O79" s="155"/>
      <c r="P79" s="155"/>
      <c r="Q79" s="155"/>
      <c r="R79" s="155"/>
      <c r="S79" s="156"/>
      <c r="T79" s="156">
        <f t="shared" si="4"/>
        <v>0</v>
      </c>
      <c r="U79" s="156">
        <f t="shared" si="5"/>
        <v>0</v>
      </c>
      <c r="V79" s="157"/>
    </row>
    <row r="80" spans="1:22" s="165" customFormat="1" x14ac:dyDescent="0.4">
      <c r="A80" s="116">
        <v>72</v>
      </c>
      <c r="B80" s="116" t="s">
        <v>924</v>
      </c>
      <c r="C80" s="117" t="s">
        <v>194</v>
      </c>
      <c r="D80" s="118" t="s">
        <v>954</v>
      </c>
      <c r="E80" s="119" t="s">
        <v>325</v>
      </c>
      <c r="F80" s="120" t="s">
        <v>172</v>
      </c>
      <c r="G80" s="121" t="s">
        <v>304</v>
      </c>
      <c r="H80" s="122">
        <v>1700</v>
      </c>
      <c r="I80" s="123">
        <v>28</v>
      </c>
      <c r="J80" s="123">
        <v>1</v>
      </c>
      <c r="K80" s="160">
        <v>1</v>
      </c>
      <c r="L80" s="155">
        <f t="shared" si="6"/>
        <v>28</v>
      </c>
      <c r="M80" s="156">
        <f t="shared" si="7"/>
        <v>47.6</v>
      </c>
      <c r="N80" s="155"/>
      <c r="O80" s="155"/>
      <c r="P80" s="155"/>
      <c r="Q80" s="155"/>
      <c r="R80" s="155"/>
      <c r="S80" s="156"/>
      <c r="T80" s="156">
        <f t="shared" si="4"/>
        <v>0</v>
      </c>
      <c r="U80" s="156">
        <f t="shared" si="5"/>
        <v>0</v>
      </c>
      <c r="V80" s="157"/>
    </row>
    <row r="81" spans="1:22" s="165" customFormat="1" x14ac:dyDescent="0.4">
      <c r="A81" s="116">
        <v>73</v>
      </c>
      <c r="B81" s="116" t="s">
        <v>924</v>
      </c>
      <c r="C81" s="117" t="s">
        <v>194</v>
      </c>
      <c r="D81" s="118" t="s">
        <v>954</v>
      </c>
      <c r="E81" s="119" t="s">
        <v>314</v>
      </c>
      <c r="F81" s="120" t="s">
        <v>981</v>
      </c>
      <c r="G81" s="121" t="s">
        <v>305</v>
      </c>
      <c r="H81" s="122">
        <v>1700</v>
      </c>
      <c r="I81" s="123">
        <v>26</v>
      </c>
      <c r="J81" s="123">
        <v>1</v>
      </c>
      <c r="K81" s="160">
        <v>1</v>
      </c>
      <c r="L81" s="155">
        <f t="shared" si="6"/>
        <v>26</v>
      </c>
      <c r="M81" s="156">
        <f t="shared" si="7"/>
        <v>44.2</v>
      </c>
      <c r="N81" s="155"/>
      <c r="O81" s="155"/>
      <c r="P81" s="155"/>
      <c r="Q81" s="155"/>
      <c r="R81" s="155"/>
      <c r="S81" s="156"/>
      <c r="T81" s="156">
        <f t="shared" si="4"/>
        <v>0</v>
      </c>
      <c r="U81" s="156">
        <f t="shared" si="5"/>
        <v>0</v>
      </c>
      <c r="V81" s="157"/>
    </row>
    <row r="82" spans="1:22" s="165" customFormat="1" x14ac:dyDescent="0.4">
      <c r="A82" s="116">
        <v>74</v>
      </c>
      <c r="B82" s="116" t="s">
        <v>924</v>
      </c>
      <c r="C82" s="117" t="s">
        <v>194</v>
      </c>
      <c r="D82" s="118" t="s">
        <v>954</v>
      </c>
      <c r="E82" s="119" t="s">
        <v>315</v>
      </c>
      <c r="F82" s="120" t="s">
        <v>981</v>
      </c>
      <c r="G82" s="121" t="s">
        <v>304</v>
      </c>
      <c r="H82" s="122">
        <v>1700</v>
      </c>
      <c r="I82" s="123">
        <v>28</v>
      </c>
      <c r="J82" s="123">
        <v>1</v>
      </c>
      <c r="K82" s="160">
        <v>2</v>
      </c>
      <c r="L82" s="155">
        <f t="shared" si="6"/>
        <v>56</v>
      </c>
      <c r="M82" s="156">
        <f t="shared" si="7"/>
        <v>95.2</v>
      </c>
      <c r="N82" s="155"/>
      <c r="O82" s="155"/>
      <c r="P82" s="155"/>
      <c r="Q82" s="155"/>
      <c r="R82" s="155"/>
      <c r="S82" s="156"/>
      <c r="T82" s="156">
        <f t="shared" si="4"/>
        <v>0</v>
      </c>
      <c r="U82" s="156">
        <f t="shared" si="5"/>
        <v>0</v>
      </c>
      <c r="V82" s="157"/>
    </row>
    <row r="83" spans="1:22" s="165" customFormat="1" x14ac:dyDescent="0.4">
      <c r="A83" s="116">
        <v>75</v>
      </c>
      <c r="B83" s="116" t="s">
        <v>926</v>
      </c>
      <c r="C83" s="117" t="s">
        <v>194</v>
      </c>
      <c r="D83" s="118" t="s">
        <v>927</v>
      </c>
      <c r="E83" s="119" t="s">
        <v>311</v>
      </c>
      <c r="F83" s="120" t="s">
        <v>982</v>
      </c>
      <c r="G83" s="121" t="s">
        <v>301</v>
      </c>
      <c r="H83" s="122">
        <v>2082.5</v>
      </c>
      <c r="I83" s="123">
        <v>47</v>
      </c>
      <c r="J83" s="123">
        <v>16</v>
      </c>
      <c r="K83" s="160">
        <v>1</v>
      </c>
      <c r="L83" s="155">
        <f t="shared" si="6"/>
        <v>752</v>
      </c>
      <c r="M83" s="156">
        <f t="shared" si="7"/>
        <v>1566.04</v>
      </c>
      <c r="N83" s="155"/>
      <c r="O83" s="155"/>
      <c r="P83" s="155"/>
      <c r="Q83" s="155"/>
      <c r="R83" s="155"/>
      <c r="S83" s="156"/>
      <c r="T83" s="156">
        <f t="shared" si="4"/>
        <v>0</v>
      </c>
      <c r="U83" s="156">
        <f t="shared" si="5"/>
        <v>0</v>
      </c>
      <c r="V83" s="157"/>
    </row>
    <row r="84" spans="1:22" s="165" customFormat="1" x14ac:dyDescent="0.4">
      <c r="A84" s="116">
        <v>76</v>
      </c>
      <c r="B84" s="116" t="s">
        <v>926</v>
      </c>
      <c r="C84" s="117" t="s">
        <v>194</v>
      </c>
      <c r="D84" s="118" t="s">
        <v>927</v>
      </c>
      <c r="E84" s="119" t="s">
        <v>312</v>
      </c>
      <c r="F84" s="120" t="s">
        <v>985</v>
      </c>
      <c r="G84" s="121" t="s">
        <v>302</v>
      </c>
      <c r="H84" s="122">
        <v>8760</v>
      </c>
      <c r="I84" s="123">
        <v>13</v>
      </c>
      <c r="J84" s="123">
        <v>3</v>
      </c>
      <c r="K84" s="160">
        <v>1</v>
      </c>
      <c r="L84" s="155">
        <f t="shared" si="6"/>
        <v>39</v>
      </c>
      <c r="M84" s="156">
        <f t="shared" si="7"/>
        <v>341.64</v>
      </c>
      <c r="N84" s="155"/>
      <c r="O84" s="155"/>
      <c r="P84" s="155"/>
      <c r="Q84" s="155"/>
      <c r="R84" s="155"/>
      <c r="S84" s="156"/>
      <c r="T84" s="156">
        <f t="shared" si="4"/>
        <v>0</v>
      </c>
      <c r="U84" s="156">
        <f t="shared" si="5"/>
        <v>0</v>
      </c>
      <c r="V84" s="157"/>
    </row>
    <row r="85" spans="1:22" s="165" customFormat="1" x14ac:dyDescent="0.4">
      <c r="A85" s="116">
        <v>77</v>
      </c>
      <c r="B85" s="116" t="s">
        <v>928</v>
      </c>
      <c r="C85" s="117" t="s">
        <v>194</v>
      </c>
      <c r="D85" s="118" t="s">
        <v>955</v>
      </c>
      <c r="E85" s="119" t="s">
        <v>310</v>
      </c>
      <c r="F85" s="120" t="s">
        <v>986</v>
      </c>
      <c r="G85" s="121" t="s">
        <v>304</v>
      </c>
      <c r="H85" s="122">
        <v>2082.5</v>
      </c>
      <c r="I85" s="123">
        <v>28</v>
      </c>
      <c r="J85" s="123">
        <v>3</v>
      </c>
      <c r="K85" s="160">
        <v>1</v>
      </c>
      <c r="L85" s="155">
        <f t="shared" si="6"/>
        <v>84</v>
      </c>
      <c r="M85" s="156">
        <f t="shared" si="7"/>
        <v>174.93</v>
      </c>
      <c r="N85" s="155"/>
      <c r="O85" s="155"/>
      <c r="P85" s="155"/>
      <c r="Q85" s="155"/>
      <c r="R85" s="155"/>
      <c r="S85" s="156"/>
      <c r="T85" s="156">
        <f t="shared" si="4"/>
        <v>0</v>
      </c>
      <c r="U85" s="156">
        <f t="shared" si="5"/>
        <v>0</v>
      </c>
      <c r="V85" s="158"/>
    </row>
    <row r="86" spans="1:22" s="165" customFormat="1" x14ac:dyDescent="0.4">
      <c r="A86" s="116">
        <v>78</v>
      </c>
      <c r="B86" s="116" t="s">
        <v>930</v>
      </c>
      <c r="C86" s="117" t="s">
        <v>194</v>
      </c>
      <c r="D86" s="118" t="s">
        <v>956</v>
      </c>
      <c r="E86" s="119" t="s">
        <v>315</v>
      </c>
      <c r="F86" s="120" t="s">
        <v>982</v>
      </c>
      <c r="G86" s="121" t="s">
        <v>301</v>
      </c>
      <c r="H86" s="122">
        <v>200</v>
      </c>
      <c r="I86" s="123">
        <v>47</v>
      </c>
      <c r="J86" s="123">
        <v>3</v>
      </c>
      <c r="K86" s="160">
        <v>2</v>
      </c>
      <c r="L86" s="155">
        <f t="shared" si="6"/>
        <v>282</v>
      </c>
      <c r="M86" s="156">
        <f t="shared" si="7"/>
        <v>56.4</v>
      </c>
      <c r="N86" s="155"/>
      <c r="O86" s="155"/>
      <c r="P86" s="155"/>
      <c r="Q86" s="155"/>
      <c r="R86" s="155"/>
      <c r="S86" s="156"/>
      <c r="T86" s="156">
        <f t="shared" si="4"/>
        <v>0</v>
      </c>
      <c r="U86" s="156">
        <f t="shared" si="5"/>
        <v>0</v>
      </c>
      <c r="V86" s="157"/>
    </row>
    <row r="87" spans="1:22" s="165" customFormat="1" x14ac:dyDescent="0.4">
      <c r="A87" s="116">
        <v>79</v>
      </c>
      <c r="B87" s="116" t="s">
        <v>957</v>
      </c>
      <c r="C87" s="117" t="s">
        <v>194</v>
      </c>
      <c r="D87" s="118" t="s">
        <v>958</v>
      </c>
      <c r="E87" s="119" t="s">
        <v>311</v>
      </c>
      <c r="F87" s="120" t="s">
        <v>982</v>
      </c>
      <c r="G87" s="121" t="s">
        <v>301</v>
      </c>
      <c r="H87" s="122">
        <v>600</v>
      </c>
      <c r="I87" s="123">
        <v>47</v>
      </c>
      <c r="J87" s="123">
        <v>18</v>
      </c>
      <c r="K87" s="160">
        <v>1</v>
      </c>
      <c r="L87" s="155">
        <f t="shared" si="6"/>
        <v>846</v>
      </c>
      <c r="M87" s="156">
        <f t="shared" si="7"/>
        <v>507.6</v>
      </c>
      <c r="N87" s="155"/>
      <c r="O87" s="155"/>
      <c r="P87" s="155"/>
      <c r="Q87" s="155"/>
      <c r="R87" s="155"/>
      <c r="S87" s="156"/>
      <c r="T87" s="156">
        <f t="shared" si="4"/>
        <v>0</v>
      </c>
      <c r="U87" s="156">
        <f t="shared" si="5"/>
        <v>0</v>
      </c>
      <c r="V87" s="157"/>
    </row>
    <row r="88" spans="1:22" s="165" customFormat="1" x14ac:dyDescent="0.4">
      <c r="A88" s="116">
        <v>80</v>
      </c>
      <c r="B88" s="116" t="s">
        <v>957</v>
      </c>
      <c r="C88" s="117" t="s">
        <v>194</v>
      </c>
      <c r="D88" s="118" t="s">
        <v>958</v>
      </c>
      <c r="E88" s="119" t="s">
        <v>317</v>
      </c>
      <c r="F88" s="120" t="s">
        <v>983</v>
      </c>
      <c r="G88" s="121" t="s">
        <v>301</v>
      </c>
      <c r="H88" s="122">
        <v>600</v>
      </c>
      <c r="I88" s="123">
        <v>47</v>
      </c>
      <c r="J88" s="123">
        <v>2</v>
      </c>
      <c r="K88" s="160">
        <v>1</v>
      </c>
      <c r="L88" s="155">
        <f t="shared" si="6"/>
        <v>94</v>
      </c>
      <c r="M88" s="156">
        <f t="shared" si="7"/>
        <v>56.4</v>
      </c>
      <c r="N88" s="155"/>
      <c r="O88" s="155"/>
      <c r="P88" s="155"/>
      <c r="Q88" s="155"/>
      <c r="R88" s="155"/>
      <c r="S88" s="156"/>
      <c r="T88" s="156">
        <f t="shared" si="4"/>
        <v>0</v>
      </c>
      <c r="U88" s="156">
        <f t="shared" si="5"/>
        <v>0</v>
      </c>
      <c r="V88" s="157"/>
    </row>
    <row r="89" spans="1:22" s="165" customFormat="1" x14ac:dyDescent="0.4">
      <c r="A89" s="116">
        <v>81</v>
      </c>
      <c r="B89" s="116" t="s">
        <v>959</v>
      </c>
      <c r="C89" s="117" t="s">
        <v>194</v>
      </c>
      <c r="D89" s="118" t="s">
        <v>953</v>
      </c>
      <c r="E89" s="119" t="s">
        <v>311</v>
      </c>
      <c r="F89" s="120" t="s">
        <v>982</v>
      </c>
      <c r="G89" s="121" t="s">
        <v>301</v>
      </c>
      <c r="H89" s="122">
        <v>600</v>
      </c>
      <c r="I89" s="123">
        <v>47</v>
      </c>
      <c r="J89" s="123">
        <v>2</v>
      </c>
      <c r="K89" s="160">
        <v>1</v>
      </c>
      <c r="L89" s="155">
        <f t="shared" si="6"/>
        <v>94</v>
      </c>
      <c r="M89" s="156">
        <f t="shared" si="7"/>
        <v>56.4</v>
      </c>
      <c r="N89" s="155"/>
      <c r="O89" s="155"/>
      <c r="P89" s="155"/>
      <c r="Q89" s="155"/>
      <c r="R89" s="155"/>
      <c r="S89" s="156"/>
      <c r="T89" s="156">
        <f t="shared" si="4"/>
        <v>0</v>
      </c>
      <c r="U89" s="156">
        <f t="shared" si="5"/>
        <v>0</v>
      </c>
      <c r="V89" s="157"/>
    </row>
    <row r="90" spans="1:22" s="165" customFormat="1" x14ac:dyDescent="0.4">
      <c r="A90" s="116">
        <v>82</v>
      </c>
      <c r="B90" s="116" t="s">
        <v>959</v>
      </c>
      <c r="C90" s="117" t="s">
        <v>194</v>
      </c>
      <c r="D90" s="118" t="s">
        <v>953</v>
      </c>
      <c r="E90" s="119" t="s">
        <v>311</v>
      </c>
      <c r="F90" s="120" t="s">
        <v>981</v>
      </c>
      <c r="G90" s="121" t="s">
        <v>301</v>
      </c>
      <c r="H90" s="122">
        <v>600</v>
      </c>
      <c r="I90" s="123">
        <v>47</v>
      </c>
      <c r="J90" s="123">
        <v>1</v>
      </c>
      <c r="K90" s="160">
        <v>1</v>
      </c>
      <c r="L90" s="155">
        <f t="shared" si="6"/>
        <v>47</v>
      </c>
      <c r="M90" s="156">
        <f t="shared" si="7"/>
        <v>28.2</v>
      </c>
      <c r="N90" s="155"/>
      <c r="O90" s="155"/>
      <c r="P90" s="155"/>
      <c r="Q90" s="155"/>
      <c r="R90" s="155"/>
      <c r="S90" s="156"/>
      <c r="T90" s="156">
        <f t="shared" si="4"/>
        <v>0</v>
      </c>
      <c r="U90" s="156">
        <f t="shared" si="5"/>
        <v>0</v>
      </c>
      <c r="V90" s="157"/>
    </row>
    <row r="91" spans="1:22" s="165" customFormat="1" x14ac:dyDescent="0.4">
      <c r="A91" s="116">
        <v>83</v>
      </c>
      <c r="B91" s="116" t="s">
        <v>959</v>
      </c>
      <c r="C91" s="117" t="s">
        <v>194</v>
      </c>
      <c r="D91" s="118" t="s">
        <v>953</v>
      </c>
      <c r="E91" s="119" t="s">
        <v>311</v>
      </c>
      <c r="F91" s="120" t="s">
        <v>981</v>
      </c>
      <c r="G91" s="121" t="s">
        <v>304</v>
      </c>
      <c r="H91" s="122">
        <v>600</v>
      </c>
      <c r="I91" s="123">
        <v>28</v>
      </c>
      <c r="J91" s="123">
        <v>2</v>
      </c>
      <c r="K91" s="160">
        <v>1</v>
      </c>
      <c r="L91" s="155">
        <f t="shared" si="6"/>
        <v>56</v>
      </c>
      <c r="M91" s="156">
        <f t="shared" si="7"/>
        <v>33.6</v>
      </c>
      <c r="N91" s="155"/>
      <c r="O91" s="155"/>
      <c r="P91" s="155"/>
      <c r="Q91" s="155"/>
      <c r="R91" s="155"/>
      <c r="S91" s="156"/>
      <c r="T91" s="156">
        <f t="shared" si="4"/>
        <v>0</v>
      </c>
      <c r="U91" s="156">
        <f t="shared" si="5"/>
        <v>0</v>
      </c>
      <c r="V91" s="157"/>
    </row>
    <row r="92" spans="1:22" s="165" customFormat="1" x14ac:dyDescent="0.4">
      <c r="A92" s="116">
        <v>84</v>
      </c>
      <c r="B92" s="116" t="s">
        <v>959</v>
      </c>
      <c r="C92" s="117" t="s">
        <v>194</v>
      </c>
      <c r="D92" s="118" t="s">
        <v>953</v>
      </c>
      <c r="E92" s="119" t="s">
        <v>314</v>
      </c>
      <c r="F92" s="120" t="s">
        <v>981</v>
      </c>
      <c r="G92" s="121" t="s">
        <v>305</v>
      </c>
      <c r="H92" s="122">
        <v>600</v>
      </c>
      <c r="I92" s="123">
        <v>26</v>
      </c>
      <c r="J92" s="123">
        <v>3</v>
      </c>
      <c r="K92" s="160">
        <v>1</v>
      </c>
      <c r="L92" s="155">
        <f t="shared" si="6"/>
        <v>78</v>
      </c>
      <c r="M92" s="156">
        <f t="shared" si="7"/>
        <v>46.8</v>
      </c>
      <c r="N92" s="155"/>
      <c r="O92" s="155"/>
      <c r="P92" s="155"/>
      <c r="Q92" s="155"/>
      <c r="R92" s="155"/>
      <c r="S92" s="156"/>
      <c r="T92" s="156">
        <f t="shared" si="4"/>
        <v>0</v>
      </c>
      <c r="U92" s="156">
        <f t="shared" si="5"/>
        <v>0</v>
      </c>
      <c r="V92" s="157"/>
    </row>
    <row r="93" spans="1:22" s="165" customFormat="1" x14ac:dyDescent="0.4">
      <c r="A93" s="116">
        <v>85</v>
      </c>
      <c r="B93" s="116" t="s">
        <v>960</v>
      </c>
      <c r="C93" s="117" t="s">
        <v>194</v>
      </c>
      <c r="D93" s="118" t="s">
        <v>952</v>
      </c>
      <c r="E93" s="119" t="s">
        <v>311</v>
      </c>
      <c r="F93" s="120" t="s">
        <v>982</v>
      </c>
      <c r="G93" s="121" t="s">
        <v>301</v>
      </c>
      <c r="H93" s="122">
        <v>600</v>
      </c>
      <c r="I93" s="123">
        <v>47</v>
      </c>
      <c r="J93" s="123">
        <v>2</v>
      </c>
      <c r="K93" s="160">
        <v>1</v>
      </c>
      <c r="L93" s="155">
        <f t="shared" si="6"/>
        <v>94</v>
      </c>
      <c r="M93" s="156">
        <f t="shared" si="7"/>
        <v>56.4</v>
      </c>
      <c r="N93" s="155"/>
      <c r="O93" s="155"/>
      <c r="P93" s="155"/>
      <c r="Q93" s="155"/>
      <c r="R93" s="155"/>
      <c r="S93" s="156"/>
      <c r="T93" s="156">
        <f t="shared" si="4"/>
        <v>0</v>
      </c>
      <c r="U93" s="156">
        <f t="shared" si="5"/>
        <v>0</v>
      </c>
      <c r="V93" s="157"/>
    </row>
    <row r="94" spans="1:22" s="165" customFormat="1" x14ac:dyDescent="0.4">
      <c r="A94" s="116">
        <v>86</v>
      </c>
      <c r="B94" s="116" t="s">
        <v>960</v>
      </c>
      <c r="C94" s="117" t="s">
        <v>194</v>
      </c>
      <c r="D94" s="118" t="s">
        <v>952</v>
      </c>
      <c r="E94" s="119" t="s">
        <v>311</v>
      </c>
      <c r="F94" s="120" t="s">
        <v>981</v>
      </c>
      <c r="G94" s="121" t="s">
        <v>301</v>
      </c>
      <c r="H94" s="122">
        <v>600</v>
      </c>
      <c r="I94" s="123">
        <v>47</v>
      </c>
      <c r="J94" s="123">
        <v>1</v>
      </c>
      <c r="K94" s="160">
        <v>1</v>
      </c>
      <c r="L94" s="155">
        <f t="shared" si="6"/>
        <v>47</v>
      </c>
      <c r="M94" s="156">
        <f t="shared" si="7"/>
        <v>28.2</v>
      </c>
      <c r="N94" s="155"/>
      <c r="O94" s="155"/>
      <c r="P94" s="155"/>
      <c r="Q94" s="155"/>
      <c r="R94" s="155"/>
      <c r="S94" s="156"/>
      <c r="T94" s="156">
        <f t="shared" si="4"/>
        <v>0</v>
      </c>
      <c r="U94" s="156">
        <f t="shared" si="5"/>
        <v>0</v>
      </c>
      <c r="V94" s="157"/>
    </row>
    <row r="95" spans="1:22" s="165" customFormat="1" x14ac:dyDescent="0.4">
      <c r="A95" s="116">
        <v>87</v>
      </c>
      <c r="B95" s="116" t="s">
        <v>960</v>
      </c>
      <c r="C95" s="117" t="s">
        <v>194</v>
      </c>
      <c r="D95" s="118" t="s">
        <v>952</v>
      </c>
      <c r="E95" s="119" t="s">
        <v>311</v>
      </c>
      <c r="F95" s="120" t="s">
        <v>981</v>
      </c>
      <c r="G95" s="121" t="s">
        <v>304</v>
      </c>
      <c r="H95" s="122">
        <v>600</v>
      </c>
      <c r="I95" s="123">
        <v>28</v>
      </c>
      <c r="J95" s="123">
        <v>1</v>
      </c>
      <c r="K95" s="160">
        <v>1</v>
      </c>
      <c r="L95" s="155">
        <f t="shared" si="6"/>
        <v>28</v>
      </c>
      <c r="M95" s="156">
        <f t="shared" si="7"/>
        <v>16.8</v>
      </c>
      <c r="N95" s="155"/>
      <c r="O95" s="155"/>
      <c r="P95" s="155"/>
      <c r="Q95" s="155"/>
      <c r="R95" s="155"/>
      <c r="S95" s="156"/>
      <c r="T95" s="156">
        <f t="shared" si="4"/>
        <v>0</v>
      </c>
      <c r="U95" s="156">
        <f t="shared" si="5"/>
        <v>0</v>
      </c>
      <c r="V95" s="157"/>
    </row>
    <row r="96" spans="1:22" s="165" customFormat="1" x14ac:dyDescent="0.4">
      <c r="A96" s="116">
        <v>88</v>
      </c>
      <c r="B96" s="116" t="s">
        <v>960</v>
      </c>
      <c r="C96" s="117" t="s">
        <v>194</v>
      </c>
      <c r="D96" s="118" t="s">
        <v>952</v>
      </c>
      <c r="E96" s="119" t="s">
        <v>314</v>
      </c>
      <c r="F96" s="120" t="s">
        <v>981</v>
      </c>
      <c r="G96" s="121" t="s">
        <v>305</v>
      </c>
      <c r="H96" s="122">
        <v>600</v>
      </c>
      <c r="I96" s="123">
        <v>26</v>
      </c>
      <c r="J96" s="123">
        <v>3</v>
      </c>
      <c r="K96" s="160">
        <v>1</v>
      </c>
      <c r="L96" s="155">
        <f t="shared" si="6"/>
        <v>78</v>
      </c>
      <c r="M96" s="156">
        <f t="shared" si="7"/>
        <v>46.8</v>
      </c>
      <c r="N96" s="155"/>
      <c r="O96" s="155"/>
      <c r="P96" s="155"/>
      <c r="Q96" s="155"/>
      <c r="R96" s="155"/>
      <c r="S96" s="156"/>
      <c r="T96" s="156">
        <f t="shared" si="4"/>
        <v>0</v>
      </c>
      <c r="U96" s="156">
        <f t="shared" si="5"/>
        <v>0</v>
      </c>
      <c r="V96" s="157"/>
    </row>
    <row r="97" spans="1:22" s="165" customFormat="1" x14ac:dyDescent="0.4">
      <c r="A97" s="116">
        <v>89</v>
      </c>
      <c r="B97" s="116" t="s">
        <v>961</v>
      </c>
      <c r="C97" s="117" t="s">
        <v>194</v>
      </c>
      <c r="D97" s="118" t="s">
        <v>962</v>
      </c>
      <c r="E97" s="119" t="s">
        <v>327</v>
      </c>
      <c r="F97" s="120" t="s">
        <v>176</v>
      </c>
      <c r="G97" s="121" t="s">
        <v>180</v>
      </c>
      <c r="H97" s="122">
        <v>12</v>
      </c>
      <c r="I97" s="123">
        <v>54</v>
      </c>
      <c r="J97" s="123">
        <v>1</v>
      </c>
      <c r="K97" s="160">
        <v>1</v>
      </c>
      <c r="L97" s="155">
        <f t="shared" si="6"/>
        <v>54</v>
      </c>
      <c r="M97" s="156">
        <f t="shared" si="7"/>
        <v>0.64800000000000002</v>
      </c>
      <c r="N97" s="155"/>
      <c r="O97" s="155"/>
      <c r="P97" s="155"/>
      <c r="Q97" s="155"/>
      <c r="R97" s="155"/>
      <c r="S97" s="156"/>
      <c r="T97" s="156">
        <f t="shared" si="4"/>
        <v>0</v>
      </c>
      <c r="U97" s="156">
        <f t="shared" si="5"/>
        <v>0</v>
      </c>
      <c r="V97" s="157"/>
    </row>
    <row r="98" spans="1:22" s="165" customFormat="1" x14ac:dyDescent="0.4">
      <c r="A98" s="116">
        <v>90</v>
      </c>
      <c r="B98" s="116" t="s">
        <v>963</v>
      </c>
      <c r="C98" s="117" t="s">
        <v>194</v>
      </c>
      <c r="D98" s="118" t="s">
        <v>929</v>
      </c>
      <c r="E98" s="119" t="s">
        <v>315</v>
      </c>
      <c r="F98" s="120" t="s">
        <v>981</v>
      </c>
      <c r="G98" s="121" t="s">
        <v>304</v>
      </c>
      <c r="H98" s="122">
        <v>2082.5</v>
      </c>
      <c r="I98" s="123">
        <v>28</v>
      </c>
      <c r="J98" s="123">
        <v>11</v>
      </c>
      <c r="K98" s="160">
        <v>2</v>
      </c>
      <c r="L98" s="155">
        <f t="shared" si="6"/>
        <v>616</v>
      </c>
      <c r="M98" s="156">
        <f t="shared" si="7"/>
        <v>1282.82</v>
      </c>
      <c r="N98" s="155"/>
      <c r="O98" s="155"/>
      <c r="P98" s="155"/>
      <c r="Q98" s="155"/>
      <c r="R98" s="155"/>
      <c r="S98" s="156"/>
      <c r="T98" s="156">
        <f t="shared" si="4"/>
        <v>0</v>
      </c>
      <c r="U98" s="156">
        <f t="shared" si="5"/>
        <v>0</v>
      </c>
      <c r="V98" s="157"/>
    </row>
    <row r="99" spans="1:22" s="165" customFormat="1" x14ac:dyDescent="0.4">
      <c r="A99" s="116">
        <v>91</v>
      </c>
      <c r="B99" s="116" t="s">
        <v>963</v>
      </c>
      <c r="C99" s="117" t="s">
        <v>194</v>
      </c>
      <c r="D99" s="118" t="s">
        <v>929</v>
      </c>
      <c r="E99" s="119" t="s">
        <v>312</v>
      </c>
      <c r="F99" s="120" t="s">
        <v>985</v>
      </c>
      <c r="G99" s="121" t="s">
        <v>302</v>
      </c>
      <c r="H99" s="122">
        <v>8760</v>
      </c>
      <c r="I99" s="123">
        <v>13</v>
      </c>
      <c r="J99" s="123">
        <v>3</v>
      </c>
      <c r="K99" s="160">
        <v>1</v>
      </c>
      <c r="L99" s="155">
        <f t="shared" si="6"/>
        <v>39</v>
      </c>
      <c r="M99" s="156">
        <f t="shared" si="7"/>
        <v>341.64</v>
      </c>
      <c r="N99" s="155"/>
      <c r="O99" s="155"/>
      <c r="P99" s="155"/>
      <c r="Q99" s="155"/>
      <c r="R99" s="155"/>
      <c r="S99" s="156"/>
      <c r="T99" s="156">
        <f t="shared" si="4"/>
        <v>0</v>
      </c>
      <c r="U99" s="156">
        <f t="shared" si="5"/>
        <v>0</v>
      </c>
      <c r="V99" s="158"/>
    </row>
    <row r="100" spans="1:22" s="165" customFormat="1" x14ac:dyDescent="0.4">
      <c r="A100" s="116">
        <v>92</v>
      </c>
      <c r="B100" s="116" t="s">
        <v>963</v>
      </c>
      <c r="C100" s="117" t="s">
        <v>194</v>
      </c>
      <c r="D100" s="118" t="s">
        <v>929</v>
      </c>
      <c r="E100" s="119" t="s">
        <v>315</v>
      </c>
      <c r="F100" s="120" t="s">
        <v>981</v>
      </c>
      <c r="G100" s="121" t="s">
        <v>304</v>
      </c>
      <c r="H100" s="122">
        <v>2082.5</v>
      </c>
      <c r="I100" s="123">
        <v>28</v>
      </c>
      <c r="J100" s="123">
        <v>1</v>
      </c>
      <c r="K100" s="160">
        <v>2</v>
      </c>
      <c r="L100" s="155">
        <f t="shared" si="6"/>
        <v>56</v>
      </c>
      <c r="M100" s="156">
        <f t="shared" si="7"/>
        <v>116.62</v>
      </c>
      <c r="N100" s="155"/>
      <c r="O100" s="155"/>
      <c r="P100" s="155"/>
      <c r="Q100" s="155"/>
      <c r="R100" s="155"/>
      <c r="S100" s="156"/>
      <c r="T100" s="156">
        <f t="shared" si="4"/>
        <v>0</v>
      </c>
      <c r="U100" s="156">
        <f t="shared" si="5"/>
        <v>0</v>
      </c>
      <c r="V100" s="157"/>
    </row>
    <row r="101" spans="1:22" s="165" customFormat="1" x14ac:dyDescent="0.4">
      <c r="A101" s="116">
        <v>93</v>
      </c>
      <c r="B101" s="116" t="s">
        <v>190</v>
      </c>
      <c r="C101" s="117" t="s">
        <v>198</v>
      </c>
      <c r="D101" s="118" t="s">
        <v>919</v>
      </c>
      <c r="E101" s="119" t="s">
        <v>311</v>
      </c>
      <c r="F101" s="120" t="s">
        <v>982</v>
      </c>
      <c r="G101" s="121" t="s">
        <v>301</v>
      </c>
      <c r="H101" s="122">
        <v>1500</v>
      </c>
      <c r="I101" s="123">
        <v>47</v>
      </c>
      <c r="J101" s="123">
        <v>12</v>
      </c>
      <c r="K101" s="160">
        <v>1</v>
      </c>
      <c r="L101" s="155">
        <f t="shared" si="6"/>
        <v>564</v>
      </c>
      <c r="M101" s="156">
        <f t="shared" si="7"/>
        <v>846</v>
      </c>
      <c r="N101" s="155"/>
      <c r="O101" s="155"/>
      <c r="P101" s="155"/>
      <c r="Q101" s="155"/>
      <c r="R101" s="155"/>
      <c r="S101" s="156"/>
      <c r="T101" s="156">
        <f t="shared" si="4"/>
        <v>0</v>
      </c>
      <c r="U101" s="156">
        <f t="shared" si="5"/>
        <v>0</v>
      </c>
      <c r="V101" s="157"/>
    </row>
    <row r="102" spans="1:22" s="165" customFormat="1" x14ac:dyDescent="0.4">
      <c r="A102" s="116">
        <v>94</v>
      </c>
      <c r="B102" s="116" t="s">
        <v>190</v>
      </c>
      <c r="C102" s="117" t="s">
        <v>198</v>
      </c>
      <c r="D102" s="118" t="s">
        <v>919</v>
      </c>
      <c r="E102" s="119" t="s">
        <v>317</v>
      </c>
      <c r="F102" s="120" t="s">
        <v>983</v>
      </c>
      <c r="G102" s="121" t="s">
        <v>301</v>
      </c>
      <c r="H102" s="122">
        <v>1500</v>
      </c>
      <c r="I102" s="123">
        <v>47</v>
      </c>
      <c r="J102" s="123">
        <v>2</v>
      </c>
      <c r="K102" s="160">
        <v>1</v>
      </c>
      <c r="L102" s="155">
        <f t="shared" si="6"/>
        <v>94</v>
      </c>
      <c r="M102" s="156">
        <f t="shared" si="7"/>
        <v>141</v>
      </c>
      <c r="N102" s="155"/>
      <c r="O102" s="155"/>
      <c r="P102" s="155"/>
      <c r="Q102" s="155"/>
      <c r="R102" s="155"/>
      <c r="S102" s="156"/>
      <c r="T102" s="156">
        <f t="shared" si="4"/>
        <v>0</v>
      </c>
      <c r="U102" s="156">
        <f t="shared" si="5"/>
        <v>0</v>
      </c>
      <c r="V102" s="158"/>
    </row>
    <row r="103" spans="1:22" s="165" customFormat="1" x14ac:dyDescent="0.4">
      <c r="A103" s="116">
        <v>95</v>
      </c>
      <c r="B103" s="116" t="s">
        <v>191</v>
      </c>
      <c r="C103" s="117" t="s">
        <v>198</v>
      </c>
      <c r="D103" s="118" t="s">
        <v>921</v>
      </c>
      <c r="E103" s="119" t="s">
        <v>311</v>
      </c>
      <c r="F103" s="120" t="s">
        <v>982</v>
      </c>
      <c r="G103" s="121" t="s">
        <v>301</v>
      </c>
      <c r="H103" s="122">
        <v>1500</v>
      </c>
      <c r="I103" s="123">
        <v>47</v>
      </c>
      <c r="J103" s="123">
        <v>12</v>
      </c>
      <c r="K103" s="160">
        <v>1</v>
      </c>
      <c r="L103" s="155">
        <f t="shared" si="6"/>
        <v>564</v>
      </c>
      <c r="M103" s="156">
        <f t="shared" si="7"/>
        <v>846</v>
      </c>
      <c r="N103" s="155"/>
      <c r="O103" s="155"/>
      <c r="P103" s="155"/>
      <c r="Q103" s="155"/>
      <c r="R103" s="155"/>
      <c r="S103" s="156"/>
      <c r="T103" s="156">
        <f t="shared" si="4"/>
        <v>0</v>
      </c>
      <c r="U103" s="156">
        <f t="shared" si="5"/>
        <v>0</v>
      </c>
      <c r="V103" s="157"/>
    </row>
    <row r="104" spans="1:22" s="165" customFormat="1" x14ac:dyDescent="0.4">
      <c r="A104" s="116">
        <v>96</v>
      </c>
      <c r="B104" s="116" t="s">
        <v>191</v>
      </c>
      <c r="C104" s="117" t="s">
        <v>198</v>
      </c>
      <c r="D104" s="118" t="s">
        <v>921</v>
      </c>
      <c r="E104" s="119" t="s">
        <v>317</v>
      </c>
      <c r="F104" s="120" t="s">
        <v>983</v>
      </c>
      <c r="G104" s="121" t="s">
        <v>301</v>
      </c>
      <c r="H104" s="122">
        <v>1500</v>
      </c>
      <c r="I104" s="123">
        <v>47</v>
      </c>
      <c r="J104" s="123">
        <v>2</v>
      </c>
      <c r="K104" s="160">
        <v>1</v>
      </c>
      <c r="L104" s="155">
        <f t="shared" si="6"/>
        <v>94</v>
      </c>
      <c r="M104" s="156">
        <f t="shared" si="7"/>
        <v>141</v>
      </c>
      <c r="N104" s="155"/>
      <c r="O104" s="155"/>
      <c r="P104" s="155"/>
      <c r="Q104" s="155"/>
      <c r="R104" s="155"/>
      <c r="S104" s="156"/>
      <c r="T104" s="156">
        <f t="shared" si="4"/>
        <v>0</v>
      </c>
      <c r="U104" s="156">
        <f t="shared" si="5"/>
        <v>0</v>
      </c>
      <c r="V104" s="157"/>
    </row>
    <row r="105" spans="1:22" s="165" customFormat="1" x14ac:dyDescent="0.4">
      <c r="A105" s="116">
        <v>97</v>
      </c>
      <c r="B105" s="116" t="s">
        <v>169</v>
      </c>
      <c r="C105" s="117" t="s">
        <v>198</v>
      </c>
      <c r="D105" s="118" t="s">
        <v>932</v>
      </c>
      <c r="E105" s="119" t="s">
        <v>311</v>
      </c>
      <c r="F105" s="120" t="s">
        <v>982</v>
      </c>
      <c r="G105" s="121" t="s">
        <v>301</v>
      </c>
      <c r="H105" s="122">
        <v>1500</v>
      </c>
      <c r="I105" s="123">
        <v>47</v>
      </c>
      <c r="J105" s="123">
        <v>12</v>
      </c>
      <c r="K105" s="160">
        <v>1</v>
      </c>
      <c r="L105" s="155">
        <f t="shared" si="6"/>
        <v>564</v>
      </c>
      <c r="M105" s="156">
        <f t="shared" si="7"/>
        <v>846</v>
      </c>
      <c r="N105" s="155"/>
      <c r="O105" s="155"/>
      <c r="P105" s="155"/>
      <c r="Q105" s="155"/>
      <c r="R105" s="155"/>
      <c r="S105" s="156"/>
      <c r="T105" s="156">
        <f t="shared" si="4"/>
        <v>0</v>
      </c>
      <c r="U105" s="156">
        <f t="shared" si="5"/>
        <v>0</v>
      </c>
      <c r="V105" s="157"/>
    </row>
    <row r="106" spans="1:22" s="165" customFormat="1" x14ac:dyDescent="0.4">
      <c r="A106" s="116">
        <v>98</v>
      </c>
      <c r="B106" s="116" t="s">
        <v>169</v>
      </c>
      <c r="C106" s="117" t="s">
        <v>198</v>
      </c>
      <c r="D106" s="118" t="s">
        <v>932</v>
      </c>
      <c r="E106" s="119" t="s">
        <v>317</v>
      </c>
      <c r="F106" s="120" t="s">
        <v>983</v>
      </c>
      <c r="G106" s="121" t="s">
        <v>301</v>
      </c>
      <c r="H106" s="122">
        <v>1500</v>
      </c>
      <c r="I106" s="123">
        <v>47</v>
      </c>
      <c r="J106" s="123">
        <v>2</v>
      </c>
      <c r="K106" s="160">
        <v>1</v>
      </c>
      <c r="L106" s="155">
        <f t="shared" si="6"/>
        <v>94</v>
      </c>
      <c r="M106" s="156">
        <f t="shared" si="7"/>
        <v>141</v>
      </c>
      <c r="N106" s="155"/>
      <c r="O106" s="155"/>
      <c r="P106" s="155"/>
      <c r="Q106" s="155"/>
      <c r="R106" s="155"/>
      <c r="S106" s="156"/>
      <c r="T106" s="156">
        <f t="shared" si="4"/>
        <v>0</v>
      </c>
      <c r="U106" s="156">
        <f t="shared" si="5"/>
        <v>0</v>
      </c>
      <c r="V106" s="158"/>
    </row>
    <row r="107" spans="1:22" s="165" customFormat="1" x14ac:dyDescent="0.4">
      <c r="A107" s="116">
        <v>99</v>
      </c>
      <c r="B107" s="116" t="s">
        <v>910</v>
      </c>
      <c r="C107" s="117" t="s">
        <v>198</v>
      </c>
      <c r="D107" s="118" t="s">
        <v>933</v>
      </c>
      <c r="E107" s="119" t="s">
        <v>311</v>
      </c>
      <c r="F107" s="120" t="s">
        <v>982</v>
      </c>
      <c r="G107" s="121" t="s">
        <v>301</v>
      </c>
      <c r="H107" s="122">
        <v>1500</v>
      </c>
      <c r="I107" s="123">
        <v>47</v>
      </c>
      <c r="J107" s="123">
        <v>12</v>
      </c>
      <c r="K107" s="160">
        <v>1</v>
      </c>
      <c r="L107" s="155">
        <f t="shared" si="6"/>
        <v>564</v>
      </c>
      <c r="M107" s="156">
        <f t="shared" si="7"/>
        <v>846</v>
      </c>
      <c r="N107" s="155"/>
      <c r="O107" s="155"/>
      <c r="P107" s="155"/>
      <c r="Q107" s="155"/>
      <c r="R107" s="155"/>
      <c r="S107" s="156"/>
      <c r="T107" s="156">
        <f t="shared" si="4"/>
        <v>0</v>
      </c>
      <c r="U107" s="156">
        <f t="shared" si="5"/>
        <v>0</v>
      </c>
      <c r="V107" s="157"/>
    </row>
    <row r="108" spans="1:22" s="165" customFormat="1" x14ac:dyDescent="0.4">
      <c r="A108" s="116">
        <v>100</v>
      </c>
      <c r="B108" s="116" t="s">
        <v>910</v>
      </c>
      <c r="C108" s="117" t="s">
        <v>198</v>
      </c>
      <c r="D108" s="118" t="s">
        <v>933</v>
      </c>
      <c r="E108" s="119" t="s">
        <v>317</v>
      </c>
      <c r="F108" s="120" t="s">
        <v>983</v>
      </c>
      <c r="G108" s="121" t="s">
        <v>301</v>
      </c>
      <c r="H108" s="122">
        <v>1500</v>
      </c>
      <c r="I108" s="123">
        <v>47</v>
      </c>
      <c r="J108" s="123">
        <v>2</v>
      </c>
      <c r="K108" s="160">
        <v>1</v>
      </c>
      <c r="L108" s="155">
        <f t="shared" si="6"/>
        <v>94</v>
      </c>
      <c r="M108" s="156">
        <f t="shared" si="7"/>
        <v>141</v>
      </c>
      <c r="N108" s="155"/>
      <c r="O108" s="155"/>
      <c r="P108" s="155"/>
      <c r="Q108" s="155"/>
      <c r="R108" s="155"/>
      <c r="S108" s="156"/>
      <c r="T108" s="156">
        <f t="shared" si="4"/>
        <v>0</v>
      </c>
      <c r="U108" s="156">
        <f t="shared" si="5"/>
        <v>0</v>
      </c>
      <c r="V108" s="157"/>
    </row>
    <row r="109" spans="1:22" s="165" customFormat="1" x14ac:dyDescent="0.4">
      <c r="A109" s="116">
        <v>101</v>
      </c>
      <c r="B109" s="116" t="s">
        <v>912</v>
      </c>
      <c r="C109" s="117" t="s">
        <v>198</v>
      </c>
      <c r="D109" s="118" t="s">
        <v>934</v>
      </c>
      <c r="E109" s="119" t="s">
        <v>311</v>
      </c>
      <c r="F109" s="120" t="s">
        <v>982</v>
      </c>
      <c r="G109" s="121" t="s">
        <v>301</v>
      </c>
      <c r="H109" s="122">
        <v>1500</v>
      </c>
      <c r="I109" s="123">
        <v>47</v>
      </c>
      <c r="J109" s="123">
        <v>12</v>
      </c>
      <c r="K109" s="160">
        <v>1</v>
      </c>
      <c r="L109" s="155">
        <f t="shared" si="6"/>
        <v>564</v>
      </c>
      <c r="M109" s="156">
        <f t="shared" si="7"/>
        <v>846</v>
      </c>
      <c r="N109" s="155"/>
      <c r="O109" s="155"/>
      <c r="P109" s="155"/>
      <c r="Q109" s="155"/>
      <c r="R109" s="155"/>
      <c r="S109" s="156"/>
      <c r="T109" s="156">
        <f t="shared" si="4"/>
        <v>0</v>
      </c>
      <c r="U109" s="156">
        <f t="shared" si="5"/>
        <v>0</v>
      </c>
      <c r="V109" s="157"/>
    </row>
    <row r="110" spans="1:22" s="165" customFormat="1" x14ac:dyDescent="0.4">
      <c r="A110" s="116">
        <v>102</v>
      </c>
      <c r="B110" s="116" t="s">
        <v>912</v>
      </c>
      <c r="C110" s="117" t="s">
        <v>198</v>
      </c>
      <c r="D110" s="118" t="s">
        <v>934</v>
      </c>
      <c r="E110" s="119" t="s">
        <v>317</v>
      </c>
      <c r="F110" s="120" t="s">
        <v>983</v>
      </c>
      <c r="G110" s="121" t="s">
        <v>301</v>
      </c>
      <c r="H110" s="122">
        <v>1500</v>
      </c>
      <c r="I110" s="123">
        <v>47</v>
      </c>
      <c r="J110" s="123">
        <v>2</v>
      </c>
      <c r="K110" s="160">
        <v>1</v>
      </c>
      <c r="L110" s="155">
        <f t="shared" si="6"/>
        <v>94</v>
      </c>
      <c r="M110" s="156">
        <f t="shared" si="7"/>
        <v>141</v>
      </c>
      <c r="N110" s="155"/>
      <c r="O110" s="155"/>
      <c r="P110" s="155"/>
      <c r="Q110" s="155"/>
      <c r="R110" s="155"/>
      <c r="S110" s="156"/>
      <c r="T110" s="156">
        <f t="shared" si="4"/>
        <v>0</v>
      </c>
      <c r="U110" s="156">
        <f t="shared" si="5"/>
        <v>0</v>
      </c>
      <c r="V110" s="157"/>
    </row>
    <row r="111" spans="1:22" s="165" customFormat="1" x14ac:dyDescent="0.4">
      <c r="A111" s="116">
        <v>103</v>
      </c>
      <c r="B111" s="116" t="s">
        <v>914</v>
      </c>
      <c r="C111" s="117" t="s">
        <v>198</v>
      </c>
      <c r="D111" s="118" t="s">
        <v>964</v>
      </c>
      <c r="E111" s="119" t="s">
        <v>315</v>
      </c>
      <c r="F111" s="120" t="s">
        <v>982</v>
      </c>
      <c r="G111" s="121" t="s">
        <v>301</v>
      </c>
      <c r="H111" s="122">
        <v>200</v>
      </c>
      <c r="I111" s="123">
        <v>47</v>
      </c>
      <c r="J111" s="123">
        <v>3</v>
      </c>
      <c r="K111" s="160">
        <v>2</v>
      </c>
      <c r="L111" s="155">
        <f t="shared" si="6"/>
        <v>282</v>
      </c>
      <c r="M111" s="156">
        <f t="shared" si="7"/>
        <v>56.4</v>
      </c>
      <c r="N111" s="155"/>
      <c r="O111" s="155"/>
      <c r="P111" s="155"/>
      <c r="Q111" s="155"/>
      <c r="R111" s="155"/>
      <c r="S111" s="156"/>
      <c r="T111" s="156">
        <f t="shared" si="4"/>
        <v>0</v>
      </c>
      <c r="U111" s="156">
        <f t="shared" si="5"/>
        <v>0</v>
      </c>
      <c r="V111" s="157"/>
    </row>
    <row r="112" spans="1:22" s="165" customFormat="1" x14ac:dyDescent="0.4">
      <c r="A112" s="116">
        <v>104</v>
      </c>
      <c r="B112" s="116" t="s">
        <v>916</v>
      </c>
      <c r="C112" s="117" t="s">
        <v>198</v>
      </c>
      <c r="D112" s="118" t="s">
        <v>965</v>
      </c>
      <c r="E112" s="119" t="s">
        <v>315</v>
      </c>
      <c r="F112" s="120" t="s">
        <v>982</v>
      </c>
      <c r="G112" s="121" t="s">
        <v>301</v>
      </c>
      <c r="H112" s="122">
        <v>600</v>
      </c>
      <c r="I112" s="123">
        <v>47</v>
      </c>
      <c r="J112" s="123">
        <v>22</v>
      </c>
      <c r="K112" s="160">
        <v>2</v>
      </c>
      <c r="L112" s="155">
        <f t="shared" si="6"/>
        <v>2068</v>
      </c>
      <c r="M112" s="156">
        <f t="shared" si="7"/>
        <v>1240.8</v>
      </c>
      <c r="N112" s="155"/>
      <c r="O112" s="155"/>
      <c r="P112" s="155"/>
      <c r="Q112" s="155"/>
      <c r="R112" s="155"/>
      <c r="S112" s="156"/>
      <c r="T112" s="156">
        <f t="shared" si="4"/>
        <v>0</v>
      </c>
      <c r="U112" s="156">
        <f t="shared" si="5"/>
        <v>0</v>
      </c>
      <c r="V112" s="157"/>
    </row>
    <row r="113" spans="1:22" s="165" customFormat="1" x14ac:dyDescent="0.4">
      <c r="A113" s="116">
        <v>105</v>
      </c>
      <c r="B113" s="116" t="s">
        <v>916</v>
      </c>
      <c r="C113" s="117" t="s">
        <v>198</v>
      </c>
      <c r="D113" s="118" t="s">
        <v>965</v>
      </c>
      <c r="E113" s="119" t="s">
        <v>317</v>
      </c>
      <c r="F113" s="120" t="s">
        <v>983</v>
      </c>
      <c r="G113" s="121" t="s">
        <v>301</v>
      </c>
      <c r="H113" s="122">
        <v>600</v>
      </c>
      <c r="I113" s="123">
        <v>47</v>
      </c>
      <c r="J113" s="123">
        <v>2</v>
      </c>
      <c r="K113" s="160">
        <v>1</v>
      </c>
      <c r="L113" s="155">
        <f t="shared" si="6"/>
        <v>94</v>
      </c>
      <c r="M113" s="156">
        <f t="shared" si="7"/>
        <v>56.4</v>
      </c>
      <c r="N113" s="155"/>
      <c r="O113" s="155"/>
      <c r="P113" s="155"/>
      <c r="Q113" s="155"/>
      <c r="R113" s="155"/>
      <c r="S113" s="156"/>
      <c r="T113" s="156">
        <f t="shared" si="4"/>
        <v>0</v>
      </c>
      <c r="U113" s="156">
        <f t="shared" si="5"/>
        <v>0</v>
      </c>
      <c r="V113" s="157"/>
    </row>
    <row r="114" spans="1:22" s="165" customFormat="1" x14ac:dyDescent="0.4">
      <c r="A114" s="116">
        <v>106</v>
      </c>
      <c r="B114" s="116" t="s">
        <v>918</v>
      </c>
      <c r="C114" s="117" t="s">
        <v>198</v>
      </c>
      <c r="D114" s="118" t="s">
        <v>966</v>
      </c>
      <c r="E114" s="119" t="s">
        <v>311</v>
      </c>
      <c r="F114" s="120" t="s">
        <v>982</v>
      </c>
      <c r="G114" s="121" t="s">
        <v>301</v>
      </c>
      <c r="H114" s="122">
        <v>600</v>
      </c>
      <c r="I114" s="123">
        <v>47</v>
      </c>
      <c r="J114" s="123">
        <v>2</v>
      </c>
      <c r="K114" s="160">
        <v>1</v>
      </c>
      <c r="L114" s="155">
        <f t="shared" si="6"/>
        <v>94</v>
      </c>
      <c r="M114" s="156">
        <f t="shared" si="7"/>
        <v>56.4</v>
      </c>
      <c r="N114" s="155"/>
      <c r="O114" s="155"/>
      <c r="P114" s="155"/>
      <c r="Q114" s="155"/>
      <c r="R114" s="155"/>
      <c r="S114" s="156"/>
      <c r="T114" s="156">
        <f t="shared" si="4"/>
        <v>0</v>
      </c>
      <c r="U114" s="156">
        <f t="shared" si="5"/>
        <v>0</v>
      </c>
      <c r="V114" s="157"/>
    </row>
    <row r="115" spans="1:22" s="165" customFormat="1" x14ac:dyDescent="0.4">
      <c r="A115" s="116">
        <v>107</v>
      </c>
      <c r="B115" s="116" t="s">
        <v>918</v>
      </c>
      <c r="C115" s="117" t="s">
        <v>198</v>
      </c>
      <c r="D115" s="118" t="s">
        <v>966</v>
      </c>
      <c r="E115" s="119" t="s">
        <v>311</v>
      </c>
      <c r="F115" s="120" t="s">
        <v>981</v>
      </c>
      <c r="G115" s="121" t="s">
        <v>301</v>
      </c>
      <c r="H115" s="122">
        <v>600</v>
      </c>
      <c r="I115" s="123">
        <v>47</v>
      </c>
      <c r="J115" s="123">
        <v>1</v>
      </c>
      <c r="K115" s="160">
        <v>1</v>
      </c>
      <c r="L115" s="155">
        <f t="shared" si="6"/>
        <v>47</v>
      </c>
      <c r="M115" s="156">
        <f t="shared" si="7"/>
        <v>28.2</v>
      </c>
      <c r="N115" s="155"/>
      <c r="O115" s="155"/>
      <c r="P115" s="155"/>
      <c r="Q115" s="155"/>
      <c r="R115" s="155"/>
      <c r="S115" s="156"/>
      <c r="T115" s="156">
        <f t="shared" si="4"/>
        <v>0</v>
      </c>
      <c r="U115" s="156">
        <f t="shared" si="5"/>
        <v>0</v>
      </c>
      <c r="V115" s="158"/>
    </row>
    <row r="116" spans="1:22" s="165" customFormat="1" x14ac:dyDescent="0.4">
      <c r="A116" s="116">
        <v>108</v>
      </c>
      <c r="B116" s="116" t="s">
        <v>918</v>
      </c>
      <c r="C116" s="117" t="s">
        <v>198</v>
      </c>
      <c r="D116" s="118" t="s">
        <v>966</v>
      </c>
      <c r="E116" s="119" t="s">
        <v>311</v>
      </c>
      <c r="F116" s="120" t="s">
        <v>981</v>
      </c>
      <c r="G116" s="121" t="s">
        <v>304</v>
      </c>
      <c r="H116" s="122">
        <v>600</v>
      </c>
      <c r="I116" s="123">
        <v>28</v>
      </c>
      <c r="J116" s="123">
        <v>2</v>
      </c>
      <c r="K116" s="160">
        <v>1</v>
      </c>
      <c r="L116" s="155">
        <f t="shared" si="6"/>
        <v>56</v>
      </c>
      <c r="M116" s="156">
        <f t="shared" si="7"/>
        <v>33.6</v>
      </c>
      <c r="N116" s="155"/>
      <c r="O116" s="155"/>
      <c r="P116" s="155"/>
      <c r="Q116" s="155"/>
      <c r="R116" s="155"/>
      <c r="S116" s="156"/>
      <c r="T116" s="156">
        <f t="shared" si="4"/>
        <v>0</v>
      </c>
      <c r="U116" s="156">
        <f t="shared" si="5"/>
        <v>0</v>
      </c>
      <c r="V116" s="157"/>
    </row>
    <row r="117" spans="1:22" s="165" customFormat="1" x14ac:dyDescent="0.4">
      <c r="A117" s="116">
        <v>109</v>
      </c>
      <c r="B117" s="116" t="s">
        <v>918</v>
      </c>
      <c r="C117" s="117" t="s">
        <v>198</v>
      </c>
      <c r="D117" s="118" t="s">
        <v>966</v>
      </c>
      <c r="E117" s="119" t="s">
        <v>314</v>
      </c>
      <c r="F117" s="120" t="s">
        <v>981</v>
      </c>
      <c r="G117" s="121" t="s">
        <v>305</v>
      </c>
      <c r="H117" s="122">
        <v>600</v>
      </c>
      <c r="I117" s="123">
        <v>26</v>
      </c>
      <c r="J117" s="123">
        <v>3</v>
      </c>
      <c r="K117" s="160">
        <v>1</v>
      </c>
      <c r="L117" s="155">
        <f t="shared" si="6"/>
        <v>78</v>
      </c>
      <c r="M117" s="156">
        <f t="shared" si="7"/>
        <v>46.8</v>
      </c>
      <c r="N117" s="155"/>
      <c r="O117" s="155"/>
      <c r="P117" s="155"/>
      <c r="Q117" s="155"/>
      <c r="R117" s="155"/>
      <c r="S117" s="156"/>
      <c r="T117" s="156">
        <f t="shared" si="4"/>
        <v>0</v>
      </c>
      <c r="U117" s="156">
        <f t="shared" si="5"/>
        <v>0</v>
      </c>
      <c r="V117" s="157"/>
    </row>
    <row r="118" spans="1:22" s="165" customFormat="1" x14ac:dyDescent="0.4">
      <c r="A118" s="116">
        <v>110</v>
      </c>
      <c r="B118" s="116" t="s">
        <v>920</v>
      </c>
      <c r="C118" s="117" t="s">
        <v>198</v>
      </c>
      <c r="D118" s="118" t="s">
        <v>967</v>
      </c>
      <c r="E118" s="119" t="s">
        <v>311</v>
      </c>
      <c r="F118" s="120" t="s">
        <v>982</v>
      </c>
      <c r="G118" s="121" t="s">
        <v>301</v>
      </c>
      <c r="H118" s="122">
        <v>600</v>
      </c>
      <c r="I118" s="123">
        <v>47</v>
      </c>
      <c r="J118" s="123">
        <v>2</v>
      </c>
      <c r="K118" s="160">
        <v>1</v>
      </c>
      <c r="L118" s="155">
        <f t="shared" si="6"/>
        <v>94</v>
      </c>
      <c r="M118" s="156">
        <f t="shared" si="7"/>
        <v>56.4</v>
      </c>
      <c r="N118" s="155"/>
      <c r="O118" s="155"/>
      <c r="P118" s="155"/>
      <c r="Q118" s="155"/>
      <c r="R118" s="155"/>
      <c r="S118" s="156"/>
      <c r="T118" s="156">
        <f t="shared" si="4"/>
        <v>0</v>
      </c>
      <c r="U118" s="156">
        <f t="shared" si="5"/>
        <v>0</v>
      </c>
      <c r="V118" s="157"/>
    </row>
    <row r="119" spans="1:22" s="165" customFormat="1" x14ac:dyDescent="0.4">
      <c r="A119" s="116">
        <v>111</v>
      </c>
      <c r="B119" s="116" t="s">
        <v>920</v>
      </c>
      <c r="C119" s="117" t="s">
        <v>198</v>
      </c>
      <c r="D119" s="118" t="s">
        <v>967</v>
      </c>
      <c r="E119" s="119" t="s">
        <v>311</v>
      </c>
      <c r="F119" s="120" t="s">
        <v>981</v>
      </c>
      <c r="G119" s="121" t="s">
        <v>301</v>
      </c>
      <c r="H119" s="122">
        <v>600</v>
      </c>
      <c r="I119" s="123">
        <v>47</v>
      </c>
      <c r="J119" s="123">
        <v>1</v>
      </c>
      <c r="K119" s="160">
        <v>1</v>
      </c>
      <c r="L119" s="155">
        <f t="shared" si="6"/>
        <v>47</v>
      </c>
      <c r="M119" s="156">
        <f t="shared" si="7"/>
        <v>28.2</v>
      </c>
      <c r="N119" s="155"/>
      <c r="O119" s="155"/>
      <c r="P119" s="155"/>
      <c r="Q119" s="155"/>
      <c r="R119" s="155"/>
      <c r="S119" s="156"/>
      <c r="T119" s="156">
        <f t="shared" si="4"/>
        <v>0</v>
      </c>
      <c r="U119" s="156">
        <f t="shared" si="5"/>
        <v>0</v>
      </c>
      <c r="V119" s="157"/>
    </row>
    <row r="120" spans="1:22" s="165" customFormat="1" x14ac:dyDescent="0.4">
      <c r="A120" s="116">
        <v>112</v>
      </c>
      <c r="B120" s="116" t="s">
        <v>920</v>
      </c>
      <c r="C120" s="117" t="s">
        <v>198</v>
      </c>
      <c r="D120" s="118" t="s">
        <v>967</v>
      </c>
      <c r="E120" s="119" t="s">
        <v>311</v>
      </c>
      <c r="F120" s="120" t="s">
        <v>981</v>
      </c>
      <c r="G120" s="121" t="s">
        <v>304</v>
      </c>
      <c r="H120" s="122">
        <v>600</v>
      </c>
      <c r="I120" s="123">
        <v>28</v>
      </c>
      <c r="J120" s="123">
        <v>1</v>
      </c>
      <c r="K120" s="160">
        <v>1</v>
      </c>
      <c r="L120" s="155">
        <f t="shared" si="6"/>
        <v>28</v>
      </c>
      <c r="M120" s="156">
        <f t="shared" si="7"/>
        <v>16.8</v>
      </c>
      <c r="N120" s="155"/>
      <c r="O120" s="155"/>
      <c r="P120" s="155"/>
      <c r="Q120" s="155"/>
      <c r="R120" s="155"/>
      <c r="S120" s="156"/>
      <c r="T120" s="156">
        <f t="shared" si="4"/>
        <v>0</v>
      </c>
      <c r="U120" s="156">
        <f t="shared" si="5"/>
        <v>0</v>
      </c>
      <c r="V120" s="157"/>
    </row>
    <row r="121" spans="1:22" s="165" customFormat="1" x14ac:dyDescent="0.4">
      <c r="A121" s="116">
        <v>113</v>
      </c>
      <c r="B121" s="116" t="s">
        <v>920</v>
      </c>
      <c r="C121" s="117" t="s">
        <v>198</v>
      </c>
      <c r="D121" s="118" t="s">
        <v>967</v>
      </c>
      <c r="E121" s="119" t="s">
        <v>314</v>
      </c>
      <c r="F121" s="120" t="s">
        <v>981</v>
      </c>
      <c r="G121" s="121" t="s">
        <v>305</v>
      </c>
      <c r="H121" s="122">
        <v>600</v>
      </c>
      <c r="I121" s="123">
        <v>26</v>
      </c>
      <c r="J121" s="123">
        <v>3</v>
      </c>
      <c r="K121" s="160">
        <v>1</v>
      </c>
      <c r="L121" s="155">
        <f t="shared" si="6"/>
        <v>78</v>
      </c>
      <c r="M121" s="156">
        <f t="shared" si="7"/>
        <v>46.8</v>
      </c>
      <c r="N121" s="155"/>
      <c r="O121" s="155"/>
      <c r="P121" s="155"/>
      <c r="Q121" s="155"/>
      <c r="R121" s="155"/>
      <c r="S121" s="156"/>
      <c r="T121" s="156">
        <f t="shared" si="4"/>
        <v>0</v>
      </c>
      <c r="U121" s="156">
        <f t="shared" si="5"/>
        <v>0</v>
      </c>
      <c r="V121" s="158"/>
    </row>
    <row r="122" spans="1:22" s="165" customFormat="1" x14ac:dyDescent="0.4">
      <c r="A122" s="116">
        <v>114</v>
      </c>
      <c r="B122" s="116" t="s">
        <v>922</v>
      </c>
      <c r="C122" s="117" t="s">
        <v>198</v>
      </c>
      <c r="D122" s="118" t="s">
        <v>913</v>
      </c>
      <c r="E122" s="119" t="s">
        <v>311</v>
      </c>
      <c r="F122" s="120" t="s">
        <v>982</v>
      </c>
      <c r="G122" s="121" t="s">
        <v>301</v>
      </c>
      <c r="H122" s="122">
        <v>200</v>
      </c>
      <c r="I122" s="123">
        <v>47</v>
      </c>
      <c r="J122" s="123">
        <v>2</v>
      </c>
      <c r="K122" s="160">
        <v>1</v>
      </c>
      <c r="L122" s="155">
        <f t="shared" si="6"/>
        <v>94</v>
      </c>
      <c r="M122" s="156">
        <f t="shared" si="7"/>
        <v>18.8</v>
      </c>
      <c r="N122" s="155"/>
      <c r="O122" s="155"/>
      <c r="P122" s="155"/>
      <c r="Q122" s="155"/>
      <c r="R122" s="155"/>
      <c r="S122" s="156"/>
      <c r="T122" s="156">
        <f t="shared" si="4"/>
        <v>0</v>
      </c>
      <c r="U122" s="156">
        <f t="shared" si="5"/>
        <v>0</v>
      </c>
      <c r="V122" s="157"/>
    </row>
    <row r="123" spans="1:22" s="165" customFormat="1" x14ac:dyDescent="0.4">
      <c r="A123" s="116">
        <v>115</v>
      </c>
      <c r="B123" s="116" t="s">
        <v>924</v>
      </c>
      <c r="C123" s="117" t="s">
        <v>198</v>
      </c>
      <c r="D123" s="118" t="s">
        <v>968</v>
      </c>
      <c r="E123" s="119" t="s">
        <v>311</v>
      </c>
      <c r="F123" s="120" t="s">
        <v>982</v>
      </c>
      <c r="G123" s="121" t="s">
        <v>301</v>
      </c>
      <c r="H123" s="122">
        <v>600</v>
      </c>
      <c r="I123" s="123">
        <v>47</v>
      </c>
      <c r="J123" s="123">
        <v>2</v>
      </c>
      <c r="K123" s="160">
        <v>1</v>
      </c>
      <c r="L123" s="155">
        <f t="shared" si="6"/>
        <v>94</v>
      </c>
      <c r="M123" s="156">
        <f t="shared" si="7"/>
        <v>56.4</v>
      </c>
      <c r="N123" s="155"/>
      <c r="O123" s="155"/>
      <c r="P123" s="155"/>
      <c r="Q123" s="155"/>
      <c r="R123" s="155"/>
      <c r="S123" s="156"/>
      <c r="T123" s="156">
        <f t="shared" si="4"/>
        <v>0</v>
      </c>
      <c r="U123" s="156">
        <f t="shared" si="5"/>
        <v>0</v>
      </c>
      <c r="V123" s="157"/>
    </row>
    <row r="124" spans="1:22" s="165" customFormat="1" x14ac:dyDescent="0.4">
      <c r="A124" s="116">
        <v>116</v>
      </c>
      <c r="B124" s="116" t="s">
        <v>924</v>
      </c>
      <c r="C124" s="117" t="s">
        <v>198</v>
      </c>
      <c r="D124" s="118" t="s">
        <v>968</v>
      </c>
      <c r="E124" s="119" t="s">
        <v>311</v>
      </c>
      <c r="F124" s="120" t="s">
        <v>981</v>
      </c>
      <c r="G124" s="121" t="s">
        <v>301</v>
      </c>
      <c r="H124" s="122">
        <v>600</v>
      </c>
      <c r="I124" s="123">
        <v>47</v>
      </c>
      <c r="J124" s="123">
        <v>1</v>
      </c>
      <c r="K124" s="160">
        <v>1</v>
      </c>
      <c r="L124" s="155">
        <f t="shared" si="6"/>
        <v>47</v>
      </c>
      <c r="M124" s="156">
        <f t="shared" si="7"/>
        <v>28.2</v>
      </c>
      <c r="N124" s="155"/>
      <c r="O124" s="155"/>
      <c r="P124" s="155"/>
      <c r="Q124" s="155"/>
      <c r="R124" s="155"/>
      <c r="S124" s="156"/>
      <c r="T124" s="156">
        <f t="shared" si="4"/>
        <v>0</v>
      </c>
      <c r="U124" s="156">
        <f t="shared" si="5"/>
        <v>0</v>
      </c>
      <c r="V124" s="157"/>
    </row>
    <row r="125" spans="1:22" s="165" customFormat="1" x14ac:dyDescent="0.4">
      <c r="A125" s="116">
        <v>117</v>
      </c>
      <c r="B125" s="116" t="s">
        <v>924</v>
      </c>
      <c r="C125" s="117" t="s">
        <v>198</v>
      </c>
      <c r="D125" s="118" t="s">
        <v>968</v>
      </c>
      <c r="E125" s="119" t="s">
        <v>311</v>
      </c>
      <c r="F125" s="120" t="s">
        <v>981</v>
      </c>
      <c r="G125" s="121" t="s">
        <v>304</v>
      </c>
      <c r="H125" s="122">
        <v>600</v>
      </c>
      <c r="I125" s="123">
        <v>28</v>
      </c>
      <c r="J125" s="123">
        <v>2</v>
      </c>
      <c r="K125" s="160">
        <v>1</v>
      </c>
      <c r="L125" s="155">
        <f t="shared" si="6"/>
        <v>56</v>
      </c>
      <c r="M125" s="156">
        <f t="shared" si="7"/>
        <v>33.6</v>
      </c>
      <c r="N125" s="155"/>
      <c r="O125" s="155"/>
      <c r="P125" s="155"/>
      <c r="Q125" s="155"/>
      <c r="R125" s="155"/>
      <c r="S125" s="156"/>
      <c r="T125" s="156">
        <f t="shared" si="4"/>
        <v>0</v>
      </c>
      <c r="U125" s="156">
        <f t="shared" si="5"/>
        <v>0</v>
      </c>
      <c r="V125" s="157"/>
    </row>
    <row r="126" spans="1:22" s="165" customFormat="1" x14ac:dyDescent="0.4">
      <c r="A126" s="116">
        <v>118</v>
      </c>
      <c r="B126" s="116" t="s">
        <v>924</v>
      </c>
      <c r="C126" s="117" t="s">
        <v>198</v>
      </c>
      <c r="D126" s="118" t="s">
        <v>968</v>
      </c>
      <c r="E126" s="119" t="s">
        <v>314</v>
      </c>
      <c r="F126" s="120" t="s">
        <v>981</v>
      </c>
      <c r="G126" s="121" t="s">
        <v>305</v>
      </c>
      <c r="H126" s="122">
        <v>600</v>
      </c>
      <c r="I126" s="123">
        <v>26</v>
      </c>
      <c r="J126" s="123">
        <v>3</v>
      </c>
      <c r="K126" s="160">
        <v>1</v>
      </c>
      <c r="L126" s="155">
        <f t="shared" si="6"/>
        <v>78</v>
      </c>
      <c r="M126" s="156">
        <f t="shared" si="7"/>
        <v>46.8</v>
      </c>
      <c r="N126" s="155"/>
      <c r="O126" s="155"/>
      <c r="P126" s="155"/>
      <c r="Q126" s="155"/>
      <c r="R126" s="155"/>
      <c r="S126" s="156"/>
      <c r="T126" s="156">
        <f t="shared" si="4"/>
        <v>0</v>
      </c>
      <c r="U126" s="156">
        <f t="shared" si="5"/>
        <v>0</v>
      </c>
      <c r="V126" s="157"/>
    </row>
    <row r="127" spans="1:22" s="165" customFormat="1" x14ac:dyDescent="0.4">
      <c r="A127" s="116">
        <v>119</v>
      </c>
      <c r="B127" s="116" t="s">
        <v>926</v>
      </c>
      <c r="C127" s="117" t="s">
        <v>198</v>
      </c>
      <c r="D127" s="118" t="s">
        <v>969</v>
      </c>
      <c r="E127" s="119" t="s">
        <v>311</v>
      </c>
      <c r="F127" s="120" t="s">
        <v>982</v>
      </c>
      <c r="G127" s="121" t="s">
        <v>301</v>
      </c>
      <c r="H127" s="122">
        <v>600</v>
      </c>
      <c r="I127" s="123">
        <v>47</v>
      </c>
      <c r="J127" s="123">
        <v>2</v>
      </c>
      <c r="K127" s="160">
        <v>1</v>
      </c>
      <c r="L127" s="155">
        <f t="shared" si="6"/>
        <v>94</v>
      </c>
      <c r="M127" s="156">
        <f t="shared" si="7"/>
        <v>56.4</v>
      </c>
      <c r="N127" s="155"/>
      <c r="O127" s="155"/>
      <c r="P127" s="155"/>
      <c r="Q127" s="155"/>
      <c r="R127" s="155"/>
      <c r="S127" s="156"/>
      <c r="T127" s="156">
        <f t="shared" si="4"/>
        <v>0</v>
      </c>
      <c r="U127" s="156">
        <f t="shared" si="5"/>
        <v>0</v>
      </c>
      <c r="V127" s="157"/>
    </row>
    <row r="128" spans="1:22" s="165" customFormat="1" x14ac:dyDescent="0.4">
      <c r="A128" s="116">
        <v>120</v>
      </c>
      <c r="B128" s="116" t="s">
        <v>926</v>
      </c>
      <c r="C128" s="117" t="s">
        <v>198</v>
      </c>
      <c r="D128" s="118" t="s">
        <v>969</v>
      </c>
      <c r="E128" s="119" t="s">
        <v>311</v>
      </c>
      <c r="F128" s="120" t="s">
        <v>981</v>
      </c>
      <c r="G128" s="121" t="s">
        <v>301</v>
      </c>
      <c r="H128" s="122">
        <v>600</v>
      </c>
      <c r="I128" s="123">
        <v>47</v>
      </c>
      <c r="J128" s="123">
        <v>1</v>
      </c>
      <c r="K128" s="160">
        <v>1</v>
      </c>
      <c r="L128" s="155">
        <f t="shared" si="6"/>
        <v>47</v>
      </c>
      <c r="M128" s="156">
        <f t="shared" si="7"/>
        <v>28.2</v>
      </c>
      <c r="N128" s="155"/>
      <c r="O128" s="155"/>
      <c r="P128" s="155"/>
      <c r="Q128" s="155"/>
      <c r="R128" s="155"/>
      <c r="S128" s="156"/>
      <c r="T128" s="156">
        <f t="shared" si="4"/>
        <v>0</v>
      </c>
      <c r="U128" s="156">
        <f t="shared" si="5"/>
        <v>0</v>
      </c>
      <c r="V128" s="157"/>
    </row>
    <row r="129" spans="1:22" s="165" customFormat="1" x14ac:dyDescent="0.4">
      <c r="A129" s="116">
        <v>121</v>
      </c>
      <c r="B129" s="116" t="s">
        <v>926</v>
      </c>
      <c r="C129" s="117" t="s">
        <v>198</v>
      </c>
      <c r="D129" s="118" t="s">
        <v>969</v>
      </c>
      <c r="E129" s="119" t="s">
        <v>311</v>
      </c>
      <c r="F129" s="120" t="s">
        <v>981</v>
      </c>
      <c r="G129" s="121" t="s">
        <v>304</v>
      </c>
      <c r="H129" s="122">
        <v>600</v>
      </c>
      <c r="I129" s="123">
        <v>28</v>
      </c>
      <c r="J129" s="123">
        <v>1</v>
      </c>
      <c r="K129" s="160">
        <v>1</v>
      </c>
      <c r="L129" s="155">
        <f t="shared" si="6"/>
        <v>28</v>
      </c>
      <c r="M129" s="156">
        <f t="shared" si="7"/>
        <v>16.8</v>
      </c>
      <c r="N129" s="155"/>
      <c r="O129" s="155"/>
      <c r="P129" s="155"/>
      <c r="Q129" s="155"/>
      <c r="R129" s="155"/>
      <c r="S129" s="156"/>
      <c r="T129" s="156">
        <f t="shared" si="4"/>
        <v>0</v>
      </c>
      <c r="U129" s="156">
        <f t="shared" si="5"/>
        <v>0</v>
      </c>
      <c r="V129" s="157"/>
    </row>
    <row r="130" spans="1:22" s="165" customFormat="1" x14ac:dyDescent="0.4">
      <c r="A130" s="116">
        <v>122</v>
      </c>
      <c r="B130" s="116" t="s">
        <v>926</v>
      </c>
      <c r="C130" s="117" t="s">
        <v>198</v>
      </c>
      <c r="D130" s="118" t="s">
        <v>969</v>
      </c>
      <c r="E130" s="119" t="s">
        <v>314</v>
      </c>
      <c r="F130" s="120" t="s">
        <v>981</v>
      </c>
      <c r="G130" s="121" t="s">
        <v>305</v>
      </c>
      <c r="H130" s="122">
        <v>600</v>
      </c>
      <c r="I130" s="123">
        <v>26</v>
      </c>
      <c r="J130" s="123">
        <v>3</v>
      </c>
      <c r="K130" s="160">
        <v>1</v>
      </c>
      <c r="L130" s="155">
        <f t="shared" si="6"/>
        <v>78</v>
      </c>
      <c r="M130" s="156">
        <f t="shared" si="7"/>
        <v>46.8</v>
      </c>
      <c r="N130" s="155"/>
      <c r="O130" s="155"/>
      <c r="P130" s="155"/>
      <c r="Q130" s="155"/>
      <c r="R130" s="155"/>
      <c r="S130" s="156"/>
      <c r="T130" s="156">
        <f t="shared" si="4"/>
        <v>0</v>
      </c>
      <c r="U130" s="156">
        <f t="shared" si="5"/>
        <v>0</v>
      </c>
      <c r="V130" s="157"/>
    </row>
    <row r="131" spans="1:22" s="165" customFormat="1" x14ac:dyDescent="0.4">
      <c r="A131" s="116">
        <v>123</v>
      </c>
      <c r="B131" s="116" t="s">
        <v>928</v>
      </c>
      <c r="C131" s="117" t="s">
        <v>198</v>
      </c>
      <c r="D131" s="118" t="s">
        <v>929</v>
      </c>
      <c r="E131" s="119" t="s">
        <v>315</v>
      </c>
      <c r="F131" s="120" t="s">
        <v>981</v>
      </c>
      <c r="G131" s="121" t="s">
        <v>304</v>
      </c>
      <c r="H131" s="122">
        <v>2082.5</v>
      </c>
      <c r="I131" s="123">
        <v>28</v>
      </c>
      <c r="J131" s="123">
        <v>11</v>
      </c>
      <c r="K131" s="160">
        <v>2</v>
      </c>
      <c r="L131" s="155">
        <f t="shared" si="6"/>
        <v>616</v>
      </c>
      <c r="M131" s="156">
        <f t="shared" si="7"/>
        <v>1282.82</v>
      </c>
      <c r="N131" s="155"/>
      <c r="O131" s="155"/>
      <c r="P131" s="155"/>
      <c r="Q131" s="155"/>
      <c r="R131" s="155"/>
      <c r="S131" s="156"/>
      <c r="T131" s="156">
        <f t="shared" si="4"/>
        <v>0</v>
      </c>
      <c r="U131" s="156">
        <f t="shared" si="5"/>
        <v>0</v>
      </c>
      <c r="V131" s="157"/>
    </row>
    <row r="132" spans="1:22" s="165" customFormat="1" x14ac:dyDescent="0.4">
      <c r="A132" s="116">
        <v>124</v>
      </c>
      <c r="B132" s="116" t="s">
        <v>928</v>
      </c>
      <c r="C132" s="117" t="s">
        <v>198</v>
      </c>
      <c r="D132" s="118" t="s">
        <v>929</v>
      </c>
      <c r="E132" s="119" t="s">
        <v>312</v>
      </c>
      <c r="F132" s="120" t="s">
        <v>987</v>
      </c>
      <c r="G132" s="121" t="s">
        <v>302</v>
      </c>
      <c r="H132" s="122">
        <v>8760</v>
      </c>
      <c r="I132" s="123">
        <v>13</v>
      </c>
      <c r="J132" s="123">
        <v>2</v>
      </c>
      <c r="K132" s="160">
        <v>1</v>
      </c>
      <c r="L132" s="155">
        <f t="shared" si="6"/>
        <v>26</v>
      </c>
      <c r="M132" s="156">
        <f t="shared" si="7"/>
        <v>227.76</v>
      </c>
      <c r="N132" s="155"/>
      <c r="O132" s="155"/>
      <c r="P132" s="155"/>
      <c r="Q132" s="155"/>
      <c r="R132" s="155"/>
      <c r="S132" s="156"/>
      <c r="T132" s="156">
        <f t="shared" si="4"/>
        <v>0</v>
      </c>
      <c r="U132" s="156">
        <f t="shared" si="5"/>
        <v>0</v>
      </c>
      <c r="V132" s="157"/>
    </row>
    <row r="133" spans="1:22" s="165" customFormat="1" x14ac:dyDescent="0.4">
      <c r="A133" s="116">
        <v>125</v>
      </c>
      <c r="B133" s="116" t="s">
        <v>190</v>
      </c>
      <c r="C133" s="117" t="s">
        <v>241</v>
      </c>
      <c r="D133" s="118" t="s">
        <v>919</v>
      </c>
      <c r="E133" s="119" t="s">
        <v>311</v>
      </c>
      <c r="F133" s="120" t="s">
        <v>982</v>
      </c>
      <c r="G133" s="121" t="s">
        <v>301</v>
      </c>
      <c r="H133" s="122">
        <v>1500</v>
      </c>
      <c r="I133" s="123">
        <v>47</v>
      </c>
      <c r="J133" s="123">
        <v>12</v>
      </c>
      <c r="K133" s="160">
        <v>1</v>
      </c>
      <c r="L133" s="155">
        <f t="shared" si="6"/>
        <v>564</v>
      </c>
      <c r="M133" s="156">
        <f t="shared" si="7"/>
        <v>846</v>
      </c>
      <c r="N133" s="155"/>
      <c r="O133" s="155"/>
      <c r="P133" s="155"/>
      <c r="Q133" s="155"/>
      <c r="R133" s="155"/>
      <c r="S133" s="156"/>
      <c r="T133" s="156">
        <f t="shared" si="4"/>
        <v>0</v>
      </c>
      <c r="U133" s="156">
        <f t="shared" si="5"/>
        <v>0</v>
      </c>
      <c r="V133" s="157"/>
    </row>
    <row r="134" spans="1:22" s="165" customFormat="1" x14ac:dyDescent="0.4">
      <c r="A134" s="116">
        <v>126</v>
      </c>
      <c r="B134" s="116" t="s">
        <v>190</v>
      </c>
      <c r="C134" s="117" t="s">
        <v>241</v>
      </c>
      <c r="D134" s="118" t="s">
        <v>919</v>
      </c>
      <c r="E134" s="119" t="s">
        <v>317</v>
      </c>
      <c r="F134" s="120" t="s">
        <v>983</v>
      </c>
      <c r="G134" s="121" t="s">
        <v>301</v>
      </c>
      <c r="H134" s="122">
        <v>1500</v>
      </c>
      <c r="I134" s="123">
        <v>47</v>
      </c>
      <c r="J134" s="123">
        <v>2</v>
      </c>
      <c r="K134" s="160">
        <v>1</v>
      </c>
      <c r="L134" s="155">
        <f t="shared" si="6"/>
        <v>94</v>
      </c>
      <c r="M134" s="156">
        <f t="shared" si="7"/>
        <v>141</v>
      </c>
      <c r="N134" s="155"/>
      <c r="O134" s="155"/>
      <c r="P134" s="155"/>
      <c r="Q134" s="155"/>
      <c r="R134" s="155"/>
      <c r="S134" s="156"/>
      <c r="T134" s="156">
        <f t="shared" si="4"/>
        <v>0</v>
      </c>
      <c r="U134" s="156">
        <f t="shared" si="5"/>
        <v>0</v>
      </c>
      <c r="V134" s="157"/>
    </row>
    <row r="135" spans="1:22" s="165" customFormat="1" x14ac:dyDescent="0.4">
      <c r="A135" s="116">
        <v>127</v>
      </c>
      <c r="B135" s="116" t="s">
        <v>191</v>
      </c>
      <c r="C135" s="117" t="s">
        <v>241</v>
      </c>
      <c r="D135" s="118" t="s">
        <v>921</v>
      </c>
      <c r="E135" s="119" t="s">
        <v>311</v>
      </c>
      <c r="F135" s="120" t="s">
        <v>982</v>
      </c>
      <c r="G135" s="121" t="s">
        <v>301</v>
      </c>
      <c r="H135" s="122">
        <v>1500</v>
      </c>
      <c r="I135" s="123">
        <v>47</v>
      </c>
      <c r="J135" s="123">
        <v>12</v>
      </c>
      <c r="K135" s="160">
        <v>1</v>
      </c>
      <c r="L135" s="155">
        <f t="shared" si="6"/>
        <v>564</v>
      </c>
      <c r="M135" s="156">
        <f t="shared" si="7"/>
        <v>846</v>
      </c>
      <c r="N135" s="155"/>
      <c r="O135" s="155"/>
      <c r="P135" s="155"/>
      <c r="Q135" s="155"/>
      <c r="R135" s="155"/>
      <c r="S135" s="156"/>
      <c r="T135" s="156">
        <f t="shared" si="4"/>
        <v>0</v>
      </c>
      <c r="U135" s="156">
        <f t="shared" si="5"/>
        <v>0</v>
      </c>
      <c r="V135" s="157"/>
    </row>
    <row r="136" spans="1:22" s="165" customFormat="1" x14ac:dyDescent="0.4">
      <c r="A136" s="116">
        <v>128</v>
      </c>
      <c r="B136" s="116" t="s">
        <v>191</v>
      </c>
      <c r="C136" s="117" t="s">
        <v>241</v>
      </c>
      <c r="D136" s="118" t="s">
        <v>921</v>
      </c>
      <c r="E136" s="119" t="s">
        <v>317</v>
      </c>
      <c r="F136" s="120" t="s">
        <v>983</v>
      </c>
      <c r="G136" s="121" t="s">
        <v>301</v>
      </c>
      <c r="H136" s="122">
        <v>1500</v>
      </c>
      <c r="I136" s="123">
        <v>47</v>
      </c>
      <c r="J136" s="123">
        <v>2</v>
      </c>
      <c r="K136" s="160">
        <v>1</v>
      </c>
      <c r="L136" s="155">
        <f t="shared" si="6"/>
        <v>94</v>
      </c>
      <c r="M136" s="156">
        <f t="shared" si="7"/>
        <v>141</v>
      </c>
      <c r="N136" s="155"/>
      <c r="O136" s="155"/>
      <c r="P136" s="155"/>
      <c r="Q136" s="155"/>
      <c r="R136" s="155"/>
      <c r="S136" s="156"/>
      <c r="T136" s="156">
        <f t="shared" si="4"/>
        <v>0</v>
      </c>
      <c r="U136" s="156">
        <f t="shared" si="5"/>
        <v>0</v>
      </c>
      <c r="V136" s="157"/>
    </row>
    <row r="137" spans="1:22" s="165" customFormat="1" x14ac:dyDescent="0.4">
      <c r="A137" s="116">
        <v>129</v>
      </c>
      <c r="B137" s="116" t="s">
        <v>169</v>
      </c>
      <c r="C137" s="117" t="s">
        <v>241</v>
      </c>
      <c r="D137" s="118" t="s">
        <v>932</v>
      </c>
      <c r="E137" s="119" t="s">
        <v>311</v>
      </c>
      <c r="F137" s="120" t="s">
        <v>982</v>
      </c>
      <c r="G137" s="121" t="s">
        <v>301</v>
      </c>
      <c r="H137" s="122">
        <v>1500</v>
      </c>
      <c r="I137" s="123">
        <v>47</v>
      </c>
      <c r="J137" s="123">
        <v>12</v>
      </c>
      <c r="K137" s="160">
        <v>1</v>
      </c>
      <c r="L137" s="155">
        <f t="shared" si="6"/>
        <v>564</v>
      </c>
      <c r="M137" s="156">
        <f t="shared" si="7"/>
        <v>846</v>
      </c>
      <c r="N137" s="155"/>
      <c r="O137" s="155"/>
      <c r="P137" s="155"/>
      <c r="Q137" s="155"/>
      <c r="R137" s="155"/>
      <c r="S137" s="156"/>
      <c r="T137" s="156">
        <f t="shared" ref="T137:T200" si="8">IFERROR(S137*R137,"－")</f>
        <v>0</v>
      </c>
      <c r="U137" s="156">
        <f t="shared" ref="U137:U200" si="9">IFERROR(T137*H137/1000,"－")</f>
        <v>0</v>
      </c>
      <c r="V137" s="157"/>
    </row>
    <row r="138" spans="1:22" s="165" customFormat="1" x14ac:dyDescent="0.4">
      <c r="A138" s="116">
        <v>130</v>
      </c>
      <c r="B138" s="116" t="s">
        <v>169</v>
      </c>
      <c r="C138" s="117" t="s">
        <v>241</v>
      </c>
      <c r="D138" s="118" t="s">
        <v>932</v>
      </c>
      <c r="E138" s="119" t="s">
        <v>317</v>
      </c>
      <c r="F138" s="120" t="s">
        <v>983</v>
      </c>
      <c r="G138" s="121" t="s">
        <v>301</v>
      </c>
      <c r="H138" s="122">
        <v>1500</v>
      </c>
      <c r="I138" s="123">
        <v>47</v>
      </c>
      <c r="J138" s="123">
        <v>2</v>
      </c>
      <c r="K138" s="160">
        <v>1</v>
      </c>
      <c r="L138" s="155">
        <f t="shared" ref="L138:L201" si="10">IFERROR(I138*J138*K138,"ー")</f>
        <v>94</v>
      </c>
      <c r="M138" s="156">
        <f t="shared" ref="M138:M201" si="11">IFERROR(L138*H138/1000,"ー")</f>
        <v>141</v>
      </c>
      <c r="N138" s="155"/>
      <c r="O138" s="155"/>
      <c r="P138" s="155"/>
      <c r="Q138" s="155"/>
      <c r="R138" s="155"/>
      <c r="S138" s="156"/>
      <c r="T138" s="156">
        <f t="shared" si="8"/>
        <v>0</v>
      </c>
      <c r="U138" s="156">
        <f t="shared" si="9"/>
        <v>0</v>
      </c>
      <c r="V138" s="157"/>
    </row>
    <row r="139" spans="1:22" s="165" customFormat="1" x14ac:dyDescent="0.4">
      <c r="A139" s="116">
        <v>131</v>
      </c>
      <c r="B139" s="116" t="s">
        <v>910</v>
      </c>
      <c r="C139" s="117" t="s">
        <v>241</v>
      </c>
      <c r="D139" s="118" t="s">
        <v>933</v>
      </c>
      <c r="E139" s="119" t="s">
        <v>311</v>
      </c>
      <c r="F139" s="120" t="s">
        <v>982</v>
      </c>
      <c r="G139" s="121" t="s">
        <v>301</v>
      </c>
      <c r="H139" s="122">
        <v>1500</v>
      </c>
      <c r="I139" s="123">
        <v>47</v>
      </c>
      <c r="J139" s="123">
        <v>12</v>
      </c>
      <c r="K139" s="160">
        <v>1</v>
      </c>
      <c r="L139" s="155">
        <f t="shared" si="10"/>
        <v>564</v>
      </c>
      <c r="M139" s="156">
        <f t="shared" si="11"/>
        <v>846</v>
      </c>
      <c r="N139" s="155"/>
      <c r="O139" s="155"/>
      <c r="P139" s="155"/>
      <c r="Q139" s="155"/>
      <c r="R139" s="155"/>
      <c r="S139" s="156"/>
      <c r="T139" s="156">
        <f t="shared" si="8"/>
        <v>0</v>
      </c>
      <c r="U139" s="156">
        <f t="shared" si="9"/>
        <v>0</v>
      </c>
      <c r="V139" s="157"/>
    </row>
    <row r="140" spans="1:22" s="165" customFormat="1" x14ac:dyDescent="0.4">
      <c r="A140" s="116">
        <v>132</v>
      </c>
      <c r="B140" s="116" t="s">
        <v>910</v>
      </c>
      <c r="C140" s="117" t="s">
        <v>241</v>
      </c>
      <c r="D140" s="118" t="s">
        <v>933</v>
      </c>
      <c r="E140" s="119" t="s">
        <v>317</v>
      </c>
      <c r="F140" s="120" t="s">
        <v>983</v>
      </c>
      <c r="G140" s="121" t="s">
        <v>301</v>
      </c>
      <c r="H140" s="122">
        <v>1500</v>
      </c>
      <c r="I140" s="123">
        <v>47</v>
      </c>
      <c r="J140" s="123">
        <v>2</v>
      </c>
      <c r="K140" s="160">
        <v>1</v>
      </c>
      <c r="L140" s="155">
        <f t="shared" si="10"/>
        <v>94</v>
      </c>
      <c r="M140" s="156">
        <f t="shared" si="11"/>
        <v>141</v>
      </c>
      <c r="N140" s="155"/>
      <c r="O140" s="155"/>
      <c r="P140" s="155"/>
      <c r="Q140" s="155"/>
      <c r="R140" s="155"/>
      <c r="S140" s="156"/>
      <c r="T140" s="156">
        <f t="shared" si="8"/>
        <v>0</v>
      </c>
      <c r="U140" s="156">
        <f t="shared" si="9"/>
        <v>0</v>
      </c>
      <c r="V140" s="157"/>
    </row>
    <row r="141" spans="1:22" s="165" customFormat="1" x14ac:dyDescent="0.4">
      <c r="A141" s="116">
        <v>133</v>
      </c>
      <c r="B141" s="116" t="s">
        <v>912</v>
      </c>
      <c r="C141" s="117" t="s">
        <v>241</v>
      </c>
      <c r="D141" s="118" t="s">
        <v>934</v>
      </c>
      <c r="E141" s="119" t="s">
        <v>311</v>
      </c>
      <c r="F141" s="120" t="s">
        <v>982</v>
      </c>
      <c r="G141" s="121" t="s">
        <v>301</v>
      </c>
      <c r="H141" s="122">
        <v>1500</v>
      </c>
      <c r="I141" s="123">
        <v>47</v>
      </c>
      <c r="J141" s="123">
        <v>12</v>
      </c>
      <c r="K141" s="160">
        <v>1</v>
      </c>
      <c r="L141" s="155">
        <f t="shared" si="10"/>
        <v>564</v>
      </c>
      <c r="M141" s="156">
        <f t="shared" si="11"/>
        <v>846</v>
      </c>
      <c r="N141" s="155"/>
      <c r="O141" s="155"/>
      <c r="P141" s="155"/>
      <c r="Q141" s="155"/>
      <c r="R141" s="155"/>
      <c r="S141" s="156"/>
      <c r="T141" s="156">
        <f t="shared" si="8"/>
        <v>0</v>
      </c>
      <c r="U141" s="156">
        <f t="shared" si="9"/>
        <v>0</v>
      </c>
      <c r="V141" s="157"/>
    </row>
    <row r="142" spans="1:22" s="165" customFormat="1" x14ac:dyDescent="0.4">
      <c r="A142" s="116">
        <v>134</v>
      </c>
      <c r="B142" s="116" t="s">
        <v>912</v>
      </c>
      <c r="C142" s="117" t="s">
        <v>241</v>
      </c>
      <c r="D142" s="118" t="s">
        <v>934</v>
      </c>
      <c r="E142" s="119" t="s">
        <v>317</v>
      </c>
      <c r="F142" s="120" t="s">
        <v>983</v>
      </c>
      <c r="G142" s="121" t="s">
        <v>301</v>
      </c>
      <c r="H142" s="122">
        <v>1500</v>
      </c>
      <c r="I142" s="123">
        <v>47</v>
      </c>
      <c r="J142" s="123">
        <v>2</v>
      </c>
      <c r="K142" s="160">
        <v>1</v>
      </c>
      <c r="L142" s="155">
        <f t="shared" si="10"/>
        <v>94</v>
      </c>
      <c r="M142" s="156">
        <f t="shared" si="11"/>
        <v>141</v>
      </c>
      <c r="N142" s="155"/>
      <c r="O142" s="155"/>
      <c r="P142" s="155"/>
      <c r="Q142" s="155"/>
      <c r="R142" s="155"/>
      <c r="S142" s="156"/>
      <c r="T142" s="156">
        <f t="shared" si="8"/>
        <v>0</v>
      </c>
      <c r="U142" s="156">
        <f t="shared" si="9"/>
        <v>0</v>
      </c>
      <c r="V142" s="157"/>
    </row>
    <row r="143" spans="1:22" s="165" customFormat="1" x14ac:dyDescent="0.4">
      <c r="A143" s="116">
        <v>135</v>
      </c>
      <c r="B143" s="116" t="s">
        <v>914</v>
      </c>
      <c r="C143" s="117" t="s">
        <v>241</v>
      </c>
      <c r="D143" s="118" t="s">
        <v>970</v>
      </c>
      <c r="E143" s="119" t="s">
        <v>315</v>
      </c>
      <c r="F143" s="120" t="s">
        <v>982</v>
      </c>
      <c r="G143" s="121" t="s">
        <v>301</v>
      </c>
      <c r="H143" s="122">
        <v>200</v>
      </c>
      <c r="I143" s="123">
        <v>47</v>
      </c>
      <c r="J143" s="123">
        <v>3</v>
      </c>
      <c r="K143" s="160">
        <v>2</v>
      </c>
      <c r="L143" s="155">
        <f t="shared" si="10"/>
        <v>282</v>
      </c>
      <c r="M143" s="156">
        <f t="shared" si="11"/>
        <v>56.4</v>
      </c>
      <c r="N143" s="155"/>
      <c r="O143" s="155"/>
      <c r="P143" s="155"/>
      <c r="Q143" s="155"/>
      <c r="R143" s="155"/>
      <c r="S143" s="156"/>
      <c r="T143" s="156">
        <f t="shared" si="8"/>
        <v>0</v>
      </c>
      <c r="U143" s="156">
        <f t="shared" si="9"/>
        <v>0</v>
      </c>
      <c r="V143" s="157"/>
    </row>
    <row r="144" spans="1:22" s="165" customFormat="1" x14ac:dyDescent="0.4">
      <c r="A144" s="116">
        <v>136</v>
      </c>
      <c r="B144" s="116" t="s">
        <v>916</v>
      </c>
      <c r="C144" s="117" t="s">
        <v>241</v>
      </c>
      <c r="D144" s="118" t="s">
        <v>971</v>
      </c>
      <c r="E144" s="119" t="s">
        <v>311</v>
      </c>
      <c r="F144" s="120" t="s">
        <v>982</v>
      </c>
      <c r="G144" s="121" t="s">
        <v>301</v>
      </c>
      <c r="H144" s="122">
        <v>800</v>
      </c>
      <c r="I144" s="123">
        <v>47</v>
      </c>
      <c r="J144" s="123">
        <v>22</v>
      </c>
      <c r="K144" s="160">
        <v>1</v>
      </c>
      <c r="L144" s="155">
        <f t="shared" si="10"/>
        <v>1034</v>
      </c>
      <c r="M144" s="156">
        <f t="shared" si="11"/>
        <v>827.2</v>
      </c>
      <c r="N144" s="155"/>
      <c r="O144" s="155"/>
      <c r="P144" s="155"/>
      <c r="Q144" s="155"/>
      <c r="R144" s="155"/>
      <c r="S144" s="156"/>
      <c r="T144" s="156">
        <f t="shared" si="8"/>
        <v>0</v>
      </c>
      <c r="U144" s="156">
        <f t="shared" si="9"/>
        <v>0</v>
      </c>
      <c r="V144" s="157"/>
    </row>
    <row r="145" spans="1:22" s="165" customFormat="1" x14ac:dyDescent="0.4">
      <c r="A145" s="116">
        <v>137</v>
      </c>
      <c r="B145" s="116" t="s">
        <v>916</v>
      </c>
      <c r="C145" s="117" t="s">
        <v>241</v>
      </c>
      <c r="D145" s="118" t="s">
        <v>971</v>
      </c>
      <c r="E145" s="119" t="s">
        <v>317</v>
      </c>
      <c r="F145" s="120" t="s">
        <v>983</v>
      </c>
      <c r="G145" s="121" t="s">
        <v>301</v>
      </c>
      <c r="H145" s="122">
        <v>800</v>
      </c>
      <c r="I145" s="123">
        <v>47</v>
      </c>
      <c r="J145" s="123">
        <v>2</v>
      </c>
      <c r="K145" s="160">
        <v>1</v>
      </c>
      <c r="L145" s="155">
        <f t="shared" si="10"/>
        <v>94</v>
      </c>
      <c r="M145" s="156">
        <f t="shared" si="11"/>
        <v>75.2</v>
      </c>
      <c r="N145" s="155"/>
      <c r="O145" s="155"/>
      <c r="P145" s="155"/>
      <c r="Q145" s="155"/>
      <c r="R145" s="155"/>
      <c r="S145" s="156"/>
      <c r="T145" s="156">
        <f t="shared" si="8"/>
        <v>0</v>
      </c>
      <c r="U145" s="156">
        <f t="shared" si="9"/>
        <v>0</v>
      </c>
      <c r="V145" s="157"/>
    </row>
    <row r="146" spans="1:22" s="165" customFormat="1" x14ac:dyDescent="0.4">
      <c r="A146" s="116">
        <v>138</v>
      </c>
      <c r="B146" s="116" t="s">
        <v>916</v>
      </c>
      <c r="C146" s="117" t="s">
        <v>241</v>
      </c>
      <c r="D146" s="118" t="s">
        <v>971</v>
      </c>
      <c r="E146" s="119" t="s">
        <v>409</v>
      </c>
      <c r="F146" s="120" t="s">
        <v>981</v>
      </c>
      <c r="G146" s="121" t="s">
        <v>304</v>
      </c>
      <c r="H146" s="122">
        <v>800</v>
      </c>
      <c r="I146" s="123">
        <v>28</v>
      </c>
      <c r="J146" s="123">
        <v>1</v>
      </c>
      <c r="K146" s="160">
        <v>1</v>
      </c>
      <c r="L146" s="155">
        <f t="shared" si="10"/>
        <v>28</v>
      </c>
      <c r="M146" s="156">
        <f t="shared" si="11"/>
        <v>22.4</v>
      </c>
      <c r="N146" s="155"/>
      <c r="O146" s="155"/>
      <c r="P146" s="155"/>
      <c r="Q146" s="155"/>
      <c r="R146" s="155"/>
      <c r="S146" s="156"/>
      <c r="T146" s="156">
        <f t="shared" si="8"/>
        <v>0</v>
      </c>
      <c r="U146" s="156">
        <f t="shared" si="9"/>
        <v>0</v>
      </c>
      <c r="V146" s="157"/>
    </row>
    <row r="147" spans="1:22" s="165" customFormat="1" x14ac:dyDescent="0.4">
      <c r="A147" s="116">
        <v>139</v>
      </c>
      <c r="B147" s="116" t="s">
        <v>918</v>
      </c>
      <c r="C147" s="117" t="s">
        <v>241</v>
      </c>
      <c r="D147" s="118" t="s">
        <v>966</v>
      </c>
      <c r="E147" s="119" t="s">
        <v>311</v>
      </c>
      <c r="F147" s="120" t="s">
        <v>982</v>
      </c>
      <c r="G147" s="121" t="s">
        <v>301</v>
      </c>
      <c r="H147" s="122">
        <v>600</v>
      </c>
      <c r="I147" s="123">
        <v>47</v>
      </c>
      <c r="J147" s="123">
        <v>2</v>
      </c>
      <c r="K147" s="160">
        <v>1</v>
      </c>
      <c r="L147" s="155">
        <f t="shared" si="10"/>
        <v>94</v>
      </c>
      <c r="M147" s="156">
        <f t="shared" si="11"/>
        <v>56.4</v>
      </c>
      <c r="N147" s="155"/>
      <c r="O147" s="155"/>
      <c r="P147" s="155"/>
      <c r="Q147" s="155"/>
      <c r="R147" s="155"/>
      <c r="S147" s="156"/>
      <c r="T147" s="156">
        <f t="shared" si="8"/>
        <v>0</v>
      </c>
      <c r="U147" s="156">
        <f t="shared" si="9"/>
        <v>0</v>
      </c>
      <c r="V147" s="157"/>
    </row>
    <row r="148" spans="1:22" s="165" customFormat="1" x14ac:dyDescent="0.4">
      <c r="A148" s="116">
        <v>140</v>
      </c>
      <c r="B148" s="116" t="s">
        <v>918</v>
      </c>
      <c r="C148" s="117" t="s">
        <v>241</v>
      </c>
      <c r="D148" s="118" t="s">
        <v>966</v>
      </c>
      <c r="E148" s="119" t="s">
        <v>311</v>
      </c>
      <c r="F148" s="120" t="s">
        <v>981</v>
      </c>
      <c r="G148" s="121" t="s">
        <v>301</v>
      </c>
      <c r="H148" s="122">
        <v>600</v>
      </c>
      <c r="I148" s="123">
        <v>47</v>
      </c>
      <c r="J148" s="123">
        <v>1</v>
      </c>
      <c r="K148" s="160">
        <v>1</v>
      </c>
      <c r="L148" s="155">
        <f t="shared" si="10"/>
        <v>47</v>
      </c>
      <c r="M148" s="156">
        <f t="shared" si="11"/>
        <v>28.2</v>
      </c>
      <c r="N148" s="155"/>
      <c r="O148" s="155"/>
      <c r="P148" s="155"/>
      <c r="Q148" s="155"/>
      <c r="R148" s="155"/>
      <c r="S148" s="156"/>
      <c r="T148" s="156">
        <f t="shared" si="8"/>
        <v>0</v>
      </c>
      <c r="U148" s="156">
        <f t="shared" si="9"/>
        <v>0</v>
      </c>
      <c r="V148" s="157"/>
    </row>
    <row r="149" spans="1:22" s="165" customFormat="1" x14ac:dyDescent="0.4">
      <c r="A149" s="116">
        <v>141</v>
      </c>
      <c r="B149" s="116" t="s">
        <v>918</v>
      </c>
      <c r="C149" s="117" t="s">
        <v>241</v>
      </c>
      <c r="D149" s="118" t="s">
        <v>966</v>
      </c>
      <c r="E149" s="119" t="s">
        <v>311</v>
      </c>
      <c r="F149" s="120" t="s">
        <v>981</v>
      </c>
      <c r="G149" s="121" t="s">
        <v>304</v>
      </c>
      <c r="H149" s="122">
        <v>600</v>
      </c>
      <c r="I149" s="123">
        <v>28</v>
      </c>
      <c r="J149" s="123">
        <v>2</v>
      </c>
      <c r="K149" s="160">
        <v>1</v>
      </c>
      <c r="L149" s="155">
        <f t="shared" si="10"/>
        <v>56</v>
      </c>
      <c r="M149" s="156">
        <f t="shared" si="11"/>
        <v>33.6</v>
      </c>
      <c r="N149" s="155"/>
      <c r="O149" s="155"/>
      <c r="P149" s="155"/>
      <c r="Q149" s="155"/>
      <c r="R149" s="155"/>
      <c r="S149" s="156"/>
      <c r="T149" s="156">
        <f t="shared" si="8"/>
        <v>0</v>
      </c>
      <c r="U149" s="156">
        <f t="shared" si="9"/>
        <v>0</v>
      </c>
      <c r="V149" s="157"/>
    </row>
    <row r="150" spans="1:22" s="165" customFormat="1" x14ac:dyDescent="0.4">
      <c r="A150" s="116">
        <v>142</v>
      </c>
      <c r="B150" s="116" t="s">
        <v>918</v>
      </c>
      <c r="C150" s="117" t="s">
        <v>241</v>
      </c>
      <c r="D150" s="118" t="s">
        <v>966</v>
      </c>
      <c r="E150" s="119" t="s">
        <v>314</v>
      </c>
      <c r="F150" s="120" t="s">
        <v>981</v>
      </c>
      <c r="G150" s="121" t="s">
        <v>305</v>
      </c>
      <c r="H150" s="122">
        <v>600</v>
      </c>
      <c r="I150" s="123">
        <v>26</v>
      </c>
      <c r="J150" s="123">
        <v>3</v>
      </c>
      <c r="K150" s="160">
        <v>1</v>
      </c>
      <c r="L150" s="155">
        <f t="shared" si="10"/>
        <v>78</v>
      </c>
      <c r="M150" s="156">
        <f t="shared" si="11"/>
        <v>46.8</v>
      </c>
      <c r="N150" s="155"/>
      <c r="O150" s="155"/>
      <c r="P150" s="155"/>
      <c r="Q150" s="155"/>
      <c r="R150" s="155"/>
      <c r="S150" s="156"/>
      <c r="T150" s="156">
        <f t="shared" si="8"/>
        <v>0</v>
      </c>
      <c r="U150" s="156">
        <f t="shared" si="9"/>
        <v>0</v>
      </c>
      <c r="V150" s="157"/>
    </row>
    <row r="151" spans="1:22" s="165" customFormat="1" x14ac:dyDescent="0.4">
      <c r="A151" s="116">
        <v>143</v>
      </c>
      <c r="B151" s="116" t="s">
        <v>920</v>
      </c>
      <c r="C151" s="117" t="s">
        <v>241</v>
      </c>
      <c r="D151" s="118" t="s">
        <v>967</v>
      </c>
      <c r="E151" s="119" t="s">
        <v>311</v>
      </c>
      <c r="F151" s="120" t="s">
        <v>982</v>
      </c>
      <c r="G151" s="121" t="s">
        <v>301</v>
      </c>
      <c r="H151" s="122">
        <v>600</v>
      </c>
      <c r="I151" s="123">
        <v>47</v>
      </c>
      <c r="J151" s="123">
        <v>2</v>
      </c>
      <c r="K151" s="160">
        <v>1</v>
      </c>
      <c r="L151" s="155">
        <f t="shared" si="10"/>
        <v>94</v>
      </c>
      <c r="M151" s="156">
        <f t="shared" si="11"/>
        <v>56.4</v>
      </c>
      <c r="N151" s="155"/>
      <c r="O151" s="155"/>
      <c r="P151" s="155"/>
      <c r="Q151" s="155"/>
      <c r="R151" s="155"/>
      <c r="S151" s="156"/>
      <c r="T151" s="156">
        <f t="shared" si="8"/>
        <v>0</v>
      </c>
      <c r="U151" s="156">
        <f t="shared" si="9"/>
        <v>0</v>
      </c>
      <c r="V151" s="157"/>
    </row>
    <row r="152" spans="1:22" s="165" customFormat="1" x14ac:dyDescent="0.4">
      <c r="A152" s="116">
        <v>144</v>
      </c>
      <c r="B152" s="116" t="s">
        <v>920</v>
      </c>
      <c r="C152" s="117" t="s">
        <v>241</v>
      </c>
      <c r="D152" s="118" t="s">
        <v>967</v>
      </c>
      <c r="E152" s="119" t="s">
        <v>311</v>
      </c>
      <c r="F152" s="120" t="s">
        <v>981</v>
      </c>
      <c r="G152" s="121" t="s">
        <v>301</v>
      </c>
      <c r="H152" s="122">
        <v>600</v>
      </c>
      <c r="I152" s="123">
        <v>47</v>
      </c>
      <c r="J152" s="123">
        <v>1</v>
      </c>
      <c r="K152" s="160">
        <v>1</v>
      </c>
      <c r="L152" s="155">
        <f t="shared" si="10"/>
        <v>47</v>
      </c>
      <c r="M152" s="156">
        <f t="shared" si="11"/>
        <v>28.2</v>
      </c>
      <c r="N152" s="155"/>
      <c r="O152" s="155"/>
      <c r="P152" s="155"/>
      <c r="Q152" s="155"/>
      <c r="R152" s="155"/>
      <c r="S152" s="156"/>
      <c r="T152" s="156">
        <f t="shared" si="8"/>
        <v>0</v>
      </c>
      <c r="U152" s="156">
        <f t="shared" si="9"/>
        <v>0</v>
      </c>
      <c r="V152" s="157"/>
    </row>
    <row r="153" spans="1:22" s="165" customFormat="1" x14ac:dyDescent="0.4">
      <c r="A153" s="116">
        <v>145</v>
      </c>
      <c r="B153" s="116" t="s">
        <v>920</v>
      </c>
      <c r="C153" s="117" t="s">
        <v>241</v>
      </c>
      <c r="D153" s="118" t="s">
        <v>967</v>
      </c>
      <c r="E153" s="119" t="s">
        <v>311</v>
      </c>
      <c r="F153" s="120" t="s">
        <v>981</v>
      </c>
      <c r="G153" s="121" t="s">
        <v>304</v>
      </c>
      <c r="H153" s="122">
        <v>600</v>
      </c>
      <c r="I153" s="123">
        <v>28</v>
      </c>
      <c r="J153" s="123">
        <v>1</v>
      </c>
      <c r="K153" s="160">
        <v>1</v>
      </c>
      <c r="L153" s="155">
        <f t="shared" si="10"/>
        <v>28</v>
      </c>
      <c r="M153" s="156">
        <f t="shared" si="11"/>
        <v>16.8</v>
      </c>
      <c r="N153" s="155"/>
      <c r="O153" s="155"/>
      <c r="P153" s="155"/>
      <c r="Q153" s="155"/>
      <c r="R153" s="155"/>
      <c r="S153" s="156"/>
      <c r="T153" s="156">
        <f t="shared" si="8"/>
        <v>0</v>
      </c>
      <c r="U153" s="156">
        <f t="shared" si="9"/>
        <v>0</v>
      </c>
      <c r="V153" s="157"/>
    </row>
    <row r="154" spans="1:22" s="165" customFormat="1" x14ac:dyDescent="0.4">
      <c r="A154" s="116">
        <v>146</v>
      </c>
      <c r="B154" s="116" t="s">
        <v>920</v>
      </c>
      <c r="C154" s="117" t="s">
        <v>241</v>
      </c>
      <c r="D154" s="118" t="s">
        <v>967</v>
      </c>
      <c r="E154" s="119" t="s">
        <v>314</v>
      </c>
      <c r="F154" s="120" t="s">
        <v>981</v>
      </c>
      <c r="G154" s="121" t="s">
        <v>305</v>
      </c>
      <c r="H154" s="122">
        <v>600</v>
      </c>
      <c r="I154" s="123">
        <v>26</v>
      </c>
      <c r="J154" s="123">
        <v>3</v>
      </c>
      <c r="K154" s="160">
        <v>1</v>
      </c>
      <c r="L154" s="155">
        <f t="shared" si="10"/>
        <v>78</v>
      </c>
      <c r="M154" s="156">
        <f t="shared" si="11"/>
        <v>46.8</v>
      </c>
      <c r="N154" s="155"/>
      <c r="O154" s="155"/>
      <c r="P154" s="155"/>
      <c r="Q154" s="155"/>
      <c r="R154" s="155"/>
      <c r="S154" s="156"/>
      <c r="T154" s="156">
        <f t="shared" si="8"/>
        <v>0</v>
      </c>
      <c r="U154" s="156">
        <f t="shared" si="9"/>
        <v>0</v>
      </c>
      <c r="V154" s="157"/>
    </row>
    <row r="155" spans="1:22" s="165" customFormat="1" x14ac:dyDescent="0.4">
      <c r="A155" s="116">
        <v>147</v>
      </c>
      <c r="B155" s="116" t="s">
        <v>922</v>
      </c>
      <c r="C155" s="117" t="s">
        <v>241</v>
      </c>
      <c r="D155" s="118" t="s">
        <v>913</v>
      </c>
      <c r="E155" s="119" t="s">
        <v>311</v>
      </c>
      <c r="F155" s="120" t="s">
        <v>982</v>
      </c>
      <c r="G155" s="121" t="s">
        <v>301</v>
      </c>
      <c r="H155" s="122">
        <v>200</v>
      </c>
      <c r="I155" s="123">
        <v>47</v>
      </c>
      <c r="J155" s="123">
        <v>2</v>
      </c>
      <c r="K155" s="160">
        <v>1</v>
      </c>
      <c r="L155" s="155">
        <f t="shared" si="10"/>
        <v>94</v>
      </c>
      <c r="M155" s="156">
        <f t="shared" si="11"/>
        <v>18.8</v>
      </c>
      <c r="N155" s="155"/>
      <c r="O155" s="155"/>
      <c r="P155" s="155"/>
      <c r="Q155" s="155"/>
      <c r="R155" s="155"/>
      <c r="S155" s="156"/>
      <c r="T155" s="156">
        <f t="shared" si="8"/>
        <v>0</v>
      </c>
      <c r="U155" s="156">
        <f t="shared" si="9"/>
        <v>0</v>
      </c>
      <c r="V155" s="157"/>
    </row>
    <row r="156" spans="1:22" s="165" customFormat="1" x14ac:dyDescent="0.4">
      <c r="A156" s="116">
        <v>148</v>
      </c>
      <c r="B156" s="116" t="s">
        <v>924</v>
      </c>
      <c r="C156" s="117" t="s">
        <v>241</v>
      </c>
      <c r="D156" s="118" t="s">
        <v>968</v>
      </c>
      <c r="E156" s="119" t="s">
        <v>311</v>
      </c>
      <c r="F156" s="120" t="s">
        <v>982</v>
      </c>
      <c r="G156" s="121" t="s">
        <v>301</v>
      </c>
      <c r="H156" s="122">
        <v>600</v>
      </c>
      <c r="I156" s="123">
        <v>47</v>
      </c>
      <c r="J156" s="123">
        <v>2</v>
      </c>
      <c r="K156" s="160">
        <v>1</v>
      </c>
      <c r="L156" s="155">
        <f t="shared" si="10"/>
        <v>94</v>
      </c>
      <c r="M156" s="156">
        <f t="shared" si="11"/>
        <v>56.4</v>
      </c>
      <c r="N156" s="155"/>
      <c r="O156" s="155"/>
      <c r="P156" s="155"/>
      <c r="Q156" s="155"/>
      <c r="R156" s="155"/>
      <c r="S156" s="156"/>
      <c r="T156" s="156">
        <f t="shared" si="8"/>
        <v>0</v>
      </c>
      <c r="U156" s="156">
        <f t="shared" si="9"/>
        <v>0</v>
      </c>
      <c r="V156" s="157"/>
    </row>
    <row r="157" spans="1:22" s="165" customFormat="1" x14ac:dyDescent="0.4">
      <c r="A157" s="116">
        <v>149</v>
      </c>
      <c r="B157" s="116" t="s">
        <v>924</v>
      </c>
      <c r="C157" s="117" t="s">
        <v>241</v>
      </c>
      <c r="D157" s="118" t="s">
        <v>968</v>
      </c>
      <c r="E157" s="119" t="s">
        <v>311</v>
      </c>
      <c r="F157" s="120" t="s">
        <v>981</v>
      </c>
      <c r="G157" s="121" t="s">
        <v>301</v>
      </c>
      <c r="H157" s="122">
        <v>600</v>
      </c>
      <c r="I157" s="123">
        <v>47</v>
      </c>
      <c r="J157" s="123">
        <v>1</v>
      </c>
      <c r="K157" s="160">
        <v>1</v>
      </c>
      <c r="L157" s="155">
        <f t="shared" si="10"/>
        <v>47</v>
      </c>
      <c r="M157" s="156">
        <f t="shared" si="11"/>
        <v>28.2</v>
      </c>
      <c r="N157" s="155"/>
      <c r="O157" s="155"/>
      <c r="P157" s="155"/>
      <c r="Q157" s="155"/>
      <c r="R157" s="155"/>
      <c r="S157" s="156"/>
      <c r="T157" s="156">
        <f t="shared" si="8"/>
        <v>0</v>
      </c>
      <c r="U157" s="156">
        <f t="shared" si="9"/>
        <v>0</v>
      </c>
      <c r="V157" s="157"/>
    </row>
    <row r="158" spans="1:22" s="165" customFormat="1" x14ac:dyDescent="0.4">
      <c r="A158" s="116">
        <v>150</v>
      </c>
      <c r="B158" s="116" t="s">
        <v>924</v>
      </c>
      <c r="C158" s="117" t="s">
        <v>241</v>
      </c>
      <c r="D158" s="118" t="s">
        <v>968</v>
      </c>
      <c r="E158" s="119" t="s">
        <v>311</v>
      </c>
      <c r="F158" s="120" t="s">
        <v>981</v>
      </c>
      <c r="G158" s="121" t="s">
        <v>304</v>
      </c>
      <c r="H158" s="122">
        <v>600</v>
      </c>
      <c r="I158" s="123">
        <v>28</v>
      </c>
      <c r="J158" s="123">
        <v>2</v>
      </c>
      <c r="K158" s="160">
        <v>1</v>
      </c>
      <c r="L158" s="155">
        <f t="shared" si="10"/>
        <v>56</v>
      </c>
      <c r="M158" s="156">
        <f t="shared" si="11"/>
        <v>33.6</v>
      </c>
      <c r="N158" s="155"/>
      <c r="O158" s="155"/>
      <c r="P158" s="155"/>
      <c r="Q158" s="155"/>
      <c r="R158" s="155"/>
      <c r="S158" s="156"/>
      <c r="T158" s="156">
        <f t="shared" si="8"/>
        <v>0</v>
      </c>
      <c r="U158" s="156">
        <f t="shared" si="9"/>
        <v>0</v>
      </c>
      <c r="V158" s="157"/>
    </row>
    <row r="159" spans="1:22" s="165" customFormat="1" x14ac:dyDescent="0.4">
      <c r="A159" s="116">
        <v>151</v>
      </c>
      <c r="B159" s="116" t="s">
        <v>924</v>
      </c>
      <c r="C159" s="117" t="s">
        <v>241</v>
      </c>
      <c r="D159" s="118" t="s">
        <v>968</v>
      </c>
      <c r="E159" s="119" t="s">
        <v>314</v>
      </c>
      <c r="F159" s="120" t="s">
        <v>981</v>
      </c>
      <c r="G159" s="121" t="s">
        <v>305</v>
      </c>
      <c r="H159" s="122">
        <v>600</v>
      </c>
      <c r="I159" s="123">
        <v>26</v>
      </c>
      <c r="J159" s="123">
        <v>3</v>
      </c>
      <c r="K159" s="160">
        <v>1</v>
      </c>
      <c r="L159" s="155">
        <f t="shared" si="10"/>
        <v>78</v>
      </c>
      <c r="M159" s="156">
        <f t="shared" si="11"/>
        <v>46.8</v>
      </c>
      <c r="N159" s="155"/>
      <c r="O159" s="155"/>
      <c r="P159" s="155"/>
      <c r="Q159" s="155"/>
      <c r="R159" s="155"/>
      <c r="S159" s="156"/>
      <c r="T159" s="156">
        <f t="shared" si="8"/>
        <v>0</v>
      </c>
      <c r="U159" s="156">
        <f t="shared" si="9"/>
        <v>0</v>
      </c>
      <c r="V159" s="157"/>
    </row>
    <row r="160" spans="1:22" s="165" customFormat="1" x14ac:dyDescent="0.4">
      <c r="A160" s="116">
        <v>152</v>
      </c>
      <c r="B160" s="116" t="s">
        <v>926</v>
      </c>
      <c r="C160" s="117" t="s">
        <v>241</v>
      </c>
      <c r="D160" s="118" t="s">
        <v>969</v>
      </c>
      <c r="E160" s="119" t="s">
        <v>311</v>
      </c>
      <c r="F160" s="120" t="s">
        <v>982</v>
      </c>
      <c r="G160" s="121" t="s">
        <v>301</v>
      </c>
      <c r="H160" s="122">
        <v>600</v>
      </c>
      <c r="I160" s="123">
        <v>47</v>
      </c>
      <c r="J160" s="123">
        <v>2</v>
      </c>
      <c r="K160" s="160">
        <v>1</v>
      </c>
      <c r="L160" s="155">
        <f t="shared" si="10"/>
        <v>94</v>
      </c>
      <c r="M160" s="156">
        <f t="shared" si="11"/>
        <v>56.4</v>
      </c>
      <c r="N160" s="155"/>
      <c r="O160" s="155"/>
      <c r="P160" s="155"/>
      <c r="Q160" s="155"/>
      <c r="R160" s="155"/>
      <c r="S160" s="156"/>
      <c r="T160" s="156">
        <f t="shared" si="8"/>
        <v>0</v>
      </c>
      <c r="U160" s="156">
        <f t="shared" si="9"/>
        <v>0</v>
      </c>
      <c r="V160" s="157"/>
    </row>
    <row r="161" spans="1:22" s="165" customFormat="1" x14ac:dyDescent="0.4">
      <c r="A161" s="116">
        <v>153</v>
      </c>
      <c r="B161" s="116" t="s">
        <v>926</v>
      </c>
      <c r="C161" s="117" t="s">
        <v>241</v>
      </c>
      <c r="D161" s="118" t="s">
        <v>969</v>
      </c>
      <c r="E161" s="119" t="s">
        <v>311</v>
      </c>
      <c r="F161" s="120" t="s">
        <v>981</v>
      </c>
      <c r="G161" s="121" t="s">
        <v>301</v>
      </c>
      <c r="H161" s="122">
        <v>600</v>
      </c>
      <c r="I161" s="123">
        <v>47</v>
      </c>
      <c r="J161" s="123">
        <v>1</v>
      </c>
      <c r="K161" s="160">
        <v>1</v>
      </c>
      <c r="L161" s="155">
        <f t="shared" si="10"/>
        <v>47</v>
      </c>
      <c r="M161" s="156">
        <f t="shared" si="11"/>
        <v>28.2</v>
      </c>
      <c r="N161" s="155"/>
      <c r="O161" s="155"/>
      <c r="P161" s="155"/>
      <c r="Q161" s="155"/>
      <c r="R161" s="155"/>
      <c r="S161" s="156"/>
      <c r="T161" s="156">
        <f t="shared" si="8"/>
        <v>0</v>
      </c>
      <c r="U161" s="156">
        <f t="shared" si="9"/>
        <v>0</v>
      </c>
      <c r="V161" s="157"/>
    </row>
    <row r="162" spans="1:22" s="165" customFormat="1" x14ac:dyDescent="0.4">
      <c r="A162" s="116">
        <v>154</v>
      </c>
      <c r="B162" s="116" t="s">
        <v>926</v>
      </c>
      <c r="C162" s="117" t="s">
        <v>241</v>
      </c>
      <c r="D162" s="118" t="s">
        <v>969</v>
      </c>
      <c r="E162" s="119" t="s">
        <v>311</v>
      </c>
      <c r="F162" s="120" t="s">
        <v>981</v>
      </c>
      <c r="G162" s="121" t="s">
        <v>304</v>
      </c>
      <c r="H162" s="122">
        <v>600</v>
      </c>
      <c r="I162" s="123">
        <v>28</v>
      </c>
      <c r="J162" s="123">
        <v>1</v>
      </c>
      <c r="K162" s="160">
        <v>1</v>
      </c>
      <c r="L162" s="155">
        <f t="shared" si="10"/>
        <v>28</v>
      </c>
      <c r="M162" s="156">
        <f t="shared" si="11"/>
        <v>16.8</v>
      </c>
      <c r="N162" s="155"/>
      <c r="O162" s="155"/>
      <c r="P162" s="155"/>
      <c r="Q162" s="155"/>
      <c r="R162" s="155"/>
      <c r="S162" s="156"/>
      <c r="T162" s="156">
        <f t="shared" si="8"/>
        <v>0</v>
      </c>
      <c r="U162" s="156">
        <f t="shared" si="9"/>
        <v>0</v>
      </c>
      <c r="V162" s="157"/>
    </row>
    <row r="163" spans="1:22" s="165" customFormat="1" x14ac:dyDescent="0.4">
      <c r="A163" s="116">
        <v>155</v>
      </c>
      <c r="B163" s="116" t="s">
        <v>926</v>
      </c>
      <c r="C163" s="117" t="s">
        <v>241</v>
      </c>
      <c r="D163" s="118" t="s">
        <v>969</v>
      </c>
      <c r="E163" s="119" t="s">
        <v>314</v>
      </c>
      <c r="F163" s="120" t="s">
        <v>981</v>
      </c>
      <c r="G163" s="121" t="s">
        <v>305</v>
      </c>
      <c r="H163" s="122">
        <v>600</v>
      </c>
      <c r="I163" s="123">
        <v>26</v>
      </c>
      <c r="J163" s="123">
        <v>3</v>
      </c>
      <c r="K163" s="160">
        <v>1</v>
      </c>
      <c r="L163" s="155">
        <f t="shared" si="10"/>
        <v>78</v>
      </c>
      <c r="M163" s="156">
        <f t="shared" si="11"/>
        <v>46.8</v>
      </c>
      <c r="N163" s="155"/>
      <c r="O163" s="155"/>
      <c r="P163" s="155"/>
      <c r="Q163" s="155"/>
      <c r="R163" s="155"/>
      <c r="S163" s="156"/>
      <c r="T163" s="156">
        <f t="shared" si="8"/>
        <v>0</v>
      </c>
      <c r="U163" s="156">
        <f t="shared" si="9"/>
        <v>0</v>
      </c>
      <c r="V163" s="157"/>
    </row>
    <row r="164" spans="1:22" s="165" customFormat="1" x14ac:dyDescent="0.4">
      <c r="A164" s="116">
        <v>156</v>
      </c>
      <c r="B164" s="116" t="s">
        <v>928</v>
      </c>
      <c r="C164" s="117" t="s">
        <v>241</v>
      </c>
      <c r="D164" s="118" t="s">
        <v>929</v>
      </c>
      <c r="E164" s="119" t="s">
        <v>315</v>
      </c>
      <c r="F164" s="120" t="s">
        <v>981</v>
      </c>
      <c r="G164" s="121" t="s">
        <v>304</v>
      </c>
      <c r="H164" s="122">
        <v>2082.5</v>
      </c>
      <c r="I164" s="123">
        <v>28</v>
      </c>
      <c r="J164" s="123">
        <v>11</v>
      </c>
      <c r="K164" s="160">
        <v>2</v>
      </c>
      <c r="L164" s="155">
        <f t="shared" si="10"/>
        <v>616</v>
      </c>
      <c r="M164" s="156">
        <f t="shared" si="11"/>
        <v>1282.82</v>
      </c>
      <c r="N164" s="155"/>
      <c r="O164" s="155"/>
      <c r="P164" s="155"/>
      <c r="Q164" s="155"/>
      <c r="R164" s="155"/>
      <c r="S164" s="156"/>
      <c r="T164" s="156">
        <f t="shared" si="8"/>
        <v>0</v>
      </c>
      <c r="U164" s="156">
        <f t="shared" si="9"/>
        <v>0</v>
      </c>
      <c r="V164" s="157"/>
    </row>
    <row r="165" spans="1:22" s="165" customFormat="1" x14ac:dyDescent="0.4">
      <c r="A165" s="116">
        <v>157</v>
      </c>
      <c r="B165" s="116" t="s">
        <v>928</v>
      </c>
      <c r="C165" s="117" t="s">
        <v>241</v>
      </c>
      <c r="D165" s="118" t="s">
        <v>929</v>
      </c>
      <c r="E165" s="119" t="s">
        <v>312</v>
      </c>
      <c r="F165" s="120" t="s">
        <v>333</v>
      </c>
      <c r="G165" s="121" t="s">
        <v>302</v>
      </c>
      <c r="H165" s="122">
        <v>8760</v>
      </c>
      <c r="I165" s="123">
        <v>13</v>
      </c>
      <c r="J165" s="123">
        <v>1</v>
      </c>
      <c r="K165" s="160">
        <v>1</v>
      </c>
      <c r="L165" s="155">
        <f t="shared" si="10"/>
        <v>13</v>
      </c>
      <c r="M165" s="156">
        <f t="shared" si="11"/>
        <v>113.88</v>
      </c>
      <c r="N165" s="155"/>
      <c r="O165" s="155"/>
      <c r="P165" s="155"/>
      <c r="Q165" s="155"/>
      <c r="R165" s="155"/>
      <c r="S165" s="156"/>
      <c r="T165" s="156">
        <f t="shared" si="8"/>
        <v>0</v>
      </c>
      <c r="U165" s="156">
        <f t="shared" si="9"/>
        <v>0</v>
      </c>
      <c r="V165" s="157"/>
    </row>
    <row r="166" spans="1:22" s="165" customFormat="1" x14ac:dyDescent="0.4">
      <c r="A166" s="116">
        <v>158</v>
      </c>
      <c r="B166" s="116" t="s">
        <v>928</v>
      </c>
      <c r="C166" s="117" t="s">
        <v>241</v>
      </c>
      <c r="D166" s="118" t="s">
        <v>929</v>
      </c>
      <c r="E166" s="119" t="s">
        <v>312</v>
      </c>
      <c r="F166" s="120" t="s">
        <v>987</v>
      </c>
      <c r="G166" s="121" t="s">
        <v>302</v>
      </c>
      <c r="H166" s="122">
        <v>8760</v>
      </c>
      <c r="I166" s="123">
        <v>13</v>
      </c>
      <c r="J166" s="123">
        <v>2</v>
      </c>
      <c r="K166" s="160">
        <v>1</v>
      </c>
      <c r="L166" s="155">
        <f t="shared" si="10"/>
        <v>26</v>
      </c>
      <c r="M166" s="156">
        <f t="shared" si="11"/>
        <v>227.76</v>
      </c>
      <c r="N166" s="155"/>
      <c r="O166" s="155"/>
      <c r="P166" s="155"/>
      <c r="Q166" s="155"/>
      <c r="R166" s="155"/>
      <c r="S166" s="156"/>
      <c r="T166" s="156">
        <f t="shared" si="8"/>
        <v>0</v>
      </c>
      <c r="U166" s="156">
        <f t="shared" si="9"/>
        <v>0</v>
      </c>
      <c r="V166" s="157"/>
    </row>
    <row r="167" spans="1:22" s="165" customFormat="1" x14ac:dyDescent="0.4">
      <c r="A167" s="116">
        <v>159</v>
      </c>
      <c r="B167" s="116" t="s">
        <v>190</v>
      </c>
      <c r="C167" s="117" t="s">
        <v>355</v>
      </c>
      <c r="D167" s="118" t="s">
        <v>919</v>
      </c>
      <c r="E167" s="119" t="s">
        <v>311</v>
      </c>
      <c r="F167" s="120" t="s">
        <v>982</v>
      </c>
      <c r="G167" s="121" t="s">
        <v>301</v>
      </c>
      <c r="H167" s="122">
        <v>1500</v>
      </c>
      <c r="I167" s="123">
        <v>47</v>
      </c>
      <c r="J167" s="123">
        <v>12</v>
      </c>
      <c r="K167" s="160">
        <v>1</v>
      </c>
      <c r="L167" s="155">
        <f t="shared" si="10"/>
        <v>564</v>
      </c>
      <c r="M167" s="156">
        <f t="shared" si="11"/>
        <v>846</v>
      </c>
      <c r="N167" s="155"/>
      <c r="O167" s="155"/>
      <c r="P167" s="155"/>
      <c r="Q167" s="155"/>
      <c r="R167" s="155"/>
      <c r="S167" s="156"/>
      <c r="T167" s="156">
        <f t="shared" si="8"/>
        <v>0</v>
      </c>
      <c r="U167" s="156">
        <f t="shared" si="9"/>
        <v>0</v>
      </c>
      <c r="V167" s="157"/>
    </row>
    <row r="168" spans="1:22" s="165" customFormat="1" x14ac:dyDescent="0.4">
      <c r="A168" s="116">
        <v>160</v>
      </c>
      <c r="B168" s="116" t="s">
        <v>190</v>
      </c>
      <c r="C168" s="117" t="s">
        <v>355</v>
      </c>
      <c r="D168" s="118" t="s">
        <v>919</v>
      </c>
      <c r="E168" s="119" t="s">
        <v>317</v>
      </c>
      <c r="F168" s="120" t="s">
        <v>983</v>
      </c>
      <c r="G168" s="121" t="s">
        <v>301</v>
      </c>
      <c r="H168" s="122">
        <v>1500</v>
      </c>
      <c r="I168" s="123">
        <v>47</v>
      </c>
      <c r="J168" s="123">
        <v>2</v>
      </c>
      <c r="K168" s="160">
        <v>1</v>
      </c>
      <c r="L168" s="155">
        <f t="shared" si="10"/>
        <v>94</v>
      </c>
      <c r="M168" s="156">
        <f t="shared" si="11"/>
        <v>141</v>
      </c>
      <c r="N168" s="155"/>
      <c r="O168" s="155"/>
      <c r="P168" s="155"/>
      <c r="Q168" s="155"/>
      <c r="R168" s="155"/>
      <c r="S168" s="156"/>
      <c r="T168" s="156">
        <f t="shared" si="8"/>
        <v>0</v>
      </c>
      <c r="U168" s="156">
        <f t="shared" si="9"/>
        <v>0</v>
      </c>
      <c r="V168" s="157"/>
    </row>
    <row r="169" spans="1:22" s="165" customFormat="1" x14ac:dyDescent="0.4">
      <c r="A169" s="116">
        <v>161</v>
      </c>
      <c r="B169" s="116" t="s">
        <v>191</v>
      </c>
      <c r="C169" s="117" t="s">
        <v>355</v>
      </c>
      <c r="D169" s="118" t="s">
        <v>921</v>
      </c>
      <c r="E169" s="119" t="s">
        <v>311</v>
      </c>
      <c r="F169" s="120" t="s">
        <v>982</v>
      </c>
      <c r="G169" s="121" t="s">
        <v>301</v>
      </c>
      <c r="H169" s="122">
        <v>1500</v>
      </c>
      <c r="I169" s="123">
        <v>47</v>
      </c>
      <c r="J169" s="123">
        <v>12</v>
      </c>
      <c r="K169" s="160">
        <v>1</v>
      </c>
      <c r="L169" s="155">
        <f t="shared" si="10"/>
        <v>564</v>
      </c>
      <c r="M169" s="156">
        <f t="shared" si="11"/>
        <v>846</v>
      </c>
      <c r="N169" s="155"/>
      <c r="O169" s="155"/>
      <c r="P169" s="155"/>
      <c r="Q169" s="155"/>
      <c r="R169" s="155"/>
      <c r="S169" s="156"/>
      <c r="T169" s="156">
        <f t="shared" si="8"/>
        <v>0</v>
      </c>
      <c r="U169" s="156">
        <f t="shared" si="9"/>
        <v>0</v>
      </c>
      <c r="V169" s="157"/>
    </row>
    <row r="170" spans="1:22" s="165" customFormat="1" x14ac:dyDescent="0.4">
      <c r="A170" s="116">
        <v>162</v>
      </c>
      <c r="B170" s="116" t="s">
        <v>191</v>
      </c>
      <c r="C170" s="117" t="s">
        <v>355</v>
      </c>
      <c r="D170" s="118" t="s">
        <v>921</v>
      </c>
      <c r="E170" s="119" t="s">
        <v>317</v>
      </c>
      <c r="F170" s="120" t="s">
        <v>983</v>
      </c>
      <c r="G170" s="121" t="s">
        <v>301</v>
      </c>
      <c r="H170" s="122">
        <v>1500</v>
      </c>
      <c r="I170" s="123">
        <v>47</v>
      </c>
      <c r="J170" s="123">
        <v>2</v>
      </c>
      <c r="K170" s="160">
        <v>1</v>
      </c>
      <c r="L170" s="155">
        <f t="shared" si="10"/>
        <v>94</v>
      </c>
      <c r="M170" s="156">
        <f t="shared" si="11"/>
        <v>141</v>
      </c>
      <c r="N170" s="155"/>
      <c r="O170" s="155"/>
      <c r="P170" s="155"/>
      <c r="Q170" s="155"/>
      <c r="R170" s="155"/>
      <c r="S170" s="156"/>
      <c r="T170" s="156">
        <f t="shared" si="8"/>
        <v>0</v>
      </c>
      <c r="U170" s="156">
        <f t="shared" si="9"/>
        <v>0</v>
      </c>
      <c r="V170" s="157"/>
    </row>
    <row r="171" spans="1:22" s="165" customFormat="1" x14ac:dyDescent="0.4">
      <c r="A171" s="116">
        <v>163</v>
      </c>
      <c r="B171" s="116" t="s">
        <v>169</v>
      </c>
      <c r="C171" s="117" t="s">
        <v>355</v>
      </c>
      <c r="D171" s="118" t="s">
        <v>932</v>
      </c>
      <c r="E171" s="119" t="s">
        <v>311</v>
      </c>
      <c r="F171" s="120" t="s">
        <v>982</v>
      </c>
      <c r="G171" s="121" t="s">
        <v>301</v>
      </c>
      <c r="H171" s="122">
        <v>1500</v>
      </c>
      <c r="I171" s="123">
        <v>47</v>
      </c>
      <c r="J171" s="123">
        <v>12</v>
      </c>
      <c r="K171" s="160">
        <v>1</v>
      </c>
      <c r="L171" s="155">
        <f t="shared" si="10"/>
        <v>564</v>
      </c>
      <c r="M171" s="156">
        <f t="shared" si="11"/>
        <v>846</v>
      </c>
      <c r="N171" s="155"/>
      <c r="O171" s="155"/>
      <c r="P171" s="155"/>
      <c r="Q171" s="155"/>
      <c r="R171" s="155"/>
      <c r="S171" s="156"/>
      <c r="T171" s="156">
        <f t="shared" si="8"/>
        <v>0</v>
      </c>
      <c r="U171" s="156">
        <f t="shared" si="9"/>
        <v>0</v>
      </c>
      <c r="V171" s="157"/>
    </row>
    <row r="172" spans="1:22" s="165" customFormat="1" x14ac:dyDescent="0.4">
      <c r="A172" s="116">
        <v>164</v>
      </c>
      <c r="B172" s="116" t="s">
        <v>169</v>
      </c>
      <c r="C172" s="117" t="s">
        <v>355</v>
      </c>
      <c r="D172" s="118" t="s">
        <v>932</v>
      </c>
      <c r="E172" s="119" t="s">
        <v>317</v>
      </c>
      <c r="F172" s="120" t="s">
        <v>983</v>
      </c>
      <c r="G172" s="121" t="s">
        <v>301</v>
      </c>
      <c r="H172" s="122">
        <v>1500</v>
      </c>
      <c r="I172" s="123">
        <v>47</v>
      </c>
      <c r="J172" s="123">
        <v>2</v>
      </c>
      <c r="K172" s="160">
        <v>1</v>
      </c>
      <c r="L172" s="155">
        <f t="shared" si="10"/>
        <v>94</v>
      </c>
      <c r="M172" s="156">
        <f t="shared" si="11"/>
        <v>141</v>
      </c>
      <c r="N172" s="155"/>
      <c r="O172" s="155"/>
      <c r="P172" s="155"/>
      <c r="Q172" s="155"/>
      <c r="R172" s="155"/>
      <c r="S172" s="156"/>
      <c r="T172" s="156">
        <f t="shared" si="8"/>
        <v>0</v>
      </c>
      <c r="U172" s="156">
        <f t="shared" si="9"/>
        <v>0</v>
      </c>
      <c r="V172" s="157"/>
    </row>
    <row r="173" spans="1:22" s="165" customFormat="1" x14ac:dyDescent="0.4">
      <c r="A173" s="116">
        <v>165</v>
      </c>
      <c r="B173" s="116" t="s">
        <v>910</v>
      </c>
      <c r="C173" s="117" t="s">
        <v>355</v>
      </c>
      <c r="D173" s="118" t="s">
        <v>933</v>
      </c>
      <c r="E173" s="119" t="s">
        <v>311</v>
      </c>
      <c r="F173" s="120" t="s">
        <v>982</v>
      </c>
      <c r="G173" s="121" t="s">
        <v>301</v>
      </c>
      <c r="H173" s="122">
        <v>1500</v>
      </c>
      <c r="I173" s="123">
        <v>47</v>
      </c>
      <c r="J173" s="123">
        <v>12</v>
      </c>
      <c r="K173" s="160">
        <v>1</v>
      </c>
      <c r="L173" s="155">
        <f t="shared" si="10"/>
        <v>564</v>
      </c>
      <c r="M173" s="156">
        <f t="shared" si="11"/>
        <v>846</v>
      </c>
      <c r="N173" s="155"/>
      <c r="O173" s="155"/>
      <c r="P173" s="155"/>
      <c r="Q173" s="155"/>
      <c r="R173" s="155"/>
      <c r="S173" s="156"/>
      <c r="T173" s="156">
        <f t="shared" si="8"/>
        <v>0</v>
      </c>
      <c r="U173" s="156">
        <f t="shared" si="9"/>
        <v>0</v>
      </c>
      <c r="V173" s="157"/>
    </row>
    <row r="174" spans="1:22" s="165" customFormat="1" x14ac:dyDescent="0.4">
      <c r="A174" s="116">
        <v>166</v>
      </c>
      <c r="B174" s="116" t="s">
        <v>910</v>
      </c>
      <c r="C174" s="117" t="s">
        <v>355</v>
      </c>
      <c r="D174" s="118" t="s">
        <v>933</v>
      </c>
      <c r="E174" s="119" t="s">
        <v>317</v>
      </c>
      <c r="F174" s="120" t="s">
        <v>983</v>
      </c>
      <c r="G174" s="121" t="s">
        <v>301</v>
      </c>
      <c r="H174" s="122">
        <v>1500</v>
      </c>
      <c r="I174" s="123">
        <v>47</v>
      </c>
      <c r="J174" s="123">
        <v>2</v>
      </c>
      <c r="K174" s="160">
        <v>1</v>
      </c>
      <c r="L174" s="155">
        <f t="shared" si="10"/>
        <v>94</v>
      </c>
      <c r="M174" s="156">
        <f t="shared" si="11"/>
        <v>141</v>
      </c>
      <c r="N174" s="155"/>
      <c r="O174" s="155"/>
      <c r="P174" s="155"/>
      <c r="Q174" s="155"/>
      <c r="R174" s="155"/>
      <c r="S174" s="156"/>
      <c r="T174" s="156">
        <f t="shared" si="8"/>
        <v>0</v>
      </c>
      <c r="U174" s="156">
        <f t="shared" si="9"/>
        <v>0</v>
      </c>
      <c r="V174" s="157"/>
    </row>
    <row r="175" spans="1:22" s="165" customFormat="1" x14ac:dyDescent="0.4">
      <c r="A175" s="116">
        <v>167</v>
      </c>
      <c r="B175" s="116" t="s">
        <v>912</v>
      </c>
      <c r="C175" s="117" t="s">
        <v>355</v>
      </c>
      <c r="D175" s="118" t="s">
        <v>934</v>
      </c>
      <c r="E175" s="119" t="s">
        <v>311</v>
      </c>
      <c r="F175" s="120" t="s">
        <v>982</v>
      </c>
      <c r="G175" s="121" t="s">
        <v>301</v>
      </c>
      <c r="H175" s="122">
        <v>1500</v>
      </c>
      <c r="I175" s="123">
        <v>47</v>
      </c>
      <c r="J175" s="123">
        <v>12</v>
      </c>
      <c r="K175" s="160">
        <v>1</v>
      </c>
      <c r="L175" s="155">
        <f t="shared" si="10"/>
        <v>564</v>
      </c>
      <c r="M175" s="156">
        <f t="shared" si="11"/>
        <v>846</v>
      </c>
      <c r="N175" s="155"/>
      <c r="O175" s="155"/>
      <c r="P175" s="155"/>
      <c r="Q175" s="155"/>
      <c r="R175" s="155"/>
      <c r="S175" s="156"/>
      <c r="T175" s="156">
        <f t="shared" si="8"/>
        <v>0</v>
      </c>
      <c r="U175" s="156">
        <f t="shared" si="9"/>
        <v>0</v>
      </c>
      <c r="V175" s="157"/>
    </row>
    <row r="176" spans="1:22" s="165" customFormat="1" x14ac:dyDescent="0.4">
      <c r="A176" s="116">
        <v>168</v>
      </c>
      <c r="B176" s="116" t="s">
        <v>912</v>
      </c>
      <c r="C176" s="117" t="s">
        <v>355</v>
      </c>
      <c r="D176" s="118" t="s">
        <v>934</v>
      </c>
      <c r="E176" s="119" t="s">
        <v>317</v>
      </c>
      <c r="F176" s="120" t="s">
        <v>983</v>
      </c>
      <c r="G176" s="121" t="s">
        <v>301</v>
      </c>
      <c r="H176" s="122">
        <v>1500</v>
      </c>
      <c r="I176" s="123">
        <v>47</v>
      </c>
      <c r="J176" s="123">
        <v>2</v>
      </c>
      <c r="K176" s="160">
        <v>1</v>
      </c>
      <c r="L176" s="155">
        <f t="shared" si="10"/>
        <v>94</v>
      </c>
      <c r="M176" s="156">
        <f t="shared" si="11"/>
        <v>141</v>
      </c>
      <c r="N176" s="155"/>
      <c r="O176" s="155"/>
      <c r="P176" s="155"/>
      <c r="Q176" s="155"/>
      <c r="R176" s="155"/>
      <c r="S176" s="156"/>
      <c r="T176" s="156">
        <f t="shared" si="8"/>
        <v>0</v>
      </c>
      <c r="U176" s="156">
        <f t="shared" si="9"/>
        <v>0</v>
      </c>
      <c r="V176" s="157"/>
    </row>
    <row r="177" spans="1:22" s="165" customFormat="1" x14ac:dyDescent="0.4">
      <c r="A177" s="116">
        <v>169</v>
      </c>
      <c r="B177" s="116" t="s">
        <v>914</v>
      </c>
      <c r="C177" s="117" t="s">
        <v>355</v>
      </c>
      <c r="D177" s="118" t="s">
        <v>972</v>
      </c>
      <c r="E177" s="119" t="s">
        <v>315</v>
      </c>
      <c r="F177" s="120" t="s">
        <v>982</v>
      </c>
      <c r="G177" s="121" t="s">
        <v>301</v>
      </c>
      <c r="H177" s="122">
        <v>200</v>
      </c>
      <c r="I177" s="123">
        <v>47</v>
      </c>
      <c r="J177" s="123">
        <v>3</v>
      </c>
      <c r="K177" s="160">
        <v>2</v>
      </c>
      <c r="L177" s="155">
        <f t="shared" si="10"/>
        <v>282</v>
      </c>
      <c r="M177" s="156">
        <f t="shared" si="11"/>
        <v>56.4</v>
      </c>
      <c r="N177" s="155"/>
      <c r="O177" s="155"/>
      <c r="P177" s="155"/>
      <c r="Q177" s="155"/>
      <c r="R177" s="155"/>
      <c r="S177" s="156"/>
      <c r="T177" s="156">
        <f t="shared" si="8"/>
        <v>0</v>
      </c>
      <c r="U177" s="156">
        <f t="shared" si="9"/>
        <v>0</v>
      </c>
      <c r="V177" s="157"/>
    </row>
    <row r="178" spans="1:22" s="165" customFormat="1" x14ac:dyDescent="0.4">
      <c r="A178" s="116">
        <v>170</v>
      </c>
      <c r="B178" s="116" t="s">
        <v>916</v>
      </c>
      <c r="C178" s="117" t="s">
        <v>355</v>
      </c>
      <c r="D178" s="118" t="s">
        <v>973</v>
      </c>
      <c r="E178" s="119" t="s">
        <v>315</v>
      </c>
      <c r="F178" s="120" t="s">
        <v>982</v>
      </c>
      <c r="G178" s="121" t="s">
        <v>301</v>
      </c>
      <c r="H178" s="122">
        <v>600</v>
      </c>
      <c r="I178" s="123">
        <v>47</v>
      </c>
      <c r="J178" s="123">
        <v>18</v>
      </c>
      <c r="K178" s="160">
        <v>2</v>
      </c>
      <c r="L178" s="155">
        <f t="shared" si="10"/>
        <v>1692</v>
      </c>
      <c r="M178" s="156">
        <f t="shared" si="11"/>
        <v>1015.2</v>
      </c>
      <c r="N178" s="155"/>
      <c r="O178" s="155"/>
      <c r="P178" s="155"/>
      <c r="Q178" s="155"/>
      <c r="R178" s="155"/>
      <c r="S178" s="156"/>
      <c r="T178" s="156">
        <f t="shared" si="8"/>
        <v>0</v>
      </c>
      <c r="U178" s="156">
        <f t="shared" si="9"/>
        <v>0</v>
      </c>
      <c r="V178" s="157"/>
    </row>
    <row r="179" spans="1:22" s="165" customFormat="1" x14ac:dyDescent="0.4">
      <c r="A179" s="116">
        <v>171</v>
      </c>
      <c r="B179" s="116" t="s">
        <v>916</v>
      </c>
      <c r="C179" s="117" t="s">
        <v>355</v>
      </c>
      <c r="D179" s="118" t="s">
        <v>973</v>
      </c>
      <c r="E179" s="119" t="s">
        <v>317</v>
      </c>
      <c r="F179" s="120" t="s">
        <v>983</v>
      </c>
      <c r="G179" s="121" t="s">
        <v>301</v>
      </c>
      <c r="H179" s="122">
        <v>600</v>
      </c>
      <c r="I179" s="123">
        <v>47</v>
      </c>
      <c r="J179" s="123">
        <v>2</v>
      </c>
      <c r="K179" s="160">
        <v>1</v>
      </c>
      <c r="L179" s="155">
        <f t="shared" si="10"/>
        <v>94</v>
      </c>
      <c r="M179" s="156">
        <f t="shared" si="11"/>
        <v>56.4</v>
      </c>
      <c r="N179" s="155"/>
      <c r="O179" s="155"/>
      <c r="P179" s="155"/>
      <c r="Q179" s="155"/>
      <c r="R179" s="155"/>
      <c r="S179" s="156"/>
      <c r="T179" s="156">
        <f t="shared" si="8"/>
        <v>0</v>
      </c>
      <c r="U179" s="156">
        <f t="shared" si="9"/>
        <v>0</v>
      </c>
      <c r="V179" s="157"/>
    </row>
    <row r="180" spans="1:22" s="165" customFormat="1" x14ac:dyDescent="0.4">
      <c r="A180" s="116">
        <v>172</v>
      </c>
      <c r="B180" s="116" t="s">
        <v>918</v>
      </c>
      <c r="C180" s="117" t="s">
        <v>355</v>
      </c>
      <c r="D180" s="118" t="s">
        <v>974</v>
      </c>
      <c r="E180" s="119" t="s">
        <v>311</v>
      </c>
      <c r="F180" s="120" t="s">
        <v>982</v>
      </c>
      <c r="G180" s="121" t="s">
        <v>301</v>
      </c>
      <c r="H180" s="122">
        <v>12</v>
      </c>
      <c r="I180" s="123">
        <v>47</v>
      </c>
      <c r="J180" s="123">
        <v>4</v>
      </c>
      <c r="K180" s="160">
        <v>1</v>
      </c>
      <c r="L180" s="155">
        <f t="shared" si="10"/>
        <v>188</v>
      </c>
      <c r="M180" s="156">
        <f t="shared" si="11"/>
        <v>2.2559999999999998</v>
      </c>
      <c r="N180" s="155"/>
      <c r="O180" s="155"/>
      <c r="P180" s="155"/>
      <c r="Q180" s="155"/>
      <c r="R180" s="155"/>
      <c r="S180" s="156"/>
      <c r="T180" s="156">
        <f t="shared" si="8"/>
        <v>0</v>
      </c>
      <c r="U180" s="156">
        <f t="shared" si="9"/>
        <v>0</v>
      </c>
      <c r="V180" s="157"/>
    </row>
    <row r="181" spans="1:22" s="165" customFormat="1" x14ac:dyDescent="0.4">
      <c r="A181" s="116">
        <v>173</v>
      </c>
      <c r="B181" s="116" t="s">
        <v>920</v>
      </c>
      <c r="C181" s="117" t="s">
        <v>355</v>
      </c>
      <c r="D181" s="118" t="s">
        <v>968</v>
      </c>
      <c r="E181" s="119" t="s">
        <v>311</v>
      </c>
      <c r="F181" s="120" t="s">
        <v>982</v>
      </c>
      <c r="G181" s="121" t="s">
        <v>301</v>
      </c>
      <c r="H181" s="122">
        <v>600</v>
      </c>
      <c r="I181" s="123">
        <v>47</v>
      </c>
      <c r="J181" s="123">
        <v>2</v>
      </c>
      <c r="K181" s="160">
        <v>1</v>
      </c>
      <c r="L181" s="155">
        <f t="shared" si="10"/>
        <v>94</v>
      </c>
      <c r="M181" s="156">
        <f t="shared" si="11"/>
        <v>56.4</v>
      </c>
      <c r="N181" s="155"/>
      <c r="O181" s="155"/>
      <c r="P181" s="155"/>
      <c r="Q181" s="155"/>
      <c r="R181" s="155"/>
      <c r="S181" s="156"/>
      <c r="T181" s="156">
        <f t="shared" si="8"/>
        <v>0</v>
      </c>
      <c r="U181" s="156">
        <f t="shared" si="9"/>
        <v>0</v>
      </c>
      <c r="V181" s="157"/>
    </row>
    <row r="182" spans="1:22" s="165" customFormat="1" x14ac:dyDescent="0.4">
      <c r="A182" s="116">
        <v>174</v>
      </c>
      <c r="B182" s="116" t="s">
        <v>920</v>
      </c>
      <c r="C182" s="117" t="s">
        <v>355</v>
      </c>
      <c r="D182" s="118" t="s">
        <v>968</v>
      </c>
      <c r="E182" s="119" t="s">
        <v>311</v>
      </c>
      <c r="F182" s="120" t="s">
        <v>981</v>
      </c>
      <c r="G182" s="121" t="s">
        <v>301</v>
      </c>
      <c r="H182" s="122">
        <v>600</v>
      </c>
      <c r="I182" s="123">
        <v>47</v>
      </c>
      <c r="J182" s="123">
        <v>1</v>
      </c>
      <c r="K182" s="160">
        <v>1</v>
      </c>
      <c r="L182" s="155">
        <f t="shared" si="10"/>
        <v>47</v>
      </c>
      <c r="M182" s="156">
        <f t="shared" si="11"/>
        <v>28.2</v>
      </c>
      <c r="N182" s="155"/>
      <c r="O182" s="155"/>
      <c r="P182" s="155"/>
      <c r="Q182" s="155"/>
      <c r="R182" s="155"/>
      <c r="S182" s="156"/>
      <c r="T182" s="156">
        <f t="shared" si="8"/>
        <v>0</v>
      </c>
      <c r="U182" s="156">
        <f t="shared" si="9"/>
        <v>0</v>
      </c>
      <c r="V182" s="157"/>
    </row>
    <row r="183" spans="1:22" s="165" customFormat="1" x14ac:dyDescent="0.4">
      <c r="A183" s="116">
        <v>175</v>
      </c>
      <c r="B183" s="116" t="s">
        <v>920</v>
      </c>
      <c r="C183" s="117" t="s">
        <v>355</v>
      </c>
      <c r="D183" s="118" t="s">
        <v>968</v>
      </c>
      <c r="E183" s="119" t="s">
        <v>311</v>
      </c>
      <c r="F183" s="120" t="s">
        <v>981</v>
      </c>
      <c r="G183" s="121" t="s">
        <v>304</v>
      </c>
      <c r="H183" s="122">
        <v>600</v>
      </c>
      <c r="I183" s="123">
        <v>28</v>
      </c>
      <c r="J183" s="123">
        <v>2</v>
      </c>
      <c r="K183" s="160">
        <v>1</v>
      </c>
      <c r="L183" s="155">
        <f t="shared" si="10"/>
        <v>56</v>
      </c>
      <c r="M183" s="156">
        <f t="shared" si="11"/>
        <v>33.6</v>
      </c>
      <c r="N183" s="155"/>
      <c r="O183" s="155"/>
      <c r="P183" s="155"/>
      <c r="Q183" s="155"/>
      <c r="R183" s="155"/>
      <c r="S183" s="156"/>
      <c r="T183" s="156">
        <f t="shared" si="8"/>
        <v>0</v>
      </c>
      <c r="U183" s="156">
        <f t="shared" si="9"/>
        <v>0</v>
      </c>
      <c r="V183" s="157"/>
    </row>
    <row r="184" spans="1:22" s="165" customFormat="1" x14ac:dyDescent="0.4">
      <c r="A184" s="116">
        <v>176</v>
      </c>
      <c r="B184" s="116" t="s">
        <v>920</v>
      </c>
      <c r="C184" s="117" t="s">
        <v>355</v>
      </c>
      <c r="D184" s="118" t="s">
        <v>968</v>
      </c>
      <c r="E184" s="119" t="s">
        <v>314</v>
      </c>
      <c r="F184" s="120" t="s">
        <v>981</v>
      </c>
      <c r="G184" s="121" t="s">
        <v>305</v>
      </c>
      <c r="H184" s="122">
        <v>600</v>
      </c>
      <c r="I184" s="123">
        <v>26</v>
      </c>
      <c r="J184" s="123">
        <v>3</v>
      </c>
      <c r="K184" s="160">
        <v>1</v>
      </c>
      <c r="L184" s="155">
        <f t="shared" si="10"/>
        <v>78</v>
      </c>
      <c r="M184" s="156">
        <f t="shared" si="11"/>
        <v>46.8</v>
      </c>
      <c r="N184" s="155"/>
      <c r="O184" s="155"/>
      <c r="P184" s="155"/>
      <c r="Q184" s="155"/>
      <c r="R184" s="155"/>
      <c r="S184" s="156"/>
      <c r="T184" s="156">
        <f t="shared" si="8"/>
        <v>0</v>
      </c>
      <c r="U184" s="156">
        <f t="shared" si="9"/>
        <v>0</v>
      </c>
      <c r="V184" s="157"/>
    </row>
    <row r="185" spans="1:22" s="165" customFormat="1" x14ac:dyDescent="0.4">
      <c r="A185" s="116">
        <v>177</v>
      </c>
      <c r="B185" s="116" t="s">
        <v>922</v>
      </c>
      <c r="C185" s="117" t="s">
        <v>355</v>
      </c>
      <c r="D185" s="118" t="s">
        <v>969</v>
      </c>
      <c r="E185" s="119" t="s">
        <v>311</v>
      </c>
      <c r="F185" s="120" t="s">
        <v>982</v>
      </c>
      <c r="G185" s="121" t="s">
        <v>301</v>
      </c>
      <c r="H185" s="122">
        <v>600</v>
      </c>
      <c r="I185" s="123">
        <v>47</v>
      </c>
      <c r="J185" s="123">
        <v>2</v>
      </c>
      <c r="K185" s="160">
        <v>1</v>
      </c>
      <c r="L185" s="155">
        <f t="shared" si="10"/>
        <v>94</v>
      </c>
      <c r="M185" s="156">
        <f t="shared" si="11"/>
        <v>56.4</v>
      </c>
      <c r="N185" s="155"/>
      <c r="O185" s="155"/>
      <c r="P185" s="155"/>
      <c r="Q185" s="155"/>
      <c r="R185" s="155"/>
      <c r="S185" s="156"/>
      <c r="T185" s="156">
        <f t="shared" si="8"/>
        <v>0</v>
      </c>
      <c r="U185" s="156">
        <f t="shared" si="9"/>
        <v>0</v>
      </c>
      <c r="V185" s="157"/>
    </row>
    <row r="186" spans="1:22" s="165" customFormat="1" x14ac:dyDescent="0.4">
      <c r="A186" s="116">
        <v>178</v>
      </c>
      <c r="B186" s="116" t="s">
        <v>922</v>
      </c>
      <c r="C186" s="117" t="s">
        <v>355</v>
      </c>
      <c r="D186" s="118" t="s">
        <v>969</v>
      </c>
      <c r="E186" s="119" t="s">
        <v>311</v>
      </c>
      <c r="F186" s="120" t="s">
        <v>981</v>
      </c>
      <c r="G186" s="121" t="s">
        <v>301</v>
      </c>
      <c r="H186" s="122">
        <v>600</v>
      </c>
      <c r="I186" s="123">
        <v>47</v>
      </c>
      <c r="J186" s="123">
        <v>1</v>
      </c>
      <c r="K186" s="160">
        <v>1</v>
      </c>
      <c r="L186" s="155">
        <f t="shared" si="10"/>
        <v>47</v>
      </c>
      <c r="M186" s="156">
        <f t="shared" si="11"/>
        <v>28.2</v>
      </c>
      <c r="N186" s="155"/>
      <c r="O186" s="155"/>
      <c r="P186" s="155"/>
      <c r="Q186" s="155"/>
      <c r="R186" s="155"/>
      <c r="S186" s="156"/>
      <c r="T186" s="156">
        <f t="shared" si="8"/>
        <v>0</v>
      </c>
      <c r="U186" s="156">
        <f t="shared" si="9"/>
        <v>0</v>
      </c>
      <c r="V186" s="157"/>
    </row>
    <row r="187" spans="1:22" s="165" customFormat="1" x14ac:dyDescent="0.4">
      <c r="A187" s="116">
        <v>179</v>
      </c>
      <c r="B187" s="116" t="s">
        <v>922</v>
      </c>
      <c r="C187" s="117" t="s">
        <v>355</v>
      </c>
      <c r="D187" s="118" t="s">
        <v>969</v>
      </c>
      <c r="E187" s="119" t="s">
        <v>311</v>
      </c>
      <c r="F187" s="120" t="s">
        <v>981</v>
      </c>
      <c r="G187" s="121" t="s">
        <v>304</v>
      </c>
      <c r="H187" s="122">
        <v>600</v>
      </c>
      <c r="I187" s="123">
        <v>28</v>
      </c>
      <c r="J187" s="123">
        <v>1</v>
      </c>
      <c r="K187" s="160">
        <v>1</v>
      </c>
      <c r="L187" s="155">
        <f t="shared" si="10"/>
        <v>28</v>
      </c>
      <c r="M187" s="156">
        <f t="shared" si="11"/>
        <v>16.8</v>
      </c>
      <c r="N187" s="155"/>
      <c r="O187" s="155"/>
      <c r="P187" s="155"/>
      <c r="Q187" s="155"/>
      <c r="R187" s="155"/>
      <c r="S187" s="156"/>
      <c r="T187" s="156">
        <f t="shared" si="8"/>
        <v>0</v>
      </c>
      <c r="U187" s="156">
        <f t="shared" si="9"/>
        <v>0</v>
      </c>
      <c r="V187" s="157"/>
    </row>
    <row r="188" spans="1:22" s="165" customFormat="1" x14ac:dyDescent="0.4">
      <c r="A188" s="116">
        <v>180</v>
      </c>
      <c r="B188" s="116" t="s">
        <v>922</v>
      </c>
      <c r="C188" s="117" t="s">
        <v>355</v>
      </c>
      <c r="D188" s="118" t="s">
        <v>969</v>
      </c>
      <c r="E188" s="119" t="s">
        <v>314</v>
      </c>
      <c r="F188" s="120" t="s">
        <v>981</v>
      </c>
      <c r="G188" s="121" t="s">
        <v>305</v>
      </c>
      <c r="H188" s="122">
        <v>600</v>
      </c>
      <c r="I188" s="123">
        <v>26</v>
      </c>
      <c r="J188" s="123">
        <v>3</v>
      </c>
      <c r="K188" s="160">
        <v>1</v>
      </c>
      <c r="L188" s="155">
        <f t="shared" si="10"/>
        <v>78</v>
      </c>
      <c r="M188" s="156">
        <f t="shared" si="11"/>
        <v>46.8</v>
      </c>
      <c r="N188" s="155"/>
      <c r="O188" s="155"/>
      <c r="P188" s="155"/>
      <c r="Q188" s="155"/>
      <c r="R188" s="155"/>
      <c r="S188" s="156"/>
      <c r="T188" s="156">
        <f t="shared" si="8"/>
        <v>0</v>
      </c>
      <c r="U188" s="156">
        <f t="shared" si="9"/>
        <v>0</v>
      </c>
      <c r="V188" s="157"/>
    </row>
    <row r="189" spans="1:22" s="165" customFormat="1" x14ac:dyDescent="0.4">
      <c r="A189" s="116">
        <v>181</v>
      </c>
      <c r="B189" s="116" t="s">
        <v>924</v>
      </c>
      <c r="C189" s="117" t="s">
        <v>355</v>
      </c>
      <c r="D189" s="118" t="s">
        <v>913</v>
      </c>
      <c r="E189" s="119" t="s">
        <v>311</v>
      </c>
      <c r="F189" s="120" t="s">
        <v>982</v>
      </c>
      <c r="G189" s="121" t="s">
        <v>301</v>
      </c>
      <c r="H189" s="122">
        <v>200</v>
      </c>
      <c r="I189" s="123">
        <v>47</v>
      </c>
      <c r="J189" s="123">
        <v>2</v>
      </c>
      <c r="K189" s="160">
        <v>1</v>
      </c>
      <c r="L189" s="155">
        <f t="shared" si="10"/>
        <v>94</v>
      </c>
      <c r="M189" s="156">
        <f t="shared" si="11"/>
        <v>18.8</v>
      </c>
      <c r="N189" s="155"/>
      <c r="O189" s="155"/>
      <c r="P189" s="155"/>
      <c r="Q189" s="155"/>
      <c r="R189" s="155"/>
      <c r="S189" s="156"/>
      <c r="T189" s="156">
        <f t="shared" si="8"/>
        <v>0</v>
      </c>
      <c r="U189" s="156">
        <f t="shared" si="9"/>
        <v>0</v>
      </c>
      <c r="V189" s="157"/>
    </row>
    <row r="190" spans="1:22" s="165" customFormat="1" x14ac:dyDescent="0.4">
      <c r="A190" s="116">
        <v>182</v>
      </c>
      <c r="B190" s="116" t="s">
        <v>926</v>
      </c>
      <c r="C190" s="117" t="s">
        <v>355</v>
      </c>
      <c r="D190" s="118" t="s">
        <v>968</v>
      </c>
      <c r="E190" s="119" t="s">
        <v>311</v>
      </c>
      <c r="F190" s="120" t="s">
        <v>982</v>
      </c>
      <c r="G190" s="121" t="s">
        <v>301</v>
      </c>
      <c r="H190" s="122">
        <v>600</v>
      </c>
      <c r="I190" s="123">
        <v>47</v>
      </c>
      <c r="J190" s="123">
        <v>2</v>
      </c>
      <c r="K190" s="160">
        <v>1</v>
      </c>
      <c r="L190" s="155">
        <f t="shared" si="10"/>
        <v>94</v>
      </c>
      <c r="M190" s="156">
        <f t="shared" si="11"/>
        <v>56.4</v>
      </c>
      <c r="N190" s="155"/>
      <c r="O190" s="155"/>
      <c r="P190" s="155"/>
      <c r="Q190" s="155"/>
      <c r="R190" s="155"/>
      <c r="S190" s="156"/>
      <c r="T190" s="156">
        <f t="shared" si="8"/>
        <v>0</v>
      </c>
      <c r="U190" s="156">
        <f t="shared" si="9"/>
        <v>0</v>
      </c>
      <c r="V190" s="157"/>
    </row>
    <row r="191" spans="1:22" s="165" customFormat="1" x14ac:dyDescent="0.4">
      <c r="A191" s="116">
        <v>183</v>
      </c>
      <c r="B191" s="116" t="s">
        <v>926</v>
      </c>
      <c r="C191" s="117" t="s">
        <v>355</v>
      </c>
      <c r="D191" s="118" t="s">
        <v>968</v>
      </c>
      <c r="E191" s="119" t="s">
        <v>311</v>
      </c>
      <c r="F191" s="120" t="s">
        <v>981</v>
      </c>
      <c r="G191" s="121" t="s">
        <v>301</v>
      </c>
      <c r="H191" s="122">
        <v>600</v>
      </c>
      <c r="I191" s="123">
        <v>47</v>
      </c>
      <c r="J191" s="123">
        <v>1</v>
      </c>
      <c r="K191" s="160">
        <v>1</v>
      </c>
      <c r="L191" s="155">
        <f t="shared" si="10"/>
        <v>47</v>
      </c>
      <c r="M191" s="156">
        <f t="shared" si="11"/>
        <v>28.2</v>
      </c>
      <c r="N191" s="155"/>
      <c r="O191" s="155"/>
      <c r="P191" s="155"/>
      <c r="Q191" s="155"/>
      <c r="R191" s="155"/>
      <c r="S191" s="156"/>
      <c r="T191" s="156">
        <f t="shared" si="8"/>
        <v>0</v>
      </c>
      <c r="U191" s="156">
        <f t="shared" si="9"/>
        <v>0</v>
      </c>
      <c r="V191" s="157"/>
    </row>
    <row r="192" spans="1:22" s="165" customFormat="1" x14ac:dyDescent="0.4">
      <c r="A192" s="116">
        <v>184</v>
      </c>
      <c r="B192" s="116" t="s">
        <v>926</v>
      </c>
      <c r="C192" s="117" t="s">
        <v>355</v>
      </c>
      <c r="D192" s="118" t="s">
        <v>968</v>
      </c>
      <c r="E192" s="119" t="s">
        <v>311</v>
      </c>
      <c r="F192" s="120" t="s">
        <v>981</v>
      </c>
      <c r="G192" s="121" t="s">
        <v>304</v>
      </c>
      <c r="H192" s="122">
        <v>600</v>
      </c>
      <c r="I192" s="123">
        <v>28</v>
      </c>
      <c r="J192" s="123">
        <v>2</v>
      </c>
      <c r="K192" s="160">
        <v>1</v>
      </c>
      <c r="L192" s="155">
        <f t="shared" si="10"/>
        <v>56</v>
      </c>
      <c r="M192" s="156">
        <f t="shared" si="11"/>
        <v>33.6</v>
      </c>
      <c r="N192" s="155"/>
      <c r="O192" s="155"/>
      <c r="P192" s="155"/>
      <c r="Q192" s="155"/>
      <c r="R192" s="155"/>
      <c r="S192" s="156"/>
      <c r="T192" s="156">
        <f t="shared" si="8"/>
        <v>0</v>
      </c>
      <c r="U192" s="156">
        <f t="shared" si="9"/>
        <v>0</v>
      </c>
      <c r="V192" s="157"/>
    </row>
    <row r="193" spans="1:22" s="165" customFormat="1" x14ac:dyDescent="0.4">
      <c r="A193" s="116">
        <v>185</v>
      </c>
      <c r="B193" s="116" t="s">
        <v>926</v>
      </c>
      <c r="C193" s="117" t="s">
        <v>355</v>
      </c>
      <c r="D193" s="118" t="s">
        <v>968</v>
      </c>
      <c r="E193" s="119" t="s">
        <v>314</v>
      </c>
      <c r="F193" s="120" t="s">
        <v>981</v>
      </c>
      <c r="G193" s="121" t="s">
        <v>305</v>
      </c>
      <c r="H193" s="122">
        <v>600</v>
      </c>
      <c r="I193" s="123">
        <v>26</v>
      </c>
      <c r="J193" s="123">
        <v>3</v>
      </c>
      <c r="K193" s="160">
        <v>1</v>
      </c>
      <c r="L193" s="155">
        <f t="shared" si="10"/>
        <v>78</v>
      </c>
      <c r="M193" s="156">
        <f t="shared" si="11"/>
        <v>46.8</v>
      </c>
      <c r="N193" s="155"/>
      <c r="O193" s="155"/>
      <c r="P193" s="155"/>
      <c r="Q193" s="155"/>
      <c r="R193" s="155"/>
      <c r="S193" s="156"/>
      <c r="T193" s="156">
        <f t="shared" si="8"/>
        <v>0</v>
      </c>
      <c r="U193" s="156">
        <f t="shared" si="9"/>
        <v>0</v>
      </c>
      <c r="V193" s="157"/>
    </row>
    <row r="194" spans="1:22" s="165" customFormat="1" x14ac:dyDescent="0.4">
      <c r="A194" s="116">
        <v>186</v>
      </c>
      <c r="B194" s="116" t="s">
        <v>928</v>
      </c>
      <c r="C194" s="117" t="s">
        <v>355</v>
      </c>
      <c r="D194" s="118" t="s">
        <v>969</v>
      </c>
      <c r="E194" s="119" t="s">
        <v>311</v>
      </c>
      <c r="F194" s="120" t="s">
        <v>982</v>
      </c>
      <c r="G194" s="121" t="s">
        <v>301</v>
      </c>
      <c r="H194" s="122">
        <v>600</v>
      </c>
      <c r="I194" s="123">
        <v>47</v>
      </c>
      <c r="J194" s="123">
        <v>2</v>
      </c>
      <c r="K194" s="160">
        <v>1</v>
      </c>
      <c r="L194" s="155">
        <f t="shared" si="10"/>
        <v>94</v>
      </c>
      <c r="M194" s="156">
        <f t="shared" si="11"/>
        <v>56.4</v>
      </c>
      <c r="N194" s="155"/>
      <c r="O194" s="155"/>
      <c r="P194" s="155"/>
      <c r="Q194" s="155"/>
      <c r="R194" s="155"/>
      <c r="S194" s="156"/>
      <c r="T194" s="156">
        <f t="shared" si="8"/>
        <v>0</v>
      </c>
      <c r="U194" s="156">
        <f t="shared" si="9"/>
        <v>0</v>
      </c>
      <c r="V194" s="157"/>
    </row>
    <row r="195" spans="1:22" s="165" customFormat="1" x14ac:dyDescent="0.4">
      <c r="A195" s="116">
        <v>187</v>
      </c>
      <c r="B195" s="116" t="s">
        <v>928</v>
      </c>
      <c r="C195" s="117" t="s">
        <v>355</v>
      </c>
      <c r="D195" s="118" t="s">
        <v>969</v>
      </c>
      <c r="E195" s="119" t="s">
        <v>311</v>
      </c>
      <c r="F195" s="120" t="s">
        <v>981</v>
      </c>
      <c r="G195" s="121" t="s">
        <v>301</v>
      </c>
      <c r="H195" s="122">
        <v>600</v>
      </c>
      <c r="I195" s="123">
        <v>47</v>
      </c>
      <c r="J195" s="123">
        <v>1</v>
      </c>
      <c r="K195" s="160">
        <v>1</v>
      </c>
      <c r="L195" s="155">
        <f t="shared" si="10"/>
        <v>47</v>
      </c>
      <c r="M195" s="156">
        <f t="shared" si="11"/>
        <v>28.2</v>
      </c>
      <c r="N195" s="155"/>
      <c r="O195" s="155"/>
      <c r="P195" s="155"/>
      <c r="Q195" s="155"/>
      <c r="R195" s="155"/>
      <c r="S195" s="156"/>
      <c r="T195" s="156">
        <f t="shared" si="8"/>
        <v>0</v>
      </c>
      <c r="U195" s="156">
        <f t="shared" si="9"/>
        <v>0</v>
      </c>
      <c r="V195" s="157"/>
    </row>
    <row r="196" spans="1:22" s="165" customFormat="1" x14ac:dyDescent="0.4">
      <c r="A196" s="116">
        <v>188</v>
      </c>
      <c r="B196" s="116" t="s">
        <v>928</v>
      </c>
      <c r="C196" s="117" t="s">
        <v>355</v>
      </c>
      <c r="D196" s="118" t="s">
        <v>969</v>
      </c>
      <c r="E196" s="119" t="s">
        <v>311</v>
      </c>
      <c r="F196" s="120" t="s">
        <v>981</v>
      </c>
      <c r="G196" s="121" t="s">
        <v>304</v>
      </c>
      <c r="H196" s="122">
        <v>600</v>
      </c>
      <c r="I196" s="123">
        <v>28</v>
      </c>
      <c r="J196" s="123">
        <v>1</v>
      </c>
      <c r="K196" s="160">
        <v>1</v>
      </c>
      <c r="L196" s="155">
        <f t="shared" si="10"/>
        <v>28</v>
      </c>
      <c r="M196" s="156">
        <f t="shared" si="11"/>
        <v>16.8</v>
      </c>
      <c r="N196" s="155"/>
      <c r="O196" s="155"/>
      <c r="P196" s="155"/>
      <c r="Q196" s="155"/>
      <c r="R196" s="155"/>
      <c r="S196" s="156"/>
      <c r="T196" s="156">
        <f t="shared" si="8"/>
        <v>0</v>
      </c>
      <c r="U196" s="156">
        <f t="shared" si="9"/>
        <v>0</v>
      </c>
      <c r="V196" s="157"/>
    </row>
    <row r="197" spans="1:22" s="165" customFormat="1" x14ac:dyDescent="0.4">
      <c r="A197" s="116">
        <v>189</v>
      </c>
      <c r="B197" s="116" t="s">
        <v>928</v>
      </c>
      <c r="C197" s="117" t="s">
        <v>355</v>
      </c>
      <c r="D197" s="118" t="s">
        <v>969</v>
      </c>
      <c r="E197" s="119" t="s">
        <v>314</v>
      </c>
      <c r="F197" s="120" t="s">
        <v>981</v>
      </c>
      <c r="G197" s="121" t="s">
        <v>305</v>
      </c>
      <c r="H197" s="122">
        <v>600</v>
      </c>
      <c r="I197" s="123">
        <v>26</v>
      </c>
      <c r="J197" s="123">
        <v>3</v>
      </c>
      <c r="K197" s="160">
        <v>1</v>
      </c>
      <c r="L197" s="155">
        <f t="shared" si="10"/>
        <v>78</v>
      </c>
      <c r="M197" s="156">
        <f t="shared" si="11"/>
        <v>46.8</v>
      </c>
      <c r="N197" s="155"/>
      <c r="O197" s="155"/>
      <c r="P197" s="155"/>
      <c r="Q197" s="155"/>
      <c r="R197" s="155"/>
      <c r="S197" s="156"/>
      <c r="T197" s="156">
        <f t="shared" si="8"/>
        <v>0</v>
      </c>
      <c r="U197" s="156">
        <f t="shared" si="9"/>
        <v>0</v>
      </c>
      <c r="V197" s="157"/>
    </row>
    <row r="198" spans="1:22" s="165" customFormat="1" x14ac:dyDescent="0.4">
      <c r="A198" s="116">
        <v>190</v>
      </c>
      <c r="B198" s="116" t="s">
        <v>930</v>
      </c>
      <c r="C198" s="117" t="s">
        <v>355</v>
      </c>
      <c r="D198" s="118" t="s">
        <v>929</v>
      </c>
      <c r="E198" s="119" t="s">
        <v>315</v>
      </c>
      <c r="F198" s="120" t="s">
        <v>981</v>
      </c>
      <c r="G198" s="121" t="s">
        <v>304</v>
      </c>
      <c r="H198" s="122">
        <v>2082.5</v>
      </c>
      <c r="I198" s="123">
        <v>28</v>
      </c>
      <c r="J198" s="123">
        <v>11</v>
      </c>
      <c r="K198" s="160">
        <v>2</v>
      </c>
      <c r="L198" s="155">
        <f t="shared" si="10"/>
        <v>616</v>
      </c>
      <c r="M198" s="156">
        <f t="shared" si="11"/>
        <v>1282.82</v>
      </c>
      <c r="N198" s="155"/>
      <c r="O198" s="155"/>
      <c r="P198" s="155"/>
      <c r="Q198" s="155"/>
      <c r="R198" s="155"/>
      <c r="S198" s="156"/>
      <c r="T198" s="156">
        <f t="shared" si="8"/>
        <v>0</v>
      </c>
      <c r="U198" s="156">
        <f t="shared" si="9"/>
        <v>0</v>
      </c>
      <c r="V198" s="157"/>
    </row>
    <row r="199" spans="1:22" s="165" customFormat="1" x14ac:dyDescent="0.4">
      <c r="A199" s="116">
        <v>191</v>
      </c>
      <c r="B199" s="116" t="s">
        <v>930</v>
      </c>
      <c r="C199" s="117" t="s">
        <v>355</v>
      </c>
      <c r="D199" s="118" t="s">
        <v>929</v>
      </c>
      <c r="E199" s="119" t="s">
        <v>312</v>
      </c>
      <c r="F199" s="120" t="s">
        <v>987</v>
      </c>
      <c r="G199" s="121" t="s">
        <v>302</v>
      </c>
      <c r="H199" s="122">
        <v>8760</v>
      </c>
      <c r="I199" s="123">
        <v>13</v>
      </c>
      <c r="J199" s="123">
        <v>2</v>
      </c>
      <c r="K199" s="160">
        <v>1</v>
      </c>
      <c r="L199" s="155">
        <f t="shared" si="10"/>
        <v>26</v>
      </c>
      <c r="M199" s="156">
        <f t="shared" si="11"/>
        <v>227.76</v>
      </c>
      <c r="N199" s="155"/>
      <c r="O199" s="155"/>
      <c r="P199" s="155"/>
      <c r="Q199" s="155"/>
      <c r="R199" s="155"/>
      <c r="S199" s="156"/>
      <c r="T199" s="156">
        <f t="shared" si="8"/>
        <v>0</v>
      </c>
      <c r="U199" s="156">
        <f t="shared" si="9"/>
        <v>0</v>
      </c>
      <c r="V199" s="158"/>
    </row>
    <row r="200" spans="1:22" s="165" customFormat="1" x14ac:dyDescent="0.4">
      <c r="A200" s="116">
        <v>192</v>
      </c>
      <c r="B200" s="116" t="s">
        <v>930</v>
      </c>
      <c r="C200" s="117" t="s">
        <v>355</v>
      </c>
      <c r="D200" s="118" t="s">
        <v>929</v>
      </c>
      <c r="E200" s="119" t="s">
        <v>312</v>
      </c>
      <c r="F200" s="120" t="s">
        <v>333</v>
      </c>
      <c r="G200" s="121" t="s">
        <v>302</v>
      </c>
      <c r="H200" s="122">
        <v>8760</v>
      </c>
      <c r="I200" s="123">
        <v>13</v>
      </c>
      <c r="J200" s="123">
        <v>1</v>
      </c>
      <c r="K200" s="160">
        <v>1</v>
      </c>
      <c r="L200" s="155">
        <f t="shared" si="10"/>
        <v>13</v>
      </c>
      <c r="M200" s="156">
        <f t="shared" si="11"/>
        <v>113.88</v>
      </c>
      <c r="N200" s="155"/>
      <c r="O200" s="155"/>
      <c r="P200" s="155"/>
      <c r="Q200" s="155"/>
      <c r="R200" s="155"/>
      <c r="S200" s="156"/>
      <c r="T200" s="156">
        <f t="shared" si="8"/>
        <v>0</v>
      </c>
      <c r="U200" s="156">
        <f t="shared" si="9"/>
        <v>0</v>
      </c>
      <c r="V200" s="157"/>
    </row>
    <row r="201" spans="1:22" s="165" customFormat="1" x14ac:dyDescent="0.4">
      <c r="A201" s="116">
        <v>193</v>
      </c>
      <c r="B201" s="116" t="s">
        <v>190</v>
      </c>
      <c r="C201" s="117" t="s">
        <v>200</v>
      </c>
      <c r="D201" s="118" t="s">
        <v>944</v>
      </c>
      <c r="E201" s="119" t="s">
        <v>310</v>
      </c>
      <c r="F201" s="120" t="s">
        <v>172</v>
      </c>
      <c r="G201" s="121" t="s">
        <v>304</v>
      </c>
      <c r="H201" s="122">
        <v>2082.5</v>
      </c>
      <c r="I201" s="123">
        <v>28</v>
      </c>
      <c r="J201" s="123">
        <v>1</v>
      </c>
      <c r="K201" s="160">
        <v>1</v>
      </c>
      <c r="L201" s="155">
        <f t="shared" si="10"/>
        <v>28</v>
      </c>
      <c r="M201" s="156">
        <f t="shared" si="11"/>
        <v>58.31</v>
      </c>
      <c r="N201" s="155"/>
      <c r="O201" s="155"/>
      <c r="P201" s="155"/>
      <c r="Q201" s="155"/>
      <c r="R201" s="155"/>
      <c r="S201" s="156"/>
      <c r="T201" s="156">
        <f t="shared" ref="T201:T264" si="12">IFERROR(S201*R201,"－")</f>
        <v>0</v>
      </c>
      <c r="U201" s="156">
        <f t="shared" ref="U201:U264" si="13">IFERROR(T201*H201/1000,"－")</f>
        <v>0</v>
      </c>
      <c r="V201" s="157"/>
    </row>
    <row r="202" spans="1:22" s="165" customFormat="1" x14ac:dyDescent="0.4">
      <c r="A202" s="116">
        <v>194</v>
      </c>
      <c r="B202" s="116" t="s">
        <v>239</v>
      </c>
      <c r="C202" s="117" t="s">
        <v>524</v>
      </c>
      <c r="D202" s="118" t="s">
        <v>975</v>
      </c>
      <c r="E202" s="119" t="s">
        <v>315</v>
      </c>
      <c r="F202" s="120" t="s">
        <v>981</v>
      </c>
      <c r="G202" s="121" t="s">
        <v>304</v>
      </c>
      <c r="H202" s="122">
        <v>2082.5</v>
      </c>
      <c r="I202" s="123">
        <v>28</v>
      </c>
      <c r="J202" s="123">
        <v>1</v>
      </c>
      <c r="K202" s="160">
        <v>2</v>
      </c>
      <c r="L202" s="155">
        <f t="shared" ref="L202:L214" si="14">IFERROR(I202*J202*K202,"ー")</f>
        <v>56</v>
      </c>
      <c r="M202" s="156">
        <f t="shared" ref="M202:M214" si="15">IFERROR(L202*H202/1000,"ー")</f>
        <v>116.62</v>
      </c>
      <c r="N202" s="155"/>
      <c r="O202" s="155"/>
      <c r="P202" s="155"/>
      <c r="Q202" s="155"/>
      <c r="R202" s="155"/>
      <c r="S202" s="156"/>
      <c r="T202" s="156">
        <f t="shared" si="12"/>
        <v>0</v>
      </c>
      <c r="U202" s="156">
        <f t="shared" si="13"/>
        <v>0</v>
      </c>
      <c r="V202" s="157"/>
    </row>
    <row r="203" spans="1:22" s="165" customFormat="1" x14ac:dyDescent="0.4">
      <c r="A203" s="116">
        <v>195</v>
      </c>
      <c r="B203" s="116" t="s">
        <v>239</v>
      </c>
      <c r="C203" s="117" t="s">
        <v>524</v>
      </c>
      <c r="D203" s="118" t="s">
        <v>975</v>
      </c>
      <c r="E203" s="119" t="s">
        <v>409</v>
      </c>
      <c r="F203" s="120" t="s">
        <v>981</v>
      </c>
      <c r="G203" s="121" t="s">
        <v>301</v>
      </c>
      <c r="H203" s="122">
        <v>2082.5</v>
      </c>
      <c r="I203" s="123">
        <v>47</v>
      </c>
      <c r="J203" s="123">
        <v>8</v>
      </c>
      <c r="K203" s="160">
        <v>1</v>
      </c>
      <c r="L203" s="155">
        <f t="shared" si="14"/>
        <v>376</v>
      </c>
      <c r="M203" s="156">
        <f t="shared" si="15"/>
        <v>783.02</v>
      </c>
      <c r="N203" s="155"/>
      <c r="O203" s="155"/>
      <c r="P203" s="155"/>
      <c r="Q203" s="155"/>
      <c r="R203" s="155"/>
      <c r="S203" s="156"/>
      <c r="T203" s="156">
        <f t="shared" si="12"/>
        <v>0</v>
      </c>
      <c r="U203" s="156">
        <f t="shared" si="13"/>
        <v>0</v>
      </c>
      <c r="V203" s="157"/>
    </row>
    <row r="204" spans="1:22" s="165" customFormat="1" x14ac:dyDescent="0.4">
      <c r="A204" s="116">
        <v>196</v>
      </c>
      <c r="B204" s="116" t="s">
        <v>239</v>
      </c>
      <c r="C204" s="117" t="s">
        <v>524</v>
      </c>
      <c r="D204" s="118" t="s">
        <v>975</v>
      </c>
      <c r="E204" s="119" t="s">
        <v>312</v>
      </c>
      <c r="F204" s="120" t="s">
        <v>333</v>
      </c>
      <c r="G204" s="121" t="s">
        <v>302</v>
      </c>
      <c r="H204" s="122">
        <v>8760</v>
      </c>
      <c r="I204" s="123">
        <v>13</v>
      </c>
      <c r="J204" s="123">
        <v>1</v>
      </c>
      <c r="K204" s="160">
        <v>1</v>
      </c>
      <c r="L204" s="155">
        <f t="shared" si="14"/>
        <v>13</v>
      </c>
      <c r="M204" s="156">
        <f t="shared" si="15"/>
        <v>113.88</v>
      </c>
      <c r="N204" s="155"/>
      <c r="O204" s="155"/>
      <c r="P204" s="155"/>
      <c r="Q204" s="155"/>
      <c r="R204" s="155"/>
      <c r="S204" s="156"/>
      <c r="T204" s="156">
        <f t="shared" si="12"/>
        <v>0</v>
      </c>
      <c r="U204" s="156">
        <f t="shared" si="13"/>
        <v>0</v>
      </c>
      <c r="V204" s="157"/>
    </row>
    <row r="205" spans="1:22" s="165" customFormat="1" x14ac:dyDescent="0.4">
      <c r="A205" s="116">
        <v>197</v>
      </c>
      <c r="B205" s="116" t="s">
        <v>240</v>
      </c>
      <c r="C205" s="117" t="s">
        <v>525</v>
      </c>
      <c r="D205" s="118" t="s">
        <v>976</v>
      </c>
      <c r="E205" s="119" t="s">
        <v>315</v>
      </c>
      <c r="F205" s="120" t="s">
        <v>981</v>
      </c>
      <c r="G205" s="121" t="s">
        <v>304</v>
      </c>
      <c r="H205" s="122">
        <v>2082.5</v>
      </c>
      <c r="I205" s="123">
        <v>28</v>
      </c>
      <c r="J205" s="123">
        <v>1</v>
      </c>
      <c r="K205" s="160">
        <v>2</v>
      </c>
      <c r="L205" s="155">
        <f t="shared" si="14"/>
        <v>56</v>
      </c>
      <c r="M205" s="156">
        <f t="shared" si="15"/>
        <v>116.62</v>
      </c>
      <c r="N205" s="155"/>
      <c r="O205" s="155"/>
      <c r="P205" s="155"/>
      <c r="Q205" s="155"/>
      <c r="R205" s="155"/>
      <c r="S205" s="156"/>
      <c r="T205" s="156">
        <f t="shared" si="12"/>
        <v>0</v>
      </c>
      <c r="U205" s="156">
        <f t="shared" si="13"/>
        <v>0</v>
      </c>
      <c r="V205" s="157"/>
    </row>
    <row r="206" spans="1:22" s="165" customFormat="1" x14ac:dyDescent="0.4">
      <c r="A206" s="116">
        <v>198</v>
      </c>
      <c r="B206" s="116" t="s">
        <v>240</v>
      </c>
      <c r="C206" s="117" t="s">
        <v>525</v>
      </c>
      <c r="D206" s="118" t="s">
        <v>976</v>
      </c>
      <c r="E206" s="119" t="s">
        <v>409</v>
      </c>
      <c r="F206" s="120" t="s">
        <v>981</v>
      </c>
      <c r="G206" s="121" t="s">
        <v>301</v>
      </c>
      <c r="H206" s="122">
        <v>2082.5</v>
      </c>
      <c r="I206" s="123">
        <v>47</v>
      </c>
      <c r="J206" s="123">
        <v>6</v>
      </c>
      <c r="K206" s="160">
        <v>1</v>
      </c>
      <c r="L206" s="155">
        <f t="shared" si="14"/>
        <v>282</v>
      </c>
      <c r="M206" s="156">
        <f t="shared" si="15"/>
        <v>587.26499999999999</v>
      </c>
      <c r="N206" s="155"/>
      <c r="O206" s="155"/>
      <c r="P206" s="155"/>
      <c r="Q206" s="155"/>
      <c r="R206" s="155"/>
      <c r="S206" s="156"/>
      <c r="T206" s="156">
        <f t="shared" si="12"/>
        <v>0</v>
      </c>
      <c r="U206" s="156">
        <f t="shared" si="13"/>
        <v>0</v>
      </c>
      <c r="V206" s="157"/>
    </row>
    <row r="207" spans="1:22" s="165" customFormat="1" x14ac:dyDescent="0.4">
      <c r="A207" s="116">
        <v>199</v>
      </c>
      <c r="B207" s="116" t="s">
        <v>240</v>
      </c>
      <c r="C207" s="117" t="s">
        <v>525</v>
      </c>
      <c r="D207" s="118" t="s">
        <v>976</v>
      </c>
      <c r="E207" s="119" t="s">
        <v>312</v>
      </c>
      <c r="F207" s="120" t="s">
        <v>333</v>
      </c>
      <c r="G207" s="121" t="s">
        <v>302</v>
      </c>
      <c r="H207" s="122">
        <v>8760</v>
      </c>
      <c r="I207" s="123">
        <v>13</v>
      </c>
      <c r="J207" s="123">
        <v>1</v>
      </c>
      <c r="K207" s="160">
        <v>1</v>
      </c>
      <c r="L207" s="155">
        <f t="shared" si="14"/>
        <v>13</v>
      </c>
      <c r="M207" s="156">
        <f t="shared" si="15"/>
        <v>113.88</v>
      </c>
      <c r="N207" s="155"/>
      <c r="O207" s="155"/>
      <c r="P207" s="155"/>
      <c r="Q207" s="155"/>
      <c r="R207" s="155"/>
      <c r="S207" s="156"/>
      <c r="T207" s="156">
        <f t="shared" si="12"/>
        <v>0</v>
      </c>
      <c r="U207" s="156">
        <f t="shared" si="13"/>
        <v>0</v>
      </c>
      <c r="V207" s="157"/>
    </row>
    <row r="208" spans="1:22" s="165" customFormat="1" x14ac:dyDescent="0.4">
      <c r="A208" s="116">
        <v>200</v>
      </c>
      <c r="B208" s="116" t="s">
        <v>943</v>
      </c>
      <c r="C208" s="117" t="s">
        <v>943</v>
      </c>
      <c r="D208" s="118" t="s">
        <v>944</v>
      </c>
      <c r="E208" s="119" t="s">
        <v>310</v>
      </c>
      <c r="F208" s="120" t="s">
        <v>172</v>
      </c>
      <c r="G208" s="121" t="s">
        <v>304</v>
      </c>
      <c r="H208" s="122">
        <v>2082.5</v>
      </c>
      <c r="I208" s="123">
        <v>28</v>
      </c>
      <c r="J208" s="123">
        <v>8</v>
      </c>
      <c r="K208" s="160">
        <v>1</v>
      </c>
      <c r="L208" s="155">
        <f t="shared" si="14"/>
        <v>224</v>
      </c>
      <c r="M208" s="156">
        <f t="shared" si="15"/>
        <v>466.48</v>
      </c>
      <c r="N208" s="155"/>
      <c r="O208" s="155"/>
      <c r="P208" s="155"/>
      <c r="Q208" s="155"/>
      <c r="R208" s="155"/>
      <c r="S208" s="156"/>
      <c r="T208" s="156">
        <f t="shared" si="12"/>
        <v>0</v>
      </c>
      <c r="U208" s="156">
        <f t="shared" si="13"/>
        <v>0</v>
      </c>
      <c r="V208" s="157"/>
    </row>
    <row r="209" spans="1:23" s="165" customFormat="1" x14ac:dyDescent="0.4">
      <c r="A209" s="116">
        <v>201</v>
      </c>
      <c r="B209" s="116" t="s">
        <v>169</v>
      </c>
      <c r="C209" s="117" t="s">
        <v>194</v>
      </c>
      <c r="D209" s="118" t="s">
        <v>977</v>
      </c>
      <c r="E209" s="119" t="s">
        <v>315</v>
      </c>
      <c r="F209" s="120" t="s">
        <v>988</v>
      </c>
      <c r="G209" s="121" t="s">
        <v>301</v>
      </c>
      <c r="H209" s="122">
        <v>800</v>
      </c>
      <c r="I209" s="123">
        <v>47</v>
      </c>
      <c r="J209" s="123">
        <v>1</v>
      </c>
      <c r="K209" s="160">
        <v>2</v>
      </c>
      <c r="L209" s="155">
        <f t="shared" si="14"/>
        <v>94</v>
      </c>
      <c r="M209" s="156">
        <f t="shared" si="15"/>
        <v>75.2</v>
      </c>
      <c r="N209" s="155"/>
      <c r="O209" s="155"/>
      <c r="P209" s="155"/>
      <c r="Q209" s="155"/>
      <c r="R209" s="155"/>
      <c r="S209" s="156"/>
      <c r="T209" s="156">
        <f t="shared" si="12"/>
        <v>0</v>
      </c>
      <c r="U209" s="156">
        <f t="shared" si="13"/>
        <v>0</v>
      </c>
      <c r="V209" s="157"/>
    </row>
    <row r="210" spans="1:23" s="165" customFormat="1" x14ac:dyDescent="0.4">
      <c r="A210" s="116">
        <v>202</v>
      </c>
      <c r="B210" s="116" t="s">
        <v>910</v>
      </c>
      <c r="C210" s="117" t="s">
        <v>194</v>
      </c>
      <c r="D210" s="118" t="s">
        <v>978</v>
      </c>
      <c r="E210" s="119" t="s">
        <v>820</v>
      </c>
      <c r="F210" s="120" t="s">
        <v>172</v>
      </c>
      <c r="G210" s="121" t="s">
        <v>893</v>
      </c>
      <c r="H210" s="122">
        <v>800</v>
      </c>
      <c r="I210" s="123">
        <v>34</v>
      </c>
      <c r="J210" s="123">
        <v>1</v>
      </c>
      <c r="K210" s="160">
        <v>2</v>
      </c>
      <c r="L210" s="155">
        <f t="shared" si="14"/>
        <v>68</v>
      </c>
      <c r="M210" s="156">
        <f t="shared" si="15"/>
        <v>54.4</v>
      </c>
      <c r="N210" s="155"/>
      <c r="O210" s="155"/>
      <c r="P210" s="155"/>
      <c r="Q210" s="155"/>
      <c r="R210" s="155"/>
      <c r="S210" s="156"/>
      <c r="T210" s="156">
        <f t="shared" si="12"/>
        <v>0</v>
      </c>
      <c r="U210" s="156">
        <f t="shared" si="13"/>
        <v>0</v>
      </c>
      <c r="V210" s="157"/>
    </row>
    <row r="211" spans="1:23" s="165" customFormat="1" x14ac:dyDescent="0.4">
      <c r="A211" s="116">
        <v>203</v>
      </c>
      <c r="B211" s="116" t="s">
        <v>912</v>
      </c>
      <c r="C211" s="117" t="s">
        <v>194</v>
      </c>
      <c r="D211" s="118" t="s">
        <v>915</v>
      </c>
      <c r="E211" s="119" t="s">
        <v>411</v>
      </c>
      <c r="F211" s="120" t="s">
        <v>172</v>
      </c>
      <c r="G211" s="121" t="s">
        <v>197</v>
      </c>
      <c r="H211" s="122">
        <v>600</v>
      </c>
      <c r="I211" s="123">
        <v>36</v>
      </c>
      <c r="J211" s="123">
        <v>1</v>
      </c>
      <c r="K211" s="160">
        <v>1</v>
      </c>
      <c r="L211" s="155">
        <f t="shared" si="14"/>
        <v>36</v>
      </c>
      <c r="M211" s="156">
        <f t="shared" si="15"/>
        <v>21.6</v>
      </c>
      <c r="N211" s="155"/>
      <c r="O211" s="155"/>
      <c r="P211" s="155"/>
      <c r="Q211" s="155"/>
      <c r="R211" s="155"/>
      <c r="S211" s="156"/>
      <c r="T211" s="156">
        <f t="shared" si="12"/>
        <v>0</v>
      </c>
      <c r="U211" s="156">
        <f t="shared" si="13"/>
        <v>0</v>
      </c>
      <c r="V211" s="157"/>
    </row>
    <row r="212" spans="1:23" s="165" customFormat="1" x14ac:dyDescent="0.4">
      <c r="A212" s="116">
        <v>204</v>
      </c>
      <c r="B212" s="128" t="s">
        <v>943</v>
      </c>
      <c r="C212" s="129" t="s">
        <v>943</v>
      </c>
      <c r="D212" s="130" t="s">
        <v>944</v>
      </c>
      <c r="E212" s="131" t="s">
        <v>310</v>
      </c>
      <c r="F212" s="132" t="s">
        <v>172</v>
      </c>
      <c r="G212" s="133" t="s">
        <v>304</v>
      </c>
      <c r="H212" s="153">
        <v>2082.5</v>
      </c>
      <c r="I212" s="135">
        <v>28</v>
      </c>
      <c r="J212" s="135">
        <v>4</v>
      </c>
      <c r="K212" s="161">
        <v>1</v>
      </c>
      <c r="L212" s="185">
        <f t="shared" si="14"/>
        <v>112</v>
      </c>
      <c r="M212" s="186">
        <f t="shared" si="15"/>
        <v>233.24</v>
      </c>
      <c r="N212" s="185"/>
      <c r="O212" s="185"/>
      <c r="P212" s="185"/>
      <c r="Q212" s="185"/>
      <c r="R212" s="185"/>
      <c r="S212" s="186"/>
      <c r="T212" s="186">
        <f t="shared" si="12"/>
        <v>0</v>
      </c>
      <c r="U212" s="186">
        <f t="shared" si="13"/>
        <v>0</v>
      </c>
      <c r="V212" s="187"/>
    </row>
    <row r="213" spans="1:23" s="165" customFormat="1" hidden="1" x14ac:dyDescent="0.4">
      <c r="A213" s="116">
        <v>205</v>
      </c>
      <c r="B213" s="116"/>
      <c r="C213" s="117"/>
      <c r="D213" s="118"/>
      <c r="E213" s="119"/>
      <c r="F213" s="120"/>
      <c r="G213" s="121"/>
      <c r="H213" s="125"/>
      <c r="I213" s="123"/>
      <c r="J213" s="123"/>
      <c r="K213" s="124"/>
      <c r="L213" s="155">
        <f t="shared" si="14"/>
        <v>0</v>
      </c>
      <c r="M213" s="156">
        <f t="shared" si="15"/>
        <v>0</v>
      </c>
      <c r="N213" s="155"/>
      <c r="O213" s="155"/>
      <c r="P213" s="155"/>
      <c r="Q213" s="155"/>
      <c r="R213" s="155"/>
      <c r="S213" s="156"/>
      <c r="T213" s="156">
        <f t="shared" si="12"/>
        <v>0</v>
      </c>
      <c r="U213" s="156">
        <f t="shared" si="13"/>
        <v>0</v>
      </c>
      <c r="V213" s="157"/>
      <c r="W213" s="202"/>
    </row>
    <row r="214" spans="1:23" s="165" customFormat="1" hidden="1" x14ac:dyDescent="0.4">
      <c r="A214" s="116">
        <v>206</v>
      </c>
      <c r="B214" s="116"/>
      <c r="C214" s="117"/>
      <c r="D214" s="118"/>
      <c r="E214" s="119"/>
      <c r="F214" s="120"/>
      <c r="G214" s="121"/>
      <c r="H214" s="125"/>
      <c r="I214" s="123"/>
      <c r="J214" s="123"/>
      <c r="K214" s="124"/>
      <c r="L214" s="155">
        <f t="shared" si="14"/>
        <v>0</v>
      </c>
      <c r="M214" s="156">
        <f t="shared" si="15"/>
        <v>0</v>
      </c>
      <c r="N214" s="155"/>
      <c r="O214" s="155"/>
      <c r="P214" s="155"/>
      <c r="Q214" s="155"/>
      <c r="R214" s="155"/>
      <c r="S214" s="156"/>
      <c r="T214" s="156">
        <f t="shared" si="12"/>
        <v>0</v>
      </c>
      <c r="U214" s="156">
        <f t="shared" si="13"/>
        <v>0</v>
      </c>
      <c r="V214" s="157"/>
      <c r="W214" s="202"/>
    </row>
    <row r="215" spans="1:23" s="165" customFormat="1" hidden="1" x14ac:dyDescent="0.4">
      <c r="A215" s="116">
        <v>207</v>
      </c>
      <c r="B215" s="116"/>
      <c r="C215" s="291"/>
      <c r="D215" s="118"/>
      <c r="E215" s="119"/>
      <c r="F215" s="120"/>
      <c r="G215" s="121"/>
      <c r="H215" s="125"/>
      <c r="I215" s="123"/>
      <c r="J215" s="123"/>
      <c r="K215" s="124"/>
      <c r="L215" s="155"/>
      <c r="M215" s="156"/>
      <c r="N215" s="155"/>
      <c r="O215" s="155"/>
      <c r="P215" s="155"/>
      <c r="Q215" s="155"/>
      <c r="R215" s="155"/>
      <c r="S215" s="156"/>
      <c r="T215" s="156"/>
      <c r="U215" s="156"/>
      <c r="V215" s="157"/>
      <c r="W215" s="202"/>
    </row>
    <row r="216" spans="1:23" s="165" customFormat="1" hidden="1" x14ac:dyDescent="0.4">
      <c r="A216" s="116">
        <v>208</v>
      </c>
      <c r="B216" s="116"/>
      <c r="C216" s="291"/>
      <c r="D216" s="118"/>
      <c r="E216" s="119"/>
      <c r="F216" s="120"/>
      <c r="G216" s="121"/>
      <c r="H216" s="125"/>
      <c r="I216" s="123"/>
      <c r="J216" s="123"/>
      <c r="K216" s="124"/>
      <c r="L216" s="155"/>
      <c r="M216" s="156"/>
      <c r="N216" s="155"/>
      <c r="O216" s="155"/>
      <c r="P216" s="155"/>
      <c r="Q216" s="155"/>
      <c r="R216" s="155"/>
      <c r="S216" s="156"/>
      <c r="T216" s="156"/>
      <c r="U216" s="156"/>
      <c r="V216" s="157"/>
      <c r="W216" s="202"/>
    </row>
    <row r="217" spans="1:23" s="165" customFormat="1" hidden="1" x14ac:dyDescent="0.4">
      <c r="A217" s="116">
        <v>209</v>
      </c>
      <c r="B217" s="116"/>
      <c r="C217" s="291"/>
      <c r="D217" s="118"/>
      <c r="E217" s="119"/>
      <c r="F217" s="120"/>
      <c r="G217" s="121"/>
      <c r="H217" s="125"/>
      <c r="I217" s="123"/>
      <c r="J217" s="123"/>
      <c r="K217" s="124"/>
      <c r="L217" s="155"/>
      <c r="M217" s="156"/>
      <c r="N217" s="155"/>
      <c r="O217" s="155"/>
      <c r="P217" s="155"/>
      <c r="Q217" s="155"/>
      <c r="R217" s="155"/>
      <c r="S217" s="156"/>
      <c r="T217" s="156"/>
      <c r="U217" s="156"/>
      <c r="V217" s="157"/>
      <c r="W217" s="202"/>
    </row>
    <row r="218" spans="1:23" s="165" customFormat="1" hidden="1" x14ac:dyDescent="0.4">
      <c r="A218" s="116">
        <v>210</v>
      </c>
      <c r="B218" s="116"/>
      <c r="C218" s="291"/>
      <c r="D218" s="118"/>
      <c r="E218" s="119"/>
      <c r="F218" s="120"/>
      <c r="G218" s="121"/>
      <c r="H218" s="125"/>
      <c r="I218" s="123"/>
      <c r="J218" s="123"/>
      <c r="K218" s="124"/>
      <c r="L218" s="155"/>
      <c r="M218" s="156"/>
      <c r="N218" s="155"/>
      <c r="O218" s="155"/>
      <c r="P218" s="155"/>
      <c r="Q218" s="155"/>
      <c r="R218" s="155"/>
      <c r="S218" s="156"/>
      <c r="T218" s="156"/>
      <c r="U218" s="156"/>
      <c r="V218" s="157"/>
      <c r="W218" s="202"/>
    </row>
    <row r="219" spans="1:23" s="165" customFormat="1" hidden="1" x14ac:dyDescent="0.4">
      <c r="A219" s="116">
        <v>211</v>
      </c>
      <c r="B219" s="116"/>
      <c r="C219" s="291"/>
      <c r="D219" s="118"/>
      <c r="E219" s="119"/>
      <c r="F219" s="120"/>
      <c r="G219" s="121"/>
      <c r="H219" s="125"/>
      <c r="I219" s="123"/>
      <c r="J219" s="123"/>
      <c r="K219" s="124"/>
      <c r="L219" s="155"/>
      <c r="M219" s="156"/>
      <c r="N219" s="155"/>
      <c r="O219" s="155"/>
      <c r="P219" s="155"/>
      <c r="Q219" s="155"/>
      <c r="R219" s="155"/>
      <c r="S219" s="156"/>
      <c r="T219" s="156"/>
      <c r="U219" s="156"/>
      <c r="V219" s="157"/>
      <c r="W219" s="202"/>
    </row>
    <row r="220" spans="1:23" s="165" customFormat="1" hidden="1" x14ac:dyDescent="0.4">
      <c r="A220" s="116">
        <v>212</v>
      </c>
      <c r="B220" s="116"/>
      <c r="C220" s="117"/>
      <c r="D220" s="118"/>
      <c r="E220" s="119"/>
      <c r="F220" s="120"/>
      <c r="G220" s="121"/>
      <c r="H220" s="125"/>
      <c r="I220" s="123"/>
      <c r="J220" s="123"/>
      <c r="K220" s="124"/>
      <c r="L220" s="155">
        <f t="shared" ref="L220:L283" si="16">IFERROR(I220*J220*K220,"ー")</f>
        <v>0</v>
      </c>
      <c r="M220" s="156">
        <f t="shared" ref="M220:M283" si="17">IFERROR(L220*H220/1000,"ー")</f>
        <v>0</v>
      </c>
      <c r="N220" s="155"/>
      <c r="O220" s="155"/>
      <c r="P220" s="155"/>
      <c r="Q220" s="155"/>
      <c r="R220" s="155"/>
      <c r="S220" s="156"/>
      <c r="T220" s="156">
        <f t="shared" si="12"/>
        <v>0</v>
      </c>
      <c r="U220" s="156">
        <f t="shared" si="13"/>
        <v>0</v>
      </c>
      <c r="V220" s="157"/>
      <c r="W220" s="202"/>
    </row>
    <row r="221" spans="1:23" s="165" customFormat="1" hidden="1" x14ac:dyDescent="0.4">
      <c r="A221" s="116">
        <v>213</v>
      </c>
      <c r="B221" s="116"/>
      <c r="C221" s="117"/>
      <c r="D221" s="118"/>
      <c r="E221" s="119"/>
      <c r="F221" s="120"/>
      <c r="G221" s="121"/>
      <c r="H221" s="125"/>
      <c r="I221" s="123"/>
      <c r="J221" s="123"/>
      <c r="K221" s="124"/>
      <c r="L221" s="155">
        <f t="shared" si="16"/>
        <v>0</v>
      </c>
      <c r="M221" s="156">
        <f t="shared" si="17"/>
        <v>0</v>
      </c>
      <c r="N221" s="155"/>
      <c r="O221" s="155"/>
      <c r="P221" s="155"/>
      <c r="Q221" s="155"/>
      <c r="R221" s="155"/>
      <c r="S221" s="156"/>
      <c r="T221" s="156">
        <f t="shared" si="12"/>
        <v>0</v>
      </c>
      <c r="U221" s="156">
        <f t="shared" si="13"/>
        <v>0</v>
      </c>
      <c r="V221" s="157"/>
      <c r="W221" s="202"/>
    </row>
    <row r="222" spans="1:23" s="165" customFormat="1" hidden="1" x14ac:dyDescent="0.4">
      <c r="A222" s="116">
        <v>214</v>
      </c>
      <c r="B222" s="116"/>
      <c r="C222" s="117"/>
      <c r="D222" s="118"/>
      <c r="E222" s="119"/>
      <c r="F222" s="120"/>
      <c r="G222" s="121"/>
      <c r="H222" s="125"/>
      <c r="I222" s="123"/>
      <c r="J222" s="123"/>
      <c r="K222" s="124"/>
      <c r="L222" s="155">
        <f t="shared" si="16"/>
        <v>0</v>
      </c>
      <c r="M222" s="156">
        <f t="shared" si="17"/>
        <v>0</v>
      </c>
      <c r="N222" s="155"/>
      <c r="O222" s="155"/>
      <c r="P222" s="155"/>
      <c r="Q222" s="155"/>
      <c r="R222" s="155"/>
      <c r="S222" s="156"/>
      <c r="T222" s="156">
        <f t="shared" si="12"/>
        <v>0</v>
      </c>
      <c r="U222" s="156">
        <f t="shared" si="13"/>
        <v>0</v>
      </c>
      <c r="V222" s="157"/>
      <c r="W222" s="202"/>
    </row>
    <row r="223" spans="1:23" s="165" customFormat="1" hidden="1" x14ac:dyDescent="0.4">
      <c r="A223" s="116">
        <v>215</v>
      </c>
      <c r="B223" s="116"/>
      <c r="C223" s="117"/>
      <c r="D223" s="118"/>
      <c r="E223" s="119"/>
      <c r="F223" s="120"/>
      <c r="G223" s="121"/>
      <c r="H223" s="125"/>
      <c r="I223" s="123"/>
      <c r="J223" s="123"/>
      <c r="K223" s="124"/>
      <c r="L223" s="155">
        <f t="shared" si="16"/>
        <v>0</v>
      </c>
      <c r="M223" s="156">
        <f t="shared" si="17"/>
        <v>0</v>
      </c>
      <c r="N223" s="155"/>
      <c r="O223" s="155"/>
      <c r="P223" s="155"/>
      <c r="Q223" s="155"/>
      <c r="R223" s="155"/>
      <c r="S223" s="156"/>
      <c r="T223" s="156">
        <f t="shared" si="12"/>
        <v>0</v>
      </c>
      <c r="U223" s="156">
        <f t="shared" si="13"/>
        <v>0</v>
      </c>
      <c r="V223" s="157"/>
      <c r="W223" s="202"/>
    </row>
    <row r="224" spans="1:23" s="165" customFormat="1" hidden="1" x14ac:dyDescent="0.4">
      <c r="A224" s="116">
        <v>216</v>
      </c>
      <c r="B224" s="116"/>
      <c r="C224" s="117"/>
      <c r="D224" s="118"/>
      <c r="E224" s="119"/>
      <c r="F224" s="120"/>
      <c r="G224" s="121"/>
      <c r="H224" s="125"/>
      <c r="I224" s="123"/>
      <c r="J224" s="123"/>
      <c r="K224" s="124"/>
      <c r="L224" s="155">
        <f t="shared" si="16"/>
        <v>0</v>
      </c>
      <c r="M224" s="156">
        <f t="shared" si="17"/>
        <v>0</v>
      </c>
      <c r="N224" s="155"/>
      <c r="O224" s="155"/>
      <c r="P224" s="155"/>
      <c r="Q224" s="155"/>
      <c r="R224" s="155"/>
      <c r="S224" s="156"/>
      <c r="T224" s="156">
        <f t="shared" si="12"/>
        <v>0</v>
      </c>
      <c r="U224" s="156">
        <f t="shared" si="13"/>
        <v>0</v>
      </c>
      <c r="V224" s="157"/>
      <c r="W224" s="202"/>
    </row>
    <row r="225" spans="1:23" s="165" customFormat="1" hidden="1" x14ac:dyDescent="0.4">
      <c r="A225" s="116">
        <v>217</v>
      </c>
      <c r="B225" s="116"/>
      <c r="C225" s="117"/>
      <c r="D225" s="118"/>
      <c r="E225" s="119"/>
      <c r="F225" s="120"/>
      <c r="G225" s="121"/>
      <c r="H225" s="125"/>
      <c r="I225" s="123"/>
      <c r="J225" s="123"/>
      <c r="K225" s="124"/>
      <c r="L225" s="155">
        <f t="shared" si="16"/>
        <v>0</v>
      </c>
      <c r="M225" s="156">
        <f t="shared" si="17"/>
        <v>0</v>
      </c>
      <c r="N225" s="155"/>
      <c r="O225" s="155"/>
      <c r="P225" s="155"/>
      <c r="Q225" s="155"/>
      <c r="R225" s="155"/>
      <c r="S225" s="156"/>
      <c r="T225" s="156">
        <f t="shared" si="12"/>
        <v>0</v>
      </c>
      <c r="U225" s="156">
        <f t="shared" si="13"/>
        <v>0</v>
      </c>
      <c r="V225" s="157"/>
      <c r="W225" s="202"/>
    </row>
    <row r="226" spans="1:23" s="165" customFormat="1" hidden="1" x14ac:dyDescent="0.4">
      <c r="A226" s="116">
        <v>218</v>
      </c>
      <c r="B226" s="116"/>
      <c r="C226" s="117"/>
      <c r="D226" s="118"/>
      <c r="E226" s="119"/>
      <c r="F226" s="120"/>
      <c r="G226" s="121"/>
      <c r="H226" s="125"/>
      <c r="I226" s="123"/>
      <c r="J226" s="123"/>
      <c r="K226" s="124"/>
      <c r="L226" s="155">
        <f t="shared" si="16"/>
        <v>0</v>
      </c>
      <c r="M226" s="156">
        <f t="shared" si="17"/>
        <v>0</v>
      </c>
      <c r="N226" s="155"/>
      <c r="O226" s="155"/>
      <c r="P226" s="155"/>
      <c r="Q226" s="155"/>
      <c r="R226" s="155"/>
      <c r="S226" s="156"/>
      <c r="T226" s="156">
        <f t="shared" si="12"/>
        <v>0</v>
      </c>
      <c r="U226" s="156">
        <f t="shared" si="13"/>
        <v>0</v>
      </c>
      <c r="V226" s="157"/>
      <c r="W226" s="202"/>
    </row>
    <row r="227" spans="1:23" s="165" customFormat="1" hidden="1" x14ac:dyDescent="0.4">
      <c r="A227" s="116">
        <v>219</v>
      </c>
      <c r="B227" s="116"/>
      <c r="C227" s="117"/>
      <c r="D227" s="118"/>
      <c r="E227" s="119"/>
      <c r="F227" s="120"/>
      <c r="G227" s="121"/>
      <c r="H227" s="125"/>
      <c r="I227" s="123"/>
      <c r="J227" s="123"/>
      <c r="K227" s="124"/>
      <c r="L227" s="155">
        <f t="shared" si="16"/>
        <v>0</v>
      </c>
      <c r="M227" s="156">
        <f t="shared" si="17"/>
        <v>0</v>
      </c>
      <c r="N227" s="155"/>
      <c r="O227" s="155"/>
      <c r="P227" s="155"/>
      <c r="Q227" s="155"/>
      <c r="R227" s="155"/>
      <c r="S227" s="156"/>
      <c r="T227" s="156">
        <f t="shared" si="12"/>
        <v>0</v>
      </c>
      <c r="U227" s="156">
        <f t="shared" si="13"/>
        <v>0</v>
      </c>
      <c r="V227" s="157"/>
      <c r="W227" s="202"/>
    </row>
    <row r="228" spans="1:23" s="165" customFormat="1" hidden="1" x14ac:dyDescent="0.4">
      <c r="A228" s="116">
        <v>220</v>
      </c>
      <c r="B228" s="116"/>
      <c r="C228" s="117"/>
      <c r="D228" s="118"/>
      <c r="E228" s="119"/>
      <c r="F228" s="120"/>
      <c r="G228" s="121"/>
      <c r="H228" s="125"/>
      <c r="I228" s="123"/>
      <c r="J228" s="123"/>
      <c r="K228" s="124"/>
      <c r="L228" s="155">
        <f t="shared" si="16"/>
        <v>0</v>
      </c>
      <c r="M228" s="156">
        <f t="shared" si="17"/>
        <v>0</v>
      </c>
      <c r="N228" s="155"/>
      <c r="O228" s="155"/>
      <c r="P228" s="155"/>
      <c r="Q228" s="155"/>
      <c r="R228" s="155"/>
      <c r="S228" s="156"/>
      <c r="T228" s="156">
        <f t="shared" si="12"/>
        <v>0</v>
      </c>
      <c r="U228" s="156">
        <f t="shared" si="13"/>
        <v>0</v>
      </c>
      <c r="V228" s="157"/>
      <c r="W228" s="202"/>
    </row>
    <row r="229" spans="1:23" s="165" customFormat="1" hidden="1" x14ac:dyDescent="0.4">
      <c r="A229" s="116">
        <v>221</v>
      </c>
      <c r="B229" s="116"/>
      <c r="C229" s="117"/>
      <c r="D229" s="118"/>
      <c r="E229" s="119"/>
      <c r="F229" s="120"/>
      <c r="G229" s="121"/>
      <c r="H229" s="125"/>
      <c r="I229" s="123"/>
      <c r="J229" s="123"/>
      <c r="K229" s="124"/>
      <c r="L229" s="155">
        <f t="shared" si="16"/>
        <v>0</v>
      </c>
      <c r="M229" s="156">
        <f t="shared" si="17"/>
        <v>0</v>
      </c>
      <c r="N229" s="155"/>
      <c r="O229" s="155"/>
      <c r="P229" s="155"/>
      <c r="Q229" s="155"/>
      <c r="R229" s="155"/>
      <c r="S229" s="156"/>
      <c r="T229" s="156">
        <f t="shared" si="12"/>
        <v>0</v>
      </c>
      <c r="U229" s="156">
        <f t="shared" si="13"/>
        <v>0</v>
      </c>
      <c r="V229" s="157"/>
      <c r="W229" s="202"/>
    </row>
    <row r="230" spans="1:23" s="165" customFormat="1" hidden="1" x14ac:dyDescent="0.4">
      <c r="A230" s="116">
        <v>222</v>
      </c>
      <c r="B230" s="116"/>
      <c r="C230" s="117"/>
      <c r="D230" s="118"/>
      <c r="E230" s="119"/>
      <c r="F230" s="120"/>
      <c r="G230" s="121"/>
      <c r="H230" s="125"/>
      <c r="I230" s="123"/>
      <c r="J230" s="123"/>
      <c r="K230" s="124"/>
      <c r="L230" s="155">
        <f t="shared" si="16"/>
        <v>0</v>
      </c>
      <c r="M230" s="156">
        <f t="shared" si="17"/>
        <v>0</v>
      </c>
      <c r="N230" s="155"/>
      <c r="O230" s="155"/>
      <c r="P230" s="155"/>
      <c r="Q230" s="155"/>
      <c r="R230" s="155"/>
      <c r="S230" s="156"/>
      <c r="T230" s="156">
        <f t="shared" si="12"/>
        <v>0</v>
      </c>
      <c r="U230" s="156">
        <f t="shared" si="13"/>
        <v>0</v>
      </c>
      <c r="V230" s="157"/>
      <c r="W230" s="202"/>
    </row>
    <row r="231" spans="1:23" s="165" customFormat="1" hidden="1" x14ac:dyDescent="0.4">
      <c r="A231" s="116">
        <v>223</v>
      </c>
      <c r="B231" s="116"/>
      <c r="C231" s="117"/>
      <c r="D231" s="118"/>
      <c r="E231" s="119"/>
      <c r="F231" s="120"/>
      <c r="G231" s="121"/>
      <c r="H231" s="125"/>
      <c r="I231" s="123"/>
      <c r="J231" s="123"/>
      <c r="K231" s="124"/>
      <c r="L231" s="155">
        <f t="shared" si="16"/>
        <v>0</v>
      </c>
      <c r="M231" s="156">
        <f t="shared" si="17"/>
        <v>0</v>
      </c>
      <c r="N231" s="155"/>
      <c r="O231" s="155"/>
      <c r="P231" s="155"/>
      <c r="Q231" s="155"/>
      <c r="R231" s="155"/>
      <c r="S231" s="156"/>
      <c r="T231" s="156">
        <f t="shared" si="12"/>
        <v>0</v>
      </c>
      <c r="U231" s="156">
        <f t="shared" si="13"/>
        <v>0</v>
      </c>
      <c r="V231" s="157"/>
      <c r="W231" s="202"/>
    </row>
    <row r="232" spans="1:23" s="165" customFormat="1" hidden="1" x14ac:dyDescent="0.4">
      <c r="A232" s="116">
        <v>224</v>
      </c>
      <c r="B232" s="116"/>
      <c r="C232" s="117"/>
      <c r="D232" s="118"/>
      <c r="E232" s="119"/>
      <c r="F232" s="120"/>
      <c r="G232" s="121"/>
      <c r="H232" s="125"/>
      <c r="I232" s="123"/>
      <c r="J232" s="123"/>
      <c r="K232" s="124"/>
      <c r="L232" s="155">
        <f t="shared" si="16"/>
        <v>0</v>
      </c>
      <c r="M232" s="156">
        <f t="shared" si="17"/>
        <v>0</v>
      </c>
      <c r="N232" s="155"/>
      <c r="O232" s="155"/>
      <c r="P232" s="155"/>
      <c r="Q232" s="155"/>
      <c r="R232" s="155"/>
      <c r="S232" s="156"/>
      <c r="T232" s="156">
        <f t="shared" si="12"/>
        <v>0</v>
      </c>
      <c r="U232" s="156">
        <f t="shared" si="13"/>
        <v>0</v>
      </c>
      <c r="V232" s="157"/>
      <c r="W232" s="202"/>
    </row>
    <row r="233" spans="1:23" s="165" customFormat="1" hidden="1" x14ac:dyDescent="0.4">
      <c r="A233" s="116">
        <v>225</v>
      </c>
      <c r="B233" s="116"/>
      <c r="C233" s="117"/>
      <c r="D233" s="118"/>
      <c r="E233" s="119"/>
      <c r="F233" s="120"/>
      <c r="G233" s="121"/>
      <c r="H233" s="125"/>
      <c r="I233" s="123"/>
      <c r="J233" s="123"/>
      <c r="K233" s="124"/>
      <c r="L233" s="155">
        <f t="shared" si="16"/>
        <v>0</v>
      </c>
      <c r="M233" s="156">
        <f t="shared" si="17"/>
        <v>0</v>
      </c>
      <c r="N233" s="155"/>
      <c r="O233" s="155"/>
      <c r="P233" s="155"/>
      <c r="Q233" s="155"/>
      <c r="R233" s="155"/>
      <c r="S233" s="156"/>
      <c r="T233" s="156">
        <f t="shared" si="12"/>
        <v>0</v>
      </c>
      <c r="U233" s="156">
        <f t="shared" si="13"/>
        <v>0</v>
      </c>
      <c r="V233" s="157"/>
      <c r="W233" s="202"/>
    </row>
    <row r="234" spans="1:23" s="165" customFormat="1" hidden="1" x14ac:dyDescent="0.4">
      <c r="A234" s="116">
        <v>226</v>
      </c>
      <c r="B234" s="116"/>
      <c r="C234" s="117"/>
      <c r="D234" s="118"/>
      <c r="E234" s="119"/>
      <c r="F234" s="120"/>
      <c r="G234" s="121"/>
      <c r="H234" s="125"/>
      <c r="I234" s="123"/>
      <c r="J234" s="123"/>
      <c r="K234" s="124"/>
      <c r="L234" s="155">
        <f t="shared" si="16"/>
        <v>0</v>
      </c>
      <c r="M234" s="156">
        <f t="shared" si="17"/>
        <v>0</v>
      </c>
      <c r="N234" s="155"/>
      <c r="O234" s="155"/>
      <c r="P234" s="155"/>
      <c r="Q234" s="155"/>
      <c r="R234" s="155"/>
      <c r="S234" s="156"/>
      <c r="T234" s="156">
        <f t="shared" si="12"/>
        <v>0</v>
      </c>
      <c r="U234" s="156">
        <f t="shared" si="13"/>
        <v>0</v>
      </c>
      <c r="V234" s="157"/>
      <c r="W234" s="202"/>
    </row>
    <row r="235" spans="1:23" s="165" customFormat="1" hidden="1" x14ac:dyDescent="0.4">
      <c r="A235" s="116">
        <v>227</v>
      </c>
      <c r="B235" s="116"/>
      <c r="C235" s="117"/>
      <c r="D235" s="118"/>
      <c r="E235" s="119"/>
      <c r="F235" s="120"/>
      <c r="G235" s="121"/>
      <c r="H235" s="125"/>
      <c r="I235" s="123"/>
      <c r="J235" s="123"/>
      <c r="K235" s="124"/>
      <c r="L235" s="155">
        <f t="shared" si="16"/>
        <v>0</v>
      </c>
      <c r="M235" s="156">
        <f t="shared" si="17"/>
        <v>0</v>
      </c>
      <c r="N235" s="155"/>
      <c r="O235" s="155"/>
      <c r="P235" s="155"/>
      <c r="Q235" s="155"/>
      <c r="R235" s="155"/>
      <c r="S235" s="156"/>
      <c r="T235" s="156">
        <f t="shared" si="12"/>
        <v>0</v>
      </c>
      <c r="U235" s="156">
        <f t="shared" si="13"/>
        <v>0</v>
      </c>
      <c r="V235" s="157"/>
      <c r="W235" s="202"/>
    </row>
    <row r="236" spans="1:23" s="165" customFormat="1" hidden="1" x14ac:dyDescent="0.4">
      <c r="A236" s="116">
        <v>228</v>
      </c>
      <c r="B236" s="116"/>
      <c r="C236" s="117"/>
      <c r="D236" s="118"/>
      <c r="E236" s="119"/>
      <c r="F236" s="120"/>
      <c r="G236" s="121"/>
      <c r="H236" s="125"/>
      <c r="I236" s="123"/>
      <c r="J236" s="123"/>
      <c r="K236" s="124"/>
      <c r="L236" s="155">
        <f t="shared" si="16"/>
        <v>0</v>
      </c>
      <c r="M236" s="156">
        <f t="shared" si="17"/>
        <v>0</v>
      </c>
      <c r="N236" s="155"/>
      <c r="O236" s="155"/>
      <c r="P236" s="155"/>
      <c r="Q236" s="155"/>
      <c r="R236" s="155"/>
      <c r="S236" s="156"/>
      <c r="T236" s="156">
        <f t="shared" si="12"/>
        <v>0</v>
      </c>
      <c r="U236" s="156">
        <f t="shared" si="13"/>
        <v>0</v>
      </c>
      <c r="V236" s="157"/>
      <c r="W236" s="202"/>
    </row>
    <row r="237" spans="1:23" s="165" customFormat="1" hidden="1" x14ac:dyDescent="0.4">
      <c r="A237" s="116">
        <v>229</v>
      </c>
      <c r="B237" s="116"/>
      <c r="C237" s="117"/>
      <c r="D237" s="118"/>
      <c r="E237" s="119"/>
      <c r="F237" s="120"/>
      <c r="G237" s="121"/>
      <c r="H237" s="125"/>
      <c r="I237" s="123"/>
      <c r="J237" s="123"/>
      <c r="K237" s="124"/>
      <c r="L237" s="155">
        <f t="shared" si="16"/>
        <v>0</v>
      </c>
      <c r="M237" s="156">
        <f t="shared" si="17"/>
        <v>0</v>
      </c>
      <c r="N237" s="155"/>
      <c r="O237" s="155"/>
      <c r="P237" s="155"/>
      <c r="Q237" s="155"/>
      <c r="R237" s="155"/>
      <c r="S237" s="156"/>
      <c r="T237" s="156">
        <f t="shared" si="12"/>
        <v>0</v>
      </c>
      <c r="U237" s="156">
        <f t="shared" si="13"/>
        <v>0</v>
      </c>
      <c r="V237" s="157"/>
      <c r="W237" s="202"/>
    </row>
    <row r="238" spans="1:23" s="165" customFormat="1" hidden="1" x14ac:dyDescent="0.4">
      <c r="A238" s="116">
        <v>230</v>
      </c>
      <c r="B238" s="116"/>
      <c r="C238" s="117"/>
      <c r="D238" s="118"/>
      <c r="E238" s="119"/>
      <c r="F238" s="120"/>
      <c r="G238" s="121"/>
      <c r="H238" s="125"/>
      <c r="I238" s="123"/>
      <c r="J238" s="123"/>
      <c r="K238" s="124"/>
      <c r="L238" s="155">
        <f t="shared" si="16"/>
        <v>0</v>
      </c>
      <c r="M238" s="156">
        <f t="shared" si="17"/>
        <v>0</v>
      </c>
      <c r="N238" s="155"/>
      <c r="O238" s="155"/>
      <c r="P238" s="155"/>
      <c r="Q238" s="155"/>
      <c r="R238" s="155"/>
      <c r="S238" s="156"/>
      <c r="T238" s="156">
        <f t="shared" si="12"/>
        <v>0</v>
      </c>
      <c r="U238" s="156">
        <f t="shared" si="13"/>
        <v>0</v>
      </c>
      <c r="V238" s="157"/>
      <c r="W238" s="202"/>
    </row>
    <row r="239" spans="1:23" s="165" customFormat="1" hidden="1" x14ac:dyDescent="0.4">
      <c r="A239" s="116">
        <v>231</v>
      </c>
      <c r="B239" s="116"/>
      <c r="C239" s="117"/>
      <c r="D239" s="118"/>
      <c r="E239" s="119"/>
      <c r="F239" s="120"/>
      <c r="G239" s="121"/>
      <c r="H239" s="125"/>
      <c r="I239" s="123"/>
      <c r="J239" s="123"/>
      <c r="K239" s="124"/>
      <c r="L239" s="155">
        <f t="shared" si="16"/>
        <v>0</v>
      </c>
      <c r="M239" s="156">
        <f t="shared" si="17"/>
        <v>0</v>
      </c>
      <c r="N239" s="155"/>
      <c r="O239" s="155"/>
      <c r="P239" s="155"/>
      <c r="Q239" s="155"/>
      <c r="R239" s="155"/>
      <c r="S239" s="156"/>
      <c r="T239" s="156">
        <f t="shared" si="12"/>
        <v>0</v>
      </c>
      <c r="U239" s="156">
        <f t="shared" si="13"/>
        <v>0</v>
      </c>
      <c r="V239" s="157"/>
      <c r="W239" s="202"/>
    </row>
    <row r="240" spans="1:23" s="165" customFormat="1" hidden="1" x14ac:dyDescent="0.4">
      <c r="A240" s="116">
        <v>232</v>
      </c>
      <c r="B240" s="116"/>
      <c r="C240" s="117"/>
      <c r="D240" s="118"/>
      <c r="E240" s="119"/>
      <c r="F240" s="120"/>
      <c r="G240" s="121"/>
      <c r="H240" s="125"/>
      <c r="I240" s="123"/>
      <c r="J240" s="123"/>
      <c r="K240" s="124"/>
      <c r="L240" s="155">
        <f t="shared" si="16"/>
        <v>0</v>
      </c>
      <c r="M240" s="156">
        <f t="shared" si="17"/>
        <v>0</v>
      </c>
      <c r="N240" s="155"/>
      <c r="O240" s="155"/>
      <c r="P240" s="155"/>
      <c r="Q240" s="155"/>
      <c r="R240" s="155"/>
      <c r="S240" s="156"/>
      <c r="T240" s="156">
        <f t="shared" si="12"/>
        <v>0</v>
      </c>
      <c r="U240" s="156">
        <f t="shared" si="13"/>
        <v>0</v>
      </c>
      <c r="V240" s="157"/>
      <c r="W240" s="202"/>
    </row>
    <row r="241" spans="1:23" s="165" customFormat="1" hidden="1" x14ac:dyDescent="0.4">
      <c r="A241" s="116">
        <v>233</v>
      </c>
      <c r="B241" s="116"/>
      <c r="C241" s="117"/>
      <c r="D241" s="118"/>
      <c r="E241" s="119"/>
      <c r="F241" s="120"/>
      <c r="G241" s="121"/>
      <c r="H241" s="125"/>
      <c r="I241" s="123"/>
      <c r="J241" s="123"/>
      <c r="K241" s="124"/>
      <c r="L241" s="155">
        <f t="shared" si="16"/>
        <v>0</v>
      </c>
      <c r="M241" s="156">
        <f t="shared" si="17"/>
        <v>0</v>
      </c>
      <c r="N241" s="155"/>
      <c r="O241" s="155"/>
      <c r="P241" s="155"/>
      <c r="Q241" s="155"/>
      <c r="R241" s="155"/>
      <c r="S241" s="156"/>
      <c r="T241" s="156">
        <f t="shared" si="12"/>
        <v>0</v>
      </c>
      <c r="U241" s="156">
        <f t="shared" si="13"/>
        <v>0</v>
      </c>
      <c r="V241" s="157"/>
      <c r="W241" s="202"/>
    </row>
    <row r="242" spans="1:23" s="165" customFormat="1" hidden="1" x14ac:dyDescent="0.4">
      <c r="A242" s="116">
        <v>234</v>
      </c>
      <c r="B242" s="116"/>
      <c r="C242" s="117"/>
      <c r="D242" s="118"/>
      <c r="E242" s="119"/>
      <c r="F242" s="120"/>
      <c r="G242" s="121"/>
      <c r="H242" s="125"/>
      <c r="I242" s="123"/>
      <c r="J242" s="123"/>
      <c r="K242" s="124"/>
      <c r="L242" s="155">
        <f t="shared" si="16"/>
        <v>0</v>
      </c>
      <c r="M242" s="156">
        <f t="shared" si="17"/>
        <v>0</v>
      </c>
      <c r="N242" s="155"/>
      <c r="O242" s="155"/>
      <c r="P242" s="155"/>
      <c r="Q242" s="155"/>
      <c r="R242" s="155"/>
      <c r="S242" s="156"/>
      <c r="T242" s="156">
        <f t="shared" si="12"/>
        <v>0</v>
      </c>
      <c r="U242" s="156">
        <f t="shared" si="13"/>
        <v>0</v>
      </c>
      <c r="V242" s="157"/>
      <c r="W242" s="202"/>
    </row>
    <row r="243" spans="1:23" s="165" customFormat="1" hidden="1" x14ac:dyDescent="0.4">
      <c r="A243" s="116">
        <v>235</v>
      </c>
      <c r="B243" s="116"/>
      <c r="C243" s="117"/>
      <c r="D243" s="118"/>
      <c r="E243" s="119"/>
      <c r="F243" s="120"/>
      <c r="G243" s="121"/>
      <c r="H243" s="125"/>
      <c r="I243" s="123"/>
      <c r="J243" s="123"/>
      <c r="K243" s="124"/>
      <c r="L243" s="155">
        <f t="shared" si="16"/>
        <v>0</v>
      </c>
      <c r="M243" s="156">
        <f t="shared" si="17"/>
        <v>0</v>
      </c>
      <c r="N243" s="155"/>
      <c r="O243" s="155"/>
      <c r="P243" s="155"/>
      <c r="Q243" s="155"/>
      <c r="R243" s="155"/>
      <c r="S243" s="156"/>
      <c r="T243" s="156">
        <f t="shared" si="12"/>
        <v>0</v>
      </c>
      <c r="U243" s="156">
        <f t="shared" si="13"/>
        <v>0</v>
      </c>
      <c r="V243" s="157"/>
      <c r="W243" s="202"/>
    </row>
    <row r="244" spans="1:23" s="165" customFormat="1" hidden="1" x14ac:dyDescent="0.4">
      <c r="A244" s="116">
        <v>236</v>
      </c>
      <c r="B244" s="116"/>
      <c r="C244" s="117"/>
      <c r="D244" s="118"/>
      <c r="E244" s="119"/>
      <c r="F244" s="120"/>
      <c r="G244" s="121"/>
      <c r="H244" s="125"/>
      <c r="I244" s="123"/>
      <c r="J244" s="123"/>
      <c r="K244" s="124"/>
      <c r="L244" s="155">
        <f t="shared" si="16"/>
        <v>0</v>
      </c>
      <c r="M244" s="156">
        <f t="shared" si="17"/>
        <v>0</v>
      </c>
      <c r="N244" s="155"/>
      <c r="O244" s="155"/>
      <c r="P244" s="155"/>
      <c r="Q244" s="155"/>
      <c r="R244" s="155"/>
      <c r="S244" s="156"/>
      <c r="T244" s="156">
        <f t="shared" si="12"/>
        <v>0</v>
      </c>
      <c r="U244" s="156">
        <f t="shared" si="13"/>
        <v>0</v>
      </c>
      <c r="V244" s="157"/>
      <c r="W244" s="202"/>
    </row>
    <row r="245" spans="1:23" s="165" customFormat="1" hidden="1" x14ac:dyDescent="0.4">
      <c r="A245" s="116">
        <v>237</v>
      </c>
      <c r="B245" s="116"/>
      <c r="C245" s="117"/>
      <c r="D245" s="118"/>
      <c r="E245" s="119"/>
      <c r="F245" s="120"/>
      <c r="G245" s="121"/>
      <c r="H245" s="125"/>
      <c r="I245" s="123"/>
      <c r="J245" s="123"/>
      <c r="K245" s="124"/>
      <c r="L245" s="155">
        <f t="shared" si="16"/>
        <v>0</v>
      </c>
      <c r="M245" s="156">
        <f t="shared" si="17"/>
        <v>0</v>
      </c>
      <c r="N245" s="155"/>
      <c r="O245" s="155"/>
      <c r="P245" s="155"/>
      <c r="Q245" s="155"/>
      <c r="R245" s="155"/>
      <c r="S245" s="156"/>
      <c r="T245" s="156">
        <f t="shared" si="12"/>
        <v>0</v>
      </c>
      <c r="U245" s="156">
        <f t="shared" si="13"/>
        <v>0</v>
      </c>
      <c r="V245" s="157"/>
      <c r="W245" s="202"/>
    </row>
    <row r="246" spans="1:23" s="165" customFormat="1" hidden="1" x14ac:dyDescent="0.4">
      <c r="A246" s="116">
        <v>238</v>
      </c>
      <c r="B246" s="116"/>
      <c r="C246" s="117"/>
      <c r="D246" s="118"/>
      <c r="E246" s="119"/>
      <c r="F246" s="120"/>
      <c r="G246" s="121"/>
      <c r="H246" s="125"/>
      <c r="I246" s="123"/>
      <c r="J246" s="123"/>
      <c r="K246" s="124"/>
      <c r="L246" s="155">
        <f t="shared" si="16"/>
        <v>0</v>
      </c>
      <c r="M246" s="156">
        <f t="shared" si="17"/>
        <v>0</v>
      </c>
      <c r="N246" s="155"/>
      <c r="O246" s="155"/>
      <c r="P246" s="155"/>
      <c r="Q246" s="155"/>
      <c r="R246" s="155"/>
      <c r="S246" s="156"/>
      <c r="T246" s="156">
        <f t="shared" si="12"/>
        <v>0</v>
      </c>
      <c r="U246" s="156">
        <f t="shared" si="13"/>
        <v>0</v>
      </c>
      <c r="V246" s="157"/>
      <c r="W246" s="202"/>
    </row>
    <row r="247" spans="1:23" s="165" customFormat="1" hidden="1" x14ac:dyDescent="0.4">
      <c r="A247" s="116">
        <v>239</v>
      </c>
      <c r="B247" s="116"/>
      <c r="C247" s="117"/>
      <c r="D247" s="118"/>
      <c r="E247" s="119"/>
      <c r="F247" s="120"/>
      <c r="G247" s="121"/>
      <c r="H247" s="125"/>
      <c r="I247" s="123"/>
      <c r="J247" s="123"/>
      <c r="K247" s="124"/>
      <c r="L247" s="155">
        <f t="shared" si="16"/>
        <v>0</v>
      </c>
      <c r="M247" s="156">
        <f t="shared" si="17"/>
        <v>0</v>
      </c>
      <c r="N247" s="155"/>
      <c r="O247" s="155"/>
      <c r="P247" s="155"/>
      <c r="Q247" s="155"/>
      <c r="R247" s="155"/>
      <c r="S247" s="156"/>
      <c r="T247" s="156">
        <f t="shared" si="12"/>
        <v>0</v>
      </c>
      <c r="U247" s="156">
        <f t="shared" si="13"/>
        <v>0</v>
      </c>
      <c r="V247" s="157"/>
      <c r="W247" s="202"/>
    </row>
    <row r="248" spans="1:23" s="165" customFormat="1" hidden="1" x14ac:dyDescent="0.4">
      <c r="A248" s="116">
        <v>240</v>
      </c>
      <c r="B248" s="116"/>
      <c r="C248" s="117"/>
      <c r="D248" s="118"/>
      <c r="E248" s="119"/>
      <c r="F248" s="120"/>
      <c r="G248" s="121"/>
      <c r="H248" s="125"/>
      <c r="I248" s="123"/>
      <c r="J248" s="123"/>
      <c r="K248" s="124"/>
      <c r="L248" s="155">
        <f t="shared" si="16"/>
        <v>0</v>
      </c>
      <c r="M248" s="156">
        <f t="shared" si="17"/>
        <v>0</v>
      </c>
      <c r="N248" s="155"/>
      <c r="O248" s="155"/>
      <c r="P248" s="155"/>
      <c r="Q248" s="155"/>
      <c r="R248" s="155"/>
      <c r="S248" s="156"/>
      <c r="T248" s="156">
        <f t="shared" si="12"/>
        <v>0</v>
      </c>
      <c r="U248" s="156">
        <f t="shared" si="13"/>
        <v>0</v>
      </c>
      <c r="V248" s="157"/>
      <c r="W248" s="202"/>
    </row>
    <row r="249" spans="1:23" s="165" customFormat="1" hidden="1" x14ac:dyDescent="0.4">
      <c r="A249" s="116">
        <v>241</v>
      </c>
      <c r="B249" s="116"/>
      <c r="C249" s="117"/>
      <c r="D249" s="118"/>
      <c r="E249" s="119"/>
      <c r="F249" s="120"/>
      <c r="G249" s="121"/>
      <c r="H249" s="125"/>
      <c r="I249" s="123"/>
      <c r="J249" s="123"/>
      <c r="K249" s="124"/>
      <c r="L249" s="155">
        <f t="shared" si="16"/>
        <v>0</v>
      </c>
      <c r="M249" s="156">
        <f t="shared" si="17"/>
        <v>0</v>
      </c>
      <c r="N249" s="155"/>
      <c r="O249" s="155"/>
      <c r="P249" s="155"/>
      <c r="Q249" s="155"/>
      <c r="R249" s="155"/>
      <c r="S249" s="156"/>
      <c r="T249" s="156">
        <f t="shared" si="12"/>
        <v>0</v>
      </c>
      <c r="U249" s="156">
        <f t="shared" si="13"/>
        <v>0</v>
      </c>
      <c r="V249" s="157"/>
      <c r="W249" s="202"/>
    </row>
    <row r="250" spans="1:23" s="165" customFormat="1" hidden="1" x14ac:dyDescent="0.4">
      <c r="A250" s="116">
        <v>242</v>
      </c>
      <c r="B250" s="116"/>
      <c r="C250" s="117"/>
      <c r="D250" s="118"/>
      <c r="E250" s="119"/>
      <c r="F250" s="120"/>
      <c r="G250" s="121"/>
      <c r="H250" s="125"/>
      <c r="I250" s="123"/>
      <c r="J250" s="123"/>
      <c r="K250" s="124"/>
      <c r="L250" s="155">
        <f t="shared" si="16"/>
        <v>0</v>
      </c>
      <c r="M250" s="156">
        <f t="shared" si="17"/>
        <v>0</v>
      </c>
      <c r="N250" s="155"/>
      <c r="O250" s="155"/>
      <c r="P250" s="155"/>
      <c r="Q250" s="155"/>
      <c r="R250" s="155"/>
      <c r="S250" s="156"/>
      <c r="T250" s="156">
        <f t="shared" si="12"/>
        <v>0</v>
      </c>
      <c r="U250" s="156">
        <f t="shared" si="13"/>
        <v>0</v>
      </c>
      <c r="V250" s="157"/>
      <c r="W250" s="202"/>
    </row>
    <row r="251" spans="1:23" s="165" customFormat="1" hidden="1" x14ac:dyDescent="0.4">
      <c r="A251" s="116">
        <v>243</v>
      </c>
      <c r="B251" s="116"/>
      <c r="C251" s="117"/>
      <c r="D251" s="118"/>
      <c r="E251" s="119"/>
      <c r="F251" s="120"/>
      <c r="G251" s="121"/>
      <c r="H251" s="125"/>
      <c r="I251" s="123"/>
      <c r="J251" s="123"/>
      <c r="K251" s="124"/>
      <c r="L251" s="155">
        <f t="shared" si="16"/>
        <v>0</v>
      </c>
      <c r="M251" s="156">
        <f t="shared" si="17"/>
        <v>0</v>
      </c>
      <c r="N251" s="155"/>
      <c r="O251" s="155"/>
      <c r="P251" s="155"/>
      <c r="Q251" s="155"/>
      <c r="R251" s="155"/>
      <c r="S251" s="156"/>
      <c r="T251" s="156">
        <f t="shared" si="12"/>
        <v>0</v>
      </c>
      <c r="U251" s="156">
        <f t="shared" si="13"/>
        <v>0</v>
      </c>
      <c r="V251" s="157"/>
      <c r="W251" s="202"/>
    </row>
    <row r="252" spans="1:23" s="165" customFormat="1" hidden="1" x14ac:dyDescent="0.4">
      <c r="A252" s="116">
        <v>244</v>
      </c>
      <c r="B252" s="116"/>
      <c r="C252" s="117"/>
      <c r="D252" s="118"/>
      <c r="E252" s="119"/>
      <c r="F252" s="120"/>
      <c r="G252" s="121"/>
      <c r="H252" s="125"/>
      <c r="I252" s="123"/>
      <c r="J252" s="123"/>
      <c r="K252" s="124"/>
      <c r="L252" s="155">
        <f t="shared" si="16"/>
        <v>0</v>
      </c>
      <c r="M252" s="156">
        <f t="shared" si="17"/>
        <v>0</v>
      </c>
      <c r="N252" s="155"/>
      <c r="O252" s="155"/>
      <c r="P252" s="155"/>
      <c r="Q252" s="155"/>
      <c r="R252" s="155"/>
      <c r="S252" s="156"/>
      <c r="T252" s="156">
        <f t="shared" si="12"/>
        <v>0</v>
      </c>
      <c r="U252" s="156">
        <f t="shared" si="13"/>
        <v>0</v>
      </c>
      <c r="V252" s="157"/>
      <c r="W252" s="202"/>
    </row>
    <row r="253" spans="1:23" s="165" customFormat="1" hidden="1" x14ac:dyDescent="0.4">
      <c r="A253" s="116">
        <v>245</v>
      </c>
      <c r="B253" s="116"/>
      <c r="C253" s="117"/>
      <c r="D253" s="118"/>
      <c r="E253" s="119"/>
      <c r="F253" s="120"/>
      <c r="G253" s="121"/>
      <c r="H253" s="125"/>
      <c r="I253" s="123"/>
      <c r="J253" s="123"/>
      <c r="K253" s="124"/>
      <c r="L253" s="155">
        <f t="shared" si="16"/>
        <v>0</v>
      </c>
      <c r="M253" s="156">
        <f t="shared" si="17"/>
        <v>0</v>
      </c>
      <c r="N253" s="155"/>
      <c r="O253" s="155"/>
      <c r="P253" s="155"/>
      <c r="Q253" s="155"/>
      <c r="R253" s="155"/>
      <c r="S253" s="156"/>
      <c r="T253" s="156">
        <f t="shared" si="12"/>
        <v>0</v>
      </c>
      <c r="U253" s="156">
        <f t="shared" si="13"/>
        <v>0</v>
      </c>
      <c r="V253" s="157"/>
      <c r="W253" s="202"/>
    </row>
    <row r="254" spans="1:23" s="165" customFormat="1" hidden="1" x14ac:dyDescent="0.4">
      <c r="A254" s="116">
        <v>246</v>
      </c>
      <c r="B254" s="116"/>
      <c r="C254" s="117"/>
      <c r="D254" s="118"/>
      <c r="E254" s="119"/>
      <c r="F254" s="120"/>
      <c r="G254" s="121"/>
      <c r="H254" s="125"/>
      <c r="I254" s="123"/>
      <c r="J254" s="123"/>
      <c r="K254" s="124"/>
      <c r="L254" s="155">
        <f t="shared" si="16"/>
        <v>0</v>
      </c>
      <c r="M254" s="156">
        <f t="shared" si="17"/>
        <v>0</v>
      </c>
      <c r="N254" s="155"/>
      <c r="O254" s="155"/>
      <c r="P254" s="155"/>
      <c r="Q254" s="155"/>
      <c r="R254" s="155"/>
      <c r="S254" s="156"/>
      <c r="T254" s="156">
        <f t="shared" si="12"/>
        <v>0</v>
      </c>
      <c r="U254" s="156">
        <f t="shared" si="13"/>
        <v>0</v>
      </c>
      <c r="V254" s="157"/>
      <c r="W254" s="202"/>
    </row>
    <row r="255" spans="1:23" s="165" customFormat="1" hidden="1" x14ac:dyDescent="0.4">
      <c r="A255" s="116">
        <v>247</v>
      </c>
      <c r="B255" s="116"/>
      <c r="C255" s="117"/>
      <c r="D255" s="118"/>
      <c r="E255" s="119"/>
      <c r="F255" s="120"/>
      <c r="G255" s="121"/>
      <c r="H255" s="125"/>
      <c r="I255" s="123"/>
      <c r="J255" s="123"/>
      <c r="K255" s="124"/>
      <c r="L255" s="155">
        <f t="shared" si="16"/>
        <v>0</v>
      </c>
      <c r="M255" s="156">
        <f t="shared" si="17"/>
        <v>0</v>
      </c>
      <c r="N255" s="155"/>
      <c r="O255" s="155"/>
      <c r="P255" s="155"/>
      <c r="Q255" s="155"/>
      <c r="R255" s="155"/>
      <c r="S255" s="156"/>
      <c r="T255" s="156">
        <f t="shared" si="12"/>
        <v>0</v>
      </c>
      <c r="U255" s="156">
        <f t="shared" si="13"/>
        <v>0</v>
      </c>
      <c r="V255" s="157"/>
      <c r="W255" s="202"/>
    </row>
    <row r="256" spans="1:23" s="165" customFormat="1" hidden="1" x14ac:dyDescent="0.4">
      <c r="A256" s="116">
        <v>248</v>
      </c>
      <c r="B256" s="116"/>
      <c r="C256" s="117"/>
      <c r="D256" s="118"/>
      <c r="E256" s="119"/>
      <c r="F256" s="120"/>
      <c r="G256" s="121"/>
      <c r="H256" s="125"/>
      <c r="I256" s="123"/>
      <c r="J256" s="123"/>
      <c r="K256" s="124"/>
      <c r="L256" s="155">
        <f t="shared" si="16"/>
        <v>0</v>
      </c>
      <c r="M256" s="156">
        <f t="shared" si="17"/>
        <v>0</v>
      </c>
      <c r="N256" s="155"/>
      <c r="O256" s="155"/>
      <c r="P256" s="155"/>
      <c r="Q256" s="155"/>
      <c r="R256" s="155"/>
      <c r="S256" s="156"/>
      <c r="T256" s="156">
        <f t="shared" si="12"/>
        <v>0</v>
      </c>
      <c r="U256" s="156">
        <f t="shared" si="13"/>
        <v>0</v>
      </c>
      <c r="V256" s="157"/>
      <c r="W256" s="202"/>
    </row>
    <row r="257" spans="1:23" s="165" customFormat="1" hidden="1" x14ac:dyDescent="0.4">
      <c r="A257" s="116">
        <v>249</v>
      </c>
      <c r="B257" s="116"/>
      <c r="C257" s="117"/>
      <c r="D257" s="118"/>
      <c r="E257" s="119"/>
      <c r="F257" s="120"/>
      <c r="G257" s="121"/>
      <c r="H257" s="125"/>
      <c r="I257" s="123"/>
      <c r="J257" s="123"/>
      <c r="K257" s="124"/>
      <c r="L257" s="155">
        <f t="shared" si="16"/>
        <v>0</v>
      </c>
      <c r="M257" s="156">
        <f t="shared" si="17"/>
        <v>0</v>
      </c>
      <c r="N257" s="155"/>
      <c r="O257" s="155"/>
      <c r="P257" s="155"/>
      <c r="Q257" s="155"/>
      <c r="R257" s="155"/>
      <c r="S257" s="156"/>
      <c r="T257" s="156">
        <f t="shared" si="12"/>
        <v>0</v>
      </c>
      <c r="U257" s="156">
        <f t="shared" si="13"/>
        <v>0</v>
      </c>
      <c r="V257" s="157"/>
      <c r="W257" s="202"/>
    </row>
    <row r="258" spans="1:23" s="165" customFormat="1" hidden="1" x14ac:dyDescent="0.4">
      <c r="A258" s="116">
        <v>250</v>
      </c>
      <c r="B258" s="116"/>
      <c r="C258" s="117"/>
      <c r="D258" s="118"/>
      <c r="E258" s="119"/>
      <c r="F258" s="120"/>
      <c r="G258" s="121"/>
      <c r="H258" s="125"/>
      <c r="I258" s="123"/>
      <c r="J258" s="123"/>
      <c r="K258" s="124"/>
      <c r="L258" s="155">
        <f t="shared" si="16"/>
        <v>0</v>
      </c>
      <c r="M258" s="156">
        <f t="shared" si="17"/>
        <v>0</v>
      </c>
      <c r="N258" s="155"/>
      <c r="O258" s="155"/>
      <c r="P258" s="155"/>
      <c r="Q258" s="155"/>
      <c r="R258" s="155"/>
      <c r="S258" s="156"/>
      <c r="T258" s="156">
        <f t="shared" si="12"/>
        <v>0</v>
      </c>
      <c r="U258" s="156">
        <f t="shared" si="13"/>
        <v>0</v>
      </c>
      <c r="V258" s="157"/>
      <c r="W258" s="202"/>
    </row>
    <row r="259" spans="1:23" s="165" customFormat="1" hidden="1" x14ac:dyDescent="0.4">
      <c r="A259" s="116">
        <v>251</v>
      </c>
      <c r="B259" s="116"/>
      <c r="C259" s="117"/>
      <c r="D259" s="118"/>
      <c r="E259" s="119"/>
      <c r="F259" s="120"/>
      <c r="G259" s="121"/>
      <c r="H259" s="125"/>
      <c r="I259" s="123"/>
      <c r="J259" s="123"/>
      <c r="K259" s="124"/>
      <c r="L259" s="155">
        <f t="shared" si="16"/>
        <v>0</v>
      </c>
      <c r="M259" s="156">
        <f t="shared" si="17"/>
        <v>0</v>
      </c>
      <c r="N259" s="155"/>
      <c r="O259" s="155"/>
      <c r="P259" s="155"/>
      <c r="Q259" s="155"/>
      <c r="R259" s="155"/>
      <c r="S259" s="156"/>
      <c r="T259" s="156">
        <f t="shared" si="12"/>
        <v>0</v>
      </c>
      <c r="U259" s="156">
        <f t="shared" si="13"/>
        <v>0</v>
      </c>
      <c r="V259" s="157"/>
      <c r="W259" s="202"/>
    </row>
    <row r="260" spans="1:23" s="165" customFormat="1" hidden="1" x14ac:dyDescent="0.4">
      <c r="A260" s="116">
        <v>252</v>
      </c>
      <c r="B260" s="116"/>
      <c r="C260" s="117"/>
      <c r="D260" s="118"/>
      <c r="E260" s="119"/>
      <c r="F260" s="120"/>
      <c r="G260" s="121"/>
      <c r="H260" s="125"/>
      <c r="I260" s="123"/>
      <c r="J260" s="123"/>
      <c r="K260" s="124"/>
      <c r="L260" s="155">
        <f t="shared" si="16"/>
        <v>0</v>
      </c>
      <c r="M260" s="156">
        <f t="shared" si="17"/>
        <v>0</v>
      </c>
      <c r="N260" s="155"/>
      <c r="O260" s="155"/>
      <c r="P260" s="155"/>
      <c r="Q260" s="155"/>
      <c r="R260" s="155"/>
      <c r="S260" s="156"/>
      <c r="T260" s="156">
        <f t="shared" si="12"/>
        <v>0</v>
      </c>
      <c r="U260" s="156">
        <f t="shared" si="13"/>
        <v>0</v>
      </c>
      <c r="V260" s="157"/>
      <c r="W260" s="202"/>
    </row>
    <row r="261" spans="1:23" s="165" customFormat="1" hidden="1" x14ac:dyDescent="0.4">
      <c r="A261" s="116">
        <v>253</v>
      </c>
      <c r="B261" s="116"/>
      <c r="C261" s="117"/>
      <c r="D261" s="118"/>
      <c r="E261" s="119"/>
      <c r="F261" s="120"/>
      <c r="G261" s="121"/>
      <c r="H261" s="125"/>
      <c r="I261" s="123"/>
      <c r="J261" s="123"/>
      <c r="K261" s="124"/>
      <c r="L261" s="155">
        <f t="shared" si="16"/>
        <v>0</v>
      </c>
      <c r="M261" s="156">
        <f t="shared" si="17"/>
        <v>0</v>
      </c>
      <c r="N261" s="155"/>
      <c r="O261" s="155"/>
      <c r="P261" s="155"/>
      <c r="Q261" s="155"/>
      <c r="R261" s="155"/>
      <c r="S261" s="156"/>
      <c r="T261" s="156">
        <f t="shared" si="12"/>
        <v>0</v>
      </c>
      <c r="U261" s="156">
        <f t="shared" si="13"/>
        <v>0</v>
      </c>
      <c r="V261" s="157"/>
      <c r="W261" s="202"/>
    </row>
    <row r="262" spans="1:23" s="165" customFormat="1" hidden="1" x14ac:dyDescent="0.4">
      <c r="A262" s="116">
        <v>254</v>
      </c>
      <c r="B262" s="116"/>
      <c r="C262" s="117"/>
      <c r="D262" s="118"/>
      <c r="E262" s="119"/>
      <c r="F262" s="120"/>
      <c r="G262" s="121"/>
      <c r="H262" s="125"/>
      <c r="I262" s="123"/>
      <c r="J262" s="123"/>
      <c r="K262" s="124"/>
      <c r="L262" s="155">
        <f t="shared" si="16"/>
        <v>0</v>
      </c>
      <c r="M262" s="156">
        <f t="shared" si="17"/>
        <v>0</v>
      </c>
      <c r="N262" s="155"/>
      <c r="O262" s="155"/>
      <c r="P262" s="155"/>
      <c r="Q262" s="155"/>
      <c r="R262" s="155"/>
      <c r="S262" s="156"/>
      <c r="T262" s="156">
        <f t="shared" si="12"/>
        <v>0</v>
      </c>
      <c r="U262" s="156">
        <f t="shared" si="13"/>
        <v>0</v>
      </c>
      <c r="V262" s="157"/>
      <c r="W262" s="202"/>
    </row>
    <row r="263" spans="1:23" s="165" customFormat="1" hidden="1" x14ac:dyDescent="0.4">
      <c r="A263" s="116">
        <v>255</v>
      </c>
      <c r="B263" s="116"/>
      <c r="C263" s="117"/>
      <c r="D263" s="118"/>
      <c r="E263" s="119"/>
      <c r="F263" s="120"/>
      <c r="G263" s="121"/>
      <c r="H263" s="125"/>
      <c r="I263" s="123"/>
      <c r="J263" s="123"/>
      <c r="K263" s="124"/>
      <c r="L263" s="155">
        <f t="shared" si="16"/>
        <v>0</v>
      </c>
      <c r="M263" s="156">
        <f t="shared" si="17"/>
        <v>0</v>
      </c>
      <c r="N263" s="155"/>
      <c r="O263" s="155"/>
      <c r="P263" s="155"/>
      <c r="Q263" s="155"/>
      <c r="R263" s="155"/>
      <c r="S263" s="156"/>
      <c r="T263" s="156">
        <f t="shared" si="12"/>
        <v>0</v>
      </c>
      <c r="U263" s="156">
        <f t="shared" si="13"/>
        <v>0</v>
      </c>
      <c r="V263" s="157"/>
      <c r="W263" s="202"/>
    </row>
    <row r="264" spans="1:23" s="165" customFormat="1" hidden="1" x14ac:dyDescent="0.4">
      <c r="A264" s="116">
        <v>256</v>
      </c>
      <c r="B264" s="116"/>
      <c r="C264" s="117"/>
      <c r="D264" s="118"/>
      <c r="E264" s="119"/>
      <c r="F264" s="120"/>
      <c r="G264" s="121"/>
      <c r="H264" s="125"/>
      <c r="I264" s="123"/>
      <c r="J264" s="123"/>
      <c r="K264" s="124"/>
      <c r="L264" s="155">
        <f t="shared" si="16"/>
        <v>0</v>
      </c>
      <c r="M264" s="156">
        <f t="shared" si="17"/>
        <v>0</v>
      </c>
      <c r="N264" s="155"/>
      <c r="O264" s="155"/>
      <c r="P264" s="155"/>
      <c r="Q264" s="155"/>
      <c r="R264" s="155"/>
      <c r="S264" s="156"/>
      <c r="T264" s="156">
        <f t="shared" si="12"/>
        <v>0</v>
      </c>
      <c r="U264" s="156">
        <f t="shared" si="13"/>
        <v>0</v>
      </c>
      <c r="V264" s="157"/>
      <c r="W264" s="202"/>
    </row>
    <row r="265" spans="1:23" s="165" customFormat="1" hidden="1" x14ac:dyDescent="0.4">
      <c r="A265" s="116">
        <v>257</v>
      </c>
      <c r="B265" s="116"/>
      <c r="C265" s="117"/>
      <c r="D265" s="118"/>
      <c r="E265" s="119"/>
      <c r="F265" s="120"/>
      <c r="G265" s="121"/>
      <c r="H265" s="125"/>
      <c r="I265" s="123"/>
      <c r="J265" s="123"/>
      <c r="K265" s="124"/>
      <c r="L265" s="155">
        <f t="shared" si="16"/>
        <v>0</v>
      </c>
      <c r="M265" s="156">
        <f t="shared" si="17"/>
        <v>0</v>
      </c>
      <c r="N265" s="155"/>
      <c r="O265" s="155"/>
      <c r="P265" s="155"/>
      <c r="Q265" s="155"/>
      <c r="R265" s="155"/>
      <c r="S265" s="156"/>
      <c r="T265" s="156">
        <f t="shared" ref="T265:T328" si="18">IFERROR(S265*R265,"－")</f>
        <v>0</v>
      </c>
      <c r="U265" s="156">
        <f t="shared" ref="U265:U328" si="19">IFERROR(T265*H265/1000,"－")</f>
        <v>0</v>
      </c>
      <c r="V265" s="157"/>
      <c r="W265" s="202"/>
    </row>
    <row r="266" spans="1:23" s="165" customFormat="1" hidden="1" x14ac:dyDescent="0.4">
      <c r="A266" s="116">
        <v>258</v>
      </c>
      <c r="B266" s="116"/>
      <c r="C266" s="117"/>
      <c r="D266" s="118"/>
      <c r="E266" s="119"/>
      <c r="F266" s="120"/>
      <c r="G266" s="121"/>
      <c r="H266" s="125"/>
      <c r="I266" s="123"/>
      <c r="J266" s="123"/>
      <c r="K266" s="124"/>
      <c r="L266" s="155">
        <f t="shared" si="16"/>
        <v>0</v>
      </c>
      <c r="M266" s="156">
        <f t="shared" si="17"/>
        <v>0</v>
      </c>
      <c r="N266" s="155"/>
      <c r="O266" s="155"/>
      <c r="P266" s="155"/>
      <c r="Q266" s="155"/>
      <c r="R266" s="155"/>
      <c r="S266" s="156"/>
      <c r="T266" s="156">
        <f t="shared" si="18"/>
        <v>0</v>
      </c>
      <c r="U266" s="156">
        <f t="shared" si="19"/>
        <v>0</v>
      </c>
      <c r="V266" s="157"/>
      <c r="W266" s="202"/>
    </row>
    <row r="267" spans="1:23" s="165" customFormat="1" hidden="1" x14ac:dyDescent="0.4">
      <c r="A267" s="116">
        <v>259</v>
      </c>
      <c r="B267" s="116"/>
      <c r="C267" s="117"/>
      <c r="D267" s="118"/>
      <c r="E267" s="119"/>
      <c r="F267" s="120"/>
      <c r="G267" s="121"/>
      <c r="H267" s="125"/>
      <c r="I267" s="123"/>
      <c r="J267" s="123"/>
      <c r="K267" s="124"/>
      <c r="L267" s="155">
        <f t="shared" si="16"/>
        <v>0</v>
      </c>
      <c r="M267" s="156">
        <f t="shared" si="17"/>
        <v>0</v>
      </c>
      <c r="N267" s="155"/>
      <c r="O267" s="155"/>
      <c r="P267" s="155"/>
      <c r="Q267" s="155"/>
      <c r="R267" s="155"/>
      <c r="S267" s="156"/>
      <c r="T267" s="156">
        <f t="shared" si="18"/>
        <v>0</v>
      </c>
      <c r="U267" s="156">
        <f t="shared" si="19"/>
        <v>0</v>
      </c>
      <c r="V267" s="157"/>
      <c r="W267" s="202"/>
    </row>
    <row r="268" spans="1:23" s="165" customFormat="1" hidden="1" x14ac:dyDescent="0.4">
      <c r="A268" s="116">
        <v>260</v>
      </c>
      <c r="B268" s="116"/>
      <c r="C268" s="117"/>
      <c r="D268" s="118"/>
      <c r="E268" s="119"/>
      <c r="F268" s="120"/>
      <c r="G268" s="121"/>
      <c r="H268" s="125"/>
      <c r="I268" s="123"/>
      <c r="J268" s="123"/>
      <c r="K268" s="124"/>
      <c r="L268" s="155">
        <f t="shared" si="16"/>
        <v>0</v>
      </c>
      <c r="M268" s="156">
        <f t="shared" si="17"/>
        <v>0</v>
      </c>
      <c r="N268" s="155"/>
      <c r="O268" s="155"/>
      <c r="P268" s="155"/>
      <c r="Q268" s="155"/>
      <c r="R268" s="155"/>
      <c r="S268" s="156"/>
      <c r="T268" s="156">
        <f t="shared" si="18"/>
        <v>0</v>
      </c>
      <c r="U268" s="156">
        <f t="shared" si="19"/>
        <v>0</v>
      </c>
      <c r="V268" s="157"/>
      <c r="W268" s="202"/>
    </row>
    <row r="269" spans="1:23" s="165" customFormat="1" hidden="1" x14ac:dyDescent="0.4">
      <c r="A269" s="116">
        <v>261</v>
      </c>
      <c r="B269" s="116"/>
      <c r="C269" s="117"/>
      <c r="D269" s="118"/>
      <c r="E269" s="119"/>
      <c r="F269" s="120"/>
      <c r="G269" s="121"/>
      <c r="H269" s="125"/>
      <c r="I269" s="123"/>
      <c r="J269" s="123"/>
      <c r="K269" s="124"/>
      <c r="L269" s="155">
        <f t="shared" si="16"/>
        <v>0</v>
      </c>
      <c r="M269" s="156">
        <f t="shared" si="17"/>
        <v>0</v>
      </c>
      <c r="N269" s="155"/>
      <c r="O269" s="155"/>
      <c r="P269" s="155"/>
      <c r="Q269" s="155"/>
      <c r="R269" s="155"/>
      <c r="S269" s="156"/>
      <c r="T269" s="156">
        <f t="shared" si="18"/>
        <v>0</v>
      </c>
      <c r="U269" s="156">
        <f t="shared" si="19"/>
        <v>0</v>
      </c>
      <c r="V269" s="157"/>
      <c r="W269" s="202"/>
    </row>
    <row r="270" spans="1:23" s="165" customFormat="1" hidden="1" x14ac:dyDescent="0.4">
      <c r="A270" s="116">
        <v>262</v>
      </c>
      <c r="B270" s="116"/>
      <c r="C270" s="117"/>
      <c r="D270" s="118"/>
      <c r="E270" s="119"/>
      <c r="F270" s="120"/>
      <c r="G270" s="121"/>
      <c r="H270" s="125"/>
      <c r="I270" s="123"/>
      <c r="J270" s="123"/>
      <c r="K270" s="124"/>
      <c r="L270" s="155">
        <f t="shared" si="16"/>
        <v>0</v>
      </c>
      <c r="M270" s="156">
        <f t="shared" si="17"/>
        <v>0</v>
      </c>
      <c r="N270" s="155"/>
      <c r="O270" s="155"/>
      <c r="P270" s="155"/>
      <c r="Q270" s="155"/>
      <c r="R270" s="155"/>
      <c r="S270" s="156"/>
      <c r="T270" s="156">
        <f t="shared" si="18"/>
        <v>0</v>
      </c>
      <c r="U270" s="156">
        <f t="shared" si="19"/>
        <v>0</v>
      </c>
      <c r="V270" s="157"/>
      <c r="W270" s="202"/>
    </row>
    <row r="271" spans="1:23" s="165" customFormat="1" hidden="1" x14ac:dyDescent="0.4">
      <c r="A271" s="116">
        <v>263</v>
      </c>
      <c r="B271" s="116"/>
      <c r="C271" s="117"/>
      <c r="D271" s="118"/>
      <c r="E271" s="119"/>
      <c r="F271" s="120"/>
      <c r="G271" s="121"/>
      <c r="H271" s="125"/>
      <c r="I271" s="123"/>
      <c r="J271" s="123"/>
      <c r="K271" s="124"/>
      <c r="L271" s="155">
        <f t="shared" si="16"/>
        <v>0</v>
      </c>
      <c r="M271" s="156">
        <f t="shared" si="17"/>
        <v>0</v>
      </c>
      <c r="N271" s="155"/>
      <c r="O271" s="155"/>
      <c r="P271" s="155"/>
      <c r="Q271" s="155"/>
      <c r="R271" s="155"/>
      <c r="S271" s="156"/>
      <c r="T271" s="156">
        <f t="shared" si="18"/>
        <v>0</v>
      </c>
      <c r="U271" s="156">
        <f t="shared" si="19"/>
        <v>0</v>
      </c>
      <c r="V271" s="157"/>
      <c r="W271" s="202"/>
    </row>
    <row r="272" spans="1:23" s="165" customFormat="1" hidden="1" x14ac:dyDescent="0.4">
      <c r="A272" s="116">
        <v>264</v>
      </c>
      <c r="B272" s="116"/>
      <c r="C272" s="117"/>
      <c r="D272" s="118"/>
      <c r="E272" s="119"/>
      <c r="F272" s="120"/>
      <c r="G272" s="121"/>
      <c r="H272" s="125"/>
      <c r="I272" s="123"/>
      <c r="J272" s="123"/>
      <c r="K272" s="124"/>
      <c r="L272" s="155">
        <f t="shared" si="16"/>
        <v>0</v>
      </c>
      <c r="M272" s="156">
        <f t="shared" si="17"/>
        <v>0</v>
      </c>
      <c r="N272" s="155"/>
      <c r="O272" s="155"/>
      <c r="P272" s="155"/>
      <c r="Q272" s="155"/>
      <c r="R272" s="155"/>
      <c r="S272" s="156"/>
      <c r="T272" s="156">
        <f t="shared" si="18"/>
        <v>0</v>
      </c>
      <c r="U272" s="156">
        <f t="shared" si="19"/>
        <v>0</v>
      </c>
      <c r="V272" s="157"/>
      <c r="W272" s="202"/>
    </row>
    <row r="273" spans="1:23" s="165" customFormat="1" hidden="1" x14ac:dyDescent="0.4">
      <c r="A273" s="116">
        <v>265</v>
      </c>
      <c r="B273" s="116"/>
      <c r="C273" s="117"/>
      <c r="D273" s="118"/>
      <c r="E273" s="119"/>
      <c r="F273" s="120"/>
      <c r="G273" s="121"/>
      <c r="H273" s="125"/>
      <c r="I273" s="123"/>
      <c r="J273" s="123"/>
      <c r="K273" s="124"/>
      <c r="L273" s="155">
        <f t="shared" si="16"/>
        <v>0</v>
      </c>
      <c r="M273" s="156">
        <f t="shared" si="17"/>
        <v>0</v>
      </c>
      <c r="N273" s="155"/>
      <c r="O273" s="155"/>
      <c r="P273" s="155"/>
      <c r="Q273" s="155"/>
      <c r="R273" s="155"/>
      <c r="S273" s="156"/>
      <c r="T273" s="156">
        <f t="shared" si="18"/>
        <v>0</v>
      </c>
      <c r="U273" s="156">
        <f t="shared" si="19"/>
        <v>0</v>
      </c>
      <c r="V273" s="157"/>
      <c r="W273" s="202"/>
    </row>
    <row r="274" spans="1:23" s="165" customFormat="1" hidden="1" x14ac:dyDescent="0.4">
      <c r="A274" s="116">
        <v>266</v>
      </c>
      <c r="B274" s="116"/>
      <c r="C274" s="117"/>
      <c r="D274" s="118"/>
      <c r="E274" s="119"/>
      <c r="F274" s="120"/>
      <c r="G274" s="121"/>
      <c r="H274" s="125"/>
      <c r="I274" s="123"/>
      <c r="J274" s="123"/>
      <c r="K274" s="124"/>
      <c r="L274" s="155">
        <f t="shared" si="16"/>
        <v>0</v>
      </c>
      <c r="M274" s="156">
        <f t="shared" si="17"/>
        <v>0</v>
      </c>
      <c r="N274" s="155"/>
      <c r="O274" s="155"/>
      <c r="P274" s="155"/>
      <c r="Q274" s="155"/>
      <c r="R274" s="155"/>
      <c r="S274" s="156"/>
      <c r="T274" s="156">
        <f t="shared" si="18"/>
        <v>0</v>
      </c>
      <c r="U274" s="156">
        <f t="shared" si="19"/>
        <v>0</v>
      </c>
      <c r="V274" s="157"/>
      <c r="W274" s="202"/>
    </row>
    <row r="275" spans="1:23" s="165" customFormat="1" hidden="1" x14ac:dyDescent="0.4">
      <c r="A275" s="116">
        <v>267</v>
      </c>
      <c r="B275" s="116"/>
      <c r="C275" s="117"/>
      <c r="D275" s="118"/>
      <c r="E275" s="119"/>
      <c r="F275" s="120"/>
      <c r="G275" s="121"/>
      <c r="H275" s="125"/>
      <c r="I275" s="123"/>
      <c r="J275" s="123"/>
      <c r="K275" s="124"/>
      <c r="L275" s="155">
        <f t="shared" si="16"/>
        <v>0</v>
      </c>
      <c r="M275" s="156">
        <f t="shared" si="17"/>
        <v>0</v>
      </c>
      <c r="N275" s="155"/>
      <c r="O275" s="155"/>
      <c r="P275" s="155"/>
      <c r="Q275" s="155"/>
      <c r="R275" s="155"/>
      <c r="S275" s="156"/>
      <c r="T275" s="156">
        <f t="shared" si="18"/>
        <v>0</v>
      </c>
      <c r="U275" s="156">
        <f t="shared" si="19"/>
        <v>0</v>
      </c>
      <c r="V275" s="157"/>
      <c r="W275" s="202"/>
    </row>
    <row r="276" spans="1:23" s="165" customFormat="1" hidden="1" x14ac:dyDescent="0.4">
      <c r="A276" s="116">
        <v>268</v>
      </c>
      <c r="B276" s="116"/>
      <c r="C276" s="117"/>
      <c r="D276" s="118"/>
      <c r="E276" s="119"/>
      <c r="F276" s="120"/>
      <c r="G276" s="121"/>
      <c r="H276" s="125"/>
      <c r="I276" s="123"/>
      <c r="J276" s="123"/>
      <c r="K276" s="124"/>
      <c r="L276" s="155">
        <f t="shared" si="16"/>
        <v>0</v>
      </c>
      <c r="M276" s="156">
        <f t="shared" si="17"/>
        <v>0</v>
      </c>
      <c r="N276" s="155"/>
      <c r="O276" s="155"/>
      <c r="P276" s="155"/>
      <c r="Q276" s="155"/>
      <c r="R276" s="155"/>
      <c r="S276" s="156"/>
      <c r="T276" s="156">
        <f t="shared" si="18"/>
        <v>0</v>
      </c>
      <c r="U276" s="156">
        <f t="shared" si="19"/>
        <v>0</v>
      </c>
      <c r="V276" s="157"/>
      <c r="W276" s="202"/>
    </row>
    <row r="277" spans="1:23" s="165" customFormat="1" hidden="1" x14ac:dyDescent="0.4">
      <c r="A277" s="116">
        <v>269</v>
      </c>
      <c r="B277" s="116"/>
      <c r="C277" s="117"/>
      <c r="D277" s="118"/>
      <c r="E277" s="119"/>
      <c r="F277" s="120"/>
      <c r="G277" s="121"/>
      <c r="H277" s="125"/>
      <c r="I277" s="123"/>
      <c r="J277" s="123"/>
      <c r="K277" s="124"/>
      <c r="L277" s="155">
        <f t="shared" si="16"/>
        <v>0</v>
      </c>
      <c r="M277" s="156">
        <f t="shared" si="17"/>
        <v>0</v>
      </c>
      <c r="N277" s="155"/>
      <c r="O277" s="155"/>
      <c r="P277" s="155"/>
      <c r="Q277" s="155"/>
      <c r="R277" s="155"/>
      <c r="S277" s="156"/>
      <c r="T277" s="156">
        <f t="shared" si="18"/>
        <v>0</v>
      </c>
      <c r="U277" s="156">
        <f t="shared" si="19"/>
        <v>0</v>
      </c>
      <c r="V277" s="157"/>
      <c r="W277" s="202"/>
    </row>
    <row r="278" spans="1:23" s="165" customFormat="1" hidden="1" x14ac:dyDescent="0.4">
      <c r="A278" s="116">
        <v>270</v>
      </c>
      <c r="B278" s="116"/>
      <c r="C278" s="117"/>
      <c r="D278" s="118"/>
      <c r="E278" s="119"/>
      <c r="F278" s="120"/>
      <c r="G278" s="121"/>
      <c r="H278" s="125"/>
      <c r="I278" s="123"/>
      <c r="J278" s="123"/>
      <c r="K278" s="124"/>
      <c r="L278" s="155">
        <f t="shared" si="16"/>
        <v>0</v>
      </c>
      <c r="M278" s="156">
        <f t="shared" si="17"/>
        <v>0</v>
      </c>
      <c r="N278" s="155"/>
      <c r="O278" s="155"/>
      <c r="P278" s="155"/>
      <c r="Q278" s="155"/>
      <c r="R278" s="155"/>
      <c r="S278" s="156"/>
      <c r="T278" s="156">
        <f t="shared" si="18"/>
        <v>0</v>
      </c>
      <c r="U278" s="156">
        <f t="shared" si="19"/>
        <v>0</v>
      </c>
      <c r="V278" s="157"/>
      <c r="W278" s="202"/>
    </row>
    <row r="279" spans="1:23" s="165" customFormat="1" hidden="1" x14ac:dyDescent="0.4">
      <c r="A279" s="116">
        <v>271</v>
      </c>
      <c r="B279" s="116"/>
      <c r="C279" s="117"/>
      <c r="D279" s="118"/>
      <c r="E279" s="119"/>
      <c r="F279" s="120"/>
      <c r="G279" s="121"/>
      <c r="H279" s="125"/>
      <c r="I279" s="123"/>
      <c r="J279" s="123"/>
      <c r="K279" s="124"/>
      <c r="L279" s="155">
        <f t="shared" si="16"/>
        <v>0</v>
      </c>
      <c r="M279" s="156">
        <f t="shared" si="17"/>
        <v>0</v>
      </c>
      <c r="N279" s="155"/>
      <c r="O279" s="155"/>
      <c r="P279" s="155"/>
      <c r="Q279" s="155"/>
      <c r="R279" s="155"/>
      <c r="S279" s="156"/>
      <c r="T279" s="156">
        <f t="shared" si="18"/>
        <v>0</v>
      </c>
      <c r="U279" s="156">
        <f t="shared" si="19"/>
        <v>0</v>
      </c>
      <c r="V279" s="157"/>
      <c r="W279" s="202"/>
    </row>
    <row r="280" spans="1:23" s="165" customFormat="1" hidden="1" x14ac:dyDescent="0.4">
      <c r="A280" s="116">
        <v>272</v>
      </c>
      <c r="B280" s="116"/>
      <c r="C280" s="117"/>
      <c r="D280" s="118"/>
      <c r="E280" s="119"/>
      <c r="F280" s="120"/>
      <c r="G280" s="121"/>
      <c r="H280" s="125"/>
      <c r="I280" s="123"/>
      <c r="J280" s="123"/>
      <c r="K280" s="124"/>
      <c r="L280" s="155">
        <f t="shared" si="16"/>
        <v>0</v>
      </c>
      <c r="M280" s="156">
        <f t="shared" si="17"/>
        <v>0</v>
      </c>
      <c r="N280" s="155"/>
      <c r="O280" s="155"/>
      <c r="P280" s="155"/>
      <c r="Q280" s="155"/>
      <c r="R280" s="155"/>
      <c r="S280" s="156"/>
      <c r="T280" s="156">
        <f t="shared" si="18"/>
        <v>0</v>
      </c>
      <c r="U280" s="156">
        <f t="shared" si="19"/>
        <v>0</v>
      </c>
      <c r="V280" s="157"/>
      <c r="W280" s="202"/>
    </row>
    <row r="281" spans="1:23" s="165" customFormat="1" hidden="1" x14ac:dyDescent="0.4">
      <c r="A281" s="116">
        <v>273</v>
      </c>
      <c r="B281" s="116"/>
      <c r="C281" s="117"/>
      <c r="D281" s="118"/>
      <c r="E281" s="119"/>
      <c r="F281" s="120"/>
      <c r="G281" s="121"/>
      <c r="H281" s="125"/>
      <c r="I281" s="123"/>
      <c r="J281" s="123"/>
      <c r="K281" s="124"/>
      <c r="L281" s="155">
        <f t="shared" si="16"/>
        <v>0</v>
      </c>
      <c r="M281" s="156">
        <f t="shared" si="17"/>
        <v>0</v>
      </c>
      <c r="N281" s="155"/>
      <c r="O281" s="155"/>
      <c r="P281" s="155"/>
      <c r="Q281" s="155"/>
      <c r="R281" s="155"/>
      <c r="S281" s="156"/>
      <c r="T281" s="156">
        <f t="shared" si="18"/>
        <v>0</v>
      </c>
      <c r="U281" s="156">
        <f t="shared" si="19"/>
        <v>0</v>
      </c>
      <c r="V281" s="157"/>
      <c r="W281" s="202"/>
    </row>
    <row r="282" spans="1:23" s="165" customFormat="1" hidden="1" x14ac:dyDescent="0.4">
      <c r="A282" s="116">
        <v>274</v>
      </c>
      <c r="B282" s="116"/>
      <c r="C282" s="117"/>
      <c r="D282" s="118"/>
      <c r="E282" s="119"/>
      <c r="F282" s="120"/>
      <c r="G282" s="121"/>
      <c r="H282" s="125"/>
      <c r="I282" s="123"/>
      <c r="J282" s="123"/>
      <c r="K282" s="124"/>
      <c r="L282" s="155">
        <f t="shared" si="16"/>
        <v>0</v>
      </c>
      <c r="M282" s="156">
        <f t="shared" si="17"/>
        <v>0</v>
      </c>
      <c r="N282" s="155"/>
      <c r="O282" s="155"/>
      <c r="P282" s="155"/>
      <c r="Q282" s="155"/>
      <c r="R282" s="155"/>
      <c r="S282" s="156"/>
      <c r="T282" s="156">
        <f t="shared" si="18"/>
        <v>0</v>
      </c>
      <c r="U282" s="156">
        <f t="shared" si="19"/>
        <v>0</v>
      </c>
      <c r="V282" s="157"/>
      <c r="W282" s="202"/>
    </row>
    <row r="283" spans="1:23" s="165" customFormat="1" hidden="1" x14ac:dyDescent="0.4">
      <c r="A283" s="116">
        <v>275</v>
      </c>
      <c r="B283" s="116"/>
      <c r="C283" s="117"/>
      <c r="D283" s="118"/>
      <c r="E283" s="119"/>
      <c r="F283" s="120"/>
      <c r="G283" s="121"/>
      <c r="H283" s="125"/>
      <c r="I283" s="123"/>
      <c r="J283" s="123"/>
      <c r="K283" s="124"/>
      <c r="L283" s="155">
        <f t="shared" si="16"/>
        <v>0</v>
      </c>
      <c r="M283" s="156">
        <f t="shared" si="17"/>
        <v>0</v>
      </c>
      <c r="N283" s="155"/>
      <c r="O283" s="155"/>
      <c r="P283" s="155"/>
      <c r="Q283" s="155"/>
      <c r="R283" s="155"/>
      <c r="S283" s="156"/>
      <c r="T283" s="156">
        <f t="shared" si="18"/>
        <v>0</v>
      </c>
      <c r="U283" s="156">
        <f t="shared" si="19"/>
        <v>0</v>
      </c>
      <c r="V283" s="157"/>
      <c r="W283" s="202"/>
    </row>
    <row r="284" spans="1:23" s="165" customFormat="1" hidden="1" x14ac:dyDescent="0.4">
      <c r="A284" s="116">
        <v>276</v>
      </c>
      <c r="B284" s="116"/>
      <c r="C284" s="117"/>
      <c r="D284" s="118"/>
      <c r="E284" s="119"/>
      <c r="F284" s="120"/>
      <c r="G284" s="121"/>
      <c r="H284" s="125"/>
      <c r="I284" s="123"/>
      <c r="J284" s="123"/>
      <c r="K284" s="124"/>
      <c r="L284" s="155">
        <f t="shared" ref="L284:L347" si="20">IFERROR(I284*J284*K284,"ー")</f>
        <v>0</v>
      </c>
      <c r="M284" s="156">
        <f t="shared" ref="M284:M347" si="21">IFERROR(L284*H284/1000,"ー")</f>
        <v>0</v>
      </c>
      <c r="N284" s="155"/>
      <c r="O284" s="155"/>
      <c r="P284" s="155"/>
      <c r="Q284" s="155"/>
      <c r="R284" s="155"/>
      <c r="S284" s="156"/>
      <c r="T284" s="156">
        <f t="shared" si="18"/>
        <v>0</v>
      </c>
      <c r="U284" s="156">
        <f t="shared" si="19"/>
        <v>0</v>
      </c>
      <c r="V284" s="157"/>
      <c r="W284" s="202"/>
    </row>
    <row r="285" spans="1:23" s="165" customFormat="1" hidden="1" x14ac:dyDescent="0.4">
      <c r="A285" s="116">
        <v>277</v>
      </c>
      <c r="B285" s="116"/>
      <c r="C285" s="117"/>
      <c r="D285" s="118"/>
      <c r="E285" s="119"/>
      <c r="F285" s="120"/>
      <c r="G285" s="121"/>
      <c r="H285" s="125"/>
      <c r="I285" s="123"/>
      <c r="J285" s="123"/>
      <c r="K285" s="124"/>
      <c r="L285" s="155">
        <f t="shared" si="20"/>
        <v>0</v>
      </c>
      <c r="M285" s="156">
        <f t="shared" si="21"/>
        <v>0</v>
      </c>
      <c r="N285" s="155"/>
      <c r="O285" s="155"/>
      <c r="P285" s="155"/>
      <c r="Q285" s="155"/>
      <c r="R285" s="155"/>
      <c r="S285" s="156"/>
      <c r="T285" s="156">
        <f t="shared" si="18"/>
        <v>0</v>
      </c>
      <c r="U285" s="156">
        <f t="shared" si="19"/>
        <v>0</v>
      </c>
      <c r="V285" s="157"/>
      <c r="W285" s="202"/>
    </row>
    <row r="286" spans="1:23" s="165" customFormat="1" hidden="1" x14ac:dyDescent="0.4">
      <c r="A286" s="116">
        <v>278</v>
      </c>
      <c r="B286" s="116"/>
      <c r="C286" s="117"/>
      <c r="D286" s="118"/>
      <c r="E286" s="119"/>
      <c r="F286" s="120"/>
      <c r="G286" s="121"/>
      <c r="H286" s="125"/>
      <c r="I286" s="123"/>
      <c r="J286" s="123"/>
      <c r="K286" s="124"/>
      <c r="L286" s="155">
        <f t="shared" si="20"/>
        <v>0</v>
      </c>
      <c r="M286" s="156">
        <f t="shared" si="21"/>
        <v>0</v>
      </c>
      <c r="N286" s="155"/>
      <c r="O286" s="155"/>
      <c r="P286" s="155"/>
      <c r="Q286" s="155"/>
      <c r="R286" s="155"/>
      <c r="S286" s="156"/>
      <c r="T286" s="156">
        <f t="shared" si="18"/>
        <v>0</v>
      </c>
      <c r="U286" s="156">
        <f t="shared" si="19"/>
        <v>0</v>
      </c>
      <c r="V286" s="157"/>
      <c r="W286" s="202"/>
    </row>
    <row r="287" spans="1:23" s="165" customFormat="1" hidden="1" x14ac:dyDescent="0.4">
      <c r="A287" s="116">
        <v>279</v>
      </c>
      <c r="B287" s="116"/>
      <c r="C287" s="117"/>
      <c r="D287" s="118"/>
      <c r="E287" s="119"/>
      <c r="F287" s="120"/>
      <c r="G287" s="121"/>
      <c r="H287" s="125"/>
      <c r="I287" s="123"/>
      <c r="J287" s="123"/>
      <c r="K287" s="124"/>
      <c r="L287" s="155">
        <f t="shared" si="20"/>
        <v>0</v>
      </c>
      <c r="M287" s="156">
        <f t="shared" si="21"/>
        <v>0</v>
      </c>
      <c r="N287" s="155"/>
      <c r="O287" s="155"/>
      <c r="P287" s="155"/>
      <c r="Q287" s="155"/>
      <c r="R287" s="155"/>
      <c r="S287" s="156"/>
      <c r="T287" s="156">
        <f t="shared" si="18"/>
        <v>0</v>
      </c>
      <c r="U287" s="156">
        <f t="shared" si="19"/>
        <v>0</v>
      </c>
      <c r="V287" s="157"/>
      <c r="W287" s="202"/>
    </row>
    <row r="288" spans="1:23" s="165" customFormat="1" hidden="1" x14ac:dyDescent="0.4">
      <c r="A288" s="116">
        <v>280</v>
      </c>
      <c r="B288" s="116"/>
      <c r="C288" s="117"/>
      <c r="D288" s="118"/>
      <c r="E288" s="119"/>
      <c r="F288" s="120"/>
      <c r="G288" s="121"/>
      <c r="H288" s="125"/>
      <c r="I288" s="123"/>
      <c r="J288" s="123"/>
      <c r="K288" s="124"/>
      <c r="L288" s="155">
        <f t="shared" si="20"/>
        <v>0</v>
      </c>
      <c r="M288" s="156">
        <f t="shared" si="21"/>
        <v>0</v>
      </c>
      <c r="N288" s="155"/>
      <c r="O288" s="155"/>
      <c r="P288" s="155"/>
      <c r="Q288" s="155"/>
      <c r="R288" s="155"/>
      <c r="S288" s="156"/>
      <c r="T288" s="156">
        <f t="shared" si="18"/>
        <v>0</v>
      </c>
      <c r="U288" s="156">
        <f t="shared" si="19"/>
        <v>0</v>
      </c>
      <c r="V288" s="157"/>
      <c r="W288" s="202"/>
    </row>
    <row r="289" spans="1:23" s="165" customFormat="1" hidden="1" x14ac:dyDescent="0.4">
      <c r="A289" s="116">
        <v>281</v>
      </c>
      <c r="B289" s="116"/>
      <c r="C289" s="117"/>
      <c r="D289" s="118"/>
      <c r="E289" s="119"/>
      <c r="F289" s="120"/>
      <c r="G289" s="121"/>
      <c r="H289" s="125"/>
      <c r="I289" s="123"/>
      <c r="J289" s="123"/>
      <c r="K289" s="124"/>
      <c r="L289" s="155">
        <f t="shared" si="20"/>
        <v>0</v>
      </c>
      <c r="M289" s="156">
        <f t="shared" si="21"/>
        <v>0</v>
      </c>
      <c r="N289" s="155"/>
      <c r="O289" s="155"/>
      <c r="P289" s="155"/>
      <c r="Q289" s="155"/>
      <c r="R289" s="155"/>
      <c r="S289" s="156"/>
      <c r="T289" s="156">
        <f t="shared" si="18"/>
        <v>0</v>
      </c>
      <c r="U289" s="156">
        <f t="shared" si="19"/>
        <v>0</v>
      </c>
      <c r="V289" s="157"/>
      <c r="W289" s="202"/>
    </row>
    <row r="290" spans="1:23" s="165" customFormat="1" hidden="1" x14ac:dyDescent="0.4">
      <c r="A290" s="116">
        <v>282</v>
      </c>
      <c r="B290" s="116"/>
      <c r="C290" s="117"/>
      <c r="D290" s="118"/>
      <c r="E290" s="119"/>
      <c r="F290" s="120"/>
      <c r="G290" s="121"/>
      <c r="H290" s="125"/>
      <c r="I290" s="123"/>
      <c r="J290" s="123"/>
      <c r="K290" s="124"/>
      <c r="L290" s="155">
        <f t="shared" si="20"/>
        <v>0</v>
      </c>
      <c r="M290" s="156">
        <f t="shared" si="21"/>
        <v>0</v>
      </c>
      <c r="N290" s="155"/>
      <c r="O290" s="155"/>
      <c r="P290" s="155"/>
      <c r="Q290" s="155"/>
      <c r="R290" s="155"/>
      <c r="S290" s="156"/>
      <c r="T290" s="156">
        <f t="shared" si="18"/>
        <v>0</v>
      </c>
      <c r="U290" s="156">
        <f t="shared" si="19"/>
        <v>0</v>
      </c>
      <c r="V290" s="157"/>
      <c r="W290" s="202"/>
    </row>
    <row r="291" spans="1:23" s="165" customFormat="1" hidden="1" x14ac:dyDescent="0.4">
      <c r="A291" s="116">
        <v>283</v>
      </c>
      <c r="B291" s="116"/>
      <c r="C291" s="117"/>
      <c r="D291" s="118"/>
      <c r="E291" s="119"/>
      <c r="F291" s="120"/>
      <c r="G291" s="121"/>
      <c r="H291" s="125"/>
      <c r="I291" s="123"/>
      <c r="J291" s="123"/>
      <c r="K291" s="124"/>
      <c r="L291" s="155">
        <f t="shared" si="20"/>
        <v>0</v>
      </c>
      <c r="M291" s="156">
        <f t="shared" si="21"/>
        <v>0</v>
      </c>
      <c r="N291" s="155"/>
      <c r="O291" s="155"/>
      <c r="P291" s="155"/>
      <c r="Q291" s="155"/>
      <c r="R291" s="155"/>
      <c r="S291" s="156"/>
      <c r="T291" s="156">
        <f t="shared" si="18"/>
        <v>0</v>
      </c>
      <c r="U291" s="156">
        <f t="shared" si="19"/>
        <v>0</v>
      </c>
      <c r="V291" s="157"/>
      <c r="W291" s="202"/>
    </row>
    <row r="292" spans="1:23" s="165" customFormat="1" hidden="1" x14ac:dyDescent="0.4">
      <c r="A292" s="116">
        <v>284</v>
      </c>
      <c r="B292" s="116"/>
      <c r="C292" s="117"/>
      <c r="D292" s="118"/>
      <c r="E292" s="119"/>
      <c r="F292" s="120"/>
      <c r="G292" s="121"/>
      <c r="H292" s="125"/>
      <c r="I292" s="123"/>
      <c r="J292" s="123"/>
      <c r="K292" s="124"/>
      <c r="L292" s="155">
        <f t="shared" si="20"/>
        <v>0</v>
      </c>
      <c r="M292" s="156">
        <f t="shared" si="21"/>
        <v>0</v>
      </c>
      <c r="N292" s="155"/>
      <c r="O292" s="155"/>
      <c r="P292" s="155"/>
      <c r="Q292" s="155"/>
      <c r="R292" s="155"/>
      <c r="S292" s="156"/>
      <c r="T292" s="156">
        <f t="shared" si="18"/>
        <v>0</v>
      </c>
      <c r="U292" s="156">
        <f t="shared" si="19"/>
        <v>0</v>
      </c>
      <c r="V292" s="157"/>
      <c r="W292" s="202"/>
    </row>
    <row r="293" spans="1:23" s="165" customFormat="1" hidden="1" x14ac:dyDescent="0.4">
      <c r="A293" s="116">
        <v>285</v>
      </c>
      <c r="B293" s="116"/>
      <c r="C293" s="117"/>
      <c r="D293" s="118"/>
      <c r="E293" s="119"/>
      <c r="F293" s="120"/>
      <c r="G293" s="121"/>
      <c r="H293" s="125"/>
      <c r="I293" s="123"/>
      <c r="J293" s="123"/>
      <c r="K293" s="124"/>
      <c r="L293" s="155">
        <f t="shared" si="20"/>
        <v>0</v>
      </c>
      <c r="M293" s="156">
        <f t="shared" si="21"/>
        <v>0</v>
      </c>
      <c r="N293" s="155"/>
      <c r="O293" s="155"/>
      <c r="P293" s="155"/>
      <c r="Q293" s="155"/>
      <c r="R293" s="155"/>
      <c r="S293" s="156"/>
      <c r="T293" s="156">
        <f t="shared" si="18"/>
        <v>0</v>
      </c>
      <c r="U293" s="156">
        <f t="shared" si="19"/>
        <v>0</v>
      </c>
      <c r="V293" s="157"/>
      <c r="W293" s="202"/>
    </row>
    <row r="294" spans="1:23" s="165" customFormat="1" hidden="1" x14ac:dyDescent="0.4">
      <c r="A294" s="116">
        <v>286</v>
      </c>
      <c r="B294" s="116"/>
      <c r="C294" s="117"/>
      <c r="D294" s="118"/>
      <c r="E294" s="119"/>
      <c r="F294" s="120"/>
      <c r="G294" s="121"/>
      <c r="H294" s="125"/>
      <c r="I294" s="123"/>
      <c r="J294" s="123"/>
      <c r="K294" s="124"/>
      <c r="L294" s="155">
        <f t="shared" si="20"/>
        <v>0</v>
      </c>
      <c r="M294" s="156">
        <f t="shared" si="21"/>
        <v>0</v>
      </c>
      <c r="N294" s="155"/>
      <c r="O294" s="155"/>
      <c r="P294" s="155"/>
      <c r="Q294" s="155"/>
      <c r="R294" s="155"/>
      <c r="S294" s="156"/>
      <c r="T294" s="156">
        <f t="shared" si="18"/>
        <v>0</v>
      </c>
      <c r="U294" s="156">
        <f t="shared" si="19"/>
        <v>0</v>
      </c>
      <c r="V294" s="157"/>
      <c r="W294" s="202"/>
    </row>
    <row r="295" spans="1:23" s="165" customFormat="1" hidden="1" x14ac:dyDescent="0.4">
      <c r="A295" s="116">
        <v>287</v>
      </c>
      <c r="B295" s="116"/>
      <c r="C295" s="117"/>
      <c r="D295" s="118"/>
      <c r="E295" s="119"/>
      <c r="F295" s="120"/>
      <c r="G295" s="121"/>
      <c r="H295" s="125"/>
      <c r="I295" s="123"/>
      <c r="J295" s="123"/>
      <c r="K295" s="124"/>
      <c r="L295" s="155">
        <f t="shared" si="20"/>
        <v>0</v>
      </c>
      <c r="M295" s="156">
        <f t="shared" si="21"/>
        <v>0</v>
      </c>
      <c r="N295" s="155"/>
      <c r="O295" s="155"/>
      <c r="P295" s="155"/>
      <c r="Q295" s="155"/>
      <c r="R295" s="155"/>
      <c r="S295" s="156"/>
      <c r="T295" s="156">
        <f t="shared" si="18"/>
        <v>0</v>
      </c>
      <c r="U295" s="156">
        <f t="shared" si="19"/>
        <v>0</v>
      </c>
      <c r="V295" s="157"/>
      <c r="W295" s="202"/>
    </row>
    <row r="296" spans="1:23" s="165" customFormat="1" hidden="1" x14ac:dyDescent="0.4">
      <c r="A296" s="116">
        <v>288</v>
      </c>
      <c r="B296" s="116"/>
      <c r="C296" s="117"/>
      <c r="D296" s="118"/>
      <c r="E296" s="119"/>
      <c r="F296" s="120"/>
      <c r="G296" s="121"/>
      <c r="H296" s="125"/>
      <c r="I296" s="123"/>
      <c r="J296" s="123"/>
      <c r="K296" s="124"/>
      <c r="L296" s="155">
        <f t="shared" si="20"/>
        <v>0</v>
      </c>
      <c r="M296" s="156">
        <f t="shared" si="21"/>
        <v>0</v>
      </c>
      <c r="N296" s="155"/>
      <c r="O296" s="155"/>
      <c r="P296" s="155"/>
      <c r="Q296" s="155"/>
      <c r="R296" s="155"/>
      <c r="S296" s="156"/>
      <c r="T296" s="156">
        <f t="shared" si="18"/>
        <v>0</v>
      </c>
      <c r="U296" s="156">
        <f t="shared" si="19"/>
        <v>0</v>
      </c>
      <c r="V296" s="157"/>
      <c r="W296" s="202"/>
    </row>
    <row r="297" spans="1:23" s="165" customFormat="1" hidden="1" x14ac:dyDescent="0.4">
      <c r="A297" s="116">
        <v>289</v>
      </c>
      <c r="B297" s="116"/>
      <c r="C297" s="117"/>
      <c r="D297" s="118"/>
      <c r="E297" s="119"/>
      <c r="F297" s="120"/>
      <c r="G297" s="121"/>
      <c r="H297" s="125"/>
      <c r="I297" s="123"/>
      <c r="J297" s="123"/>
      <c r="K297" s="124"/>
      <c r="L297" s="155">
        <f t="shared" si="20"/>
        <v>0</v>
      </c>
      <c r="M297" s="156">
        <f t="shared" si="21"/>
        <v>0</v>
      </c>
      <c r="N297" s="155"/>
      <c r="O297" s="155"/>
      <c r="P297" s="155"/>
      <c r="Q297" s="155"/>
      <c r="R297" s="155"/>
      <c r="S297" s="156"/>
      <c r="T297" s="156">
        <f t="shared" si="18"/>
        <v>0</v>
      </c>
      <c r="U297" s="156">
        <f t="shared" si="19"/>
        <v>0</v>
      </c>
      <c r="V297" s="157"/>
      <c r="W297" s="202"/>
    </row>
    <row r="298" spans="1:23" s="165" customFormat="1" hidden="1" x14ac:dyDescent="0.4">
      <c r="A298" s="116">
        <v>290</v>
      </c>
      <c r="B298" s="116"/>
      <c r="C298" s="117"/>
      <c r="D298" s="118"/>
      <c r="E298" s="119"/>
      <c r="F298" s="120"/>
      <c r="G298" s="121"/>
      <c r="H298" s="125"/>
      <c r="I298" s="123"/>
      <c r="J298" s="123"/>
      <c r="K298" s="124"/>
      <c r="L298" s="155">
        <f t="shared" si="20"/>
        <v>0</v>
      </c>
      <c r="M298" s="156">
        <f t="shared" si="21"/>
        <v>0</v>
      </c>
      <c r="N298" s="155"/>
      <c r="O298" s="155"/>
      <c r="P298" s="155"/>
      <c r="Q298" s="155"/>
      <c r="R298" s="155"/>
      <c r="S298" s="156"/>
      <c r="T298" s="156">
        <f t="shared" si="18"/>
        <v>0</v>
      </c>
      <c r="U298" s="156">
        <f t="shared" si="19"/>
        <v>0</v>
      </c>
      <c r="V298" s="157"/>
      <c r="W298" s="202"/>
    </row>
    <row r="299" spans="1:23" s="165" customFormat="1" hidden="1" x14ac:dyDescent="0.4">
      <c r="A299" s="116">
        <v>291</v>
      </c>
      <c r="B299" s="116"/>
      <c r="C299" s="117"/>
      <c r="D299" s="118"/>
      <c r="E299" s="119"/>
      <c r="F299" s="120"/>
      <c r="G299" s="121"/>
      <c r="H299" s="125"/>
      <c r="I299" s="123"/>
      <c r="J299" s="123"/>
      <c r="K299" s="124"/>
      <c r="L299" s="155">
        <f t="shared" si="20"/>
        <v>0</v>
      </c>
      <c r="M299" s="156">
        <f t="shared" si="21"/>
        <v>0</v>
      </c>
      <c r="N299" s="155"/>
      <c r="O299" s="155"/>
      <c r="P299" s="155"/>
      <c r="Q299" s="155"/>
      <c r="R299" s="155"/>
      <c r="S299" s="156"/>
      <c r="T299" s="156">
        <f t="shared" si="18"/>
        <v>0</v>
      </c>
      <c r="U299" s="156">
        <f t="shared" si="19"/>
        <v>0</v>
      </c>
      <c r="V299" s="157"/>
      <c r="W299" s="202"/>
    </row>
    <row r="300" spans="1:23" s="165" customFormat="1" hidden="1" x14ac:dyDescent="0.4">
      <c r="A300" s="116">
        <v>292</v>
      </c>
      <c r="B300" s="116"/>
      <c r="C300" s="117"/>
      <c r="D300" s="118"/>
      <c r="E300" s="119"/>
      <c r="F300" s="120"/>
      <c r="G300" s="121"/>
      <c r="H300" s="125"/>
      <c r="I300" s="123"/>
      <c r="J300" s="123"/>
      <c r="K300" s="124"/>
      <c r="L300" s="155">
        <f t="shared" si="20"/>
        <v>0</v>
      </c>
      <c r="M300" s="156">
        <f t="shared" si="21"/>
        <v>0</v>
      </c>
      <c r="N300" s="155"/>
      <c r="O300" s="155"/>
      <c r="P300" s="155"/>
      <c r="Q300" s="155"/>
      <c r="R300" s="155"/>
      <c r="S300" s="156"/>
      <c r="T300" s="156">
        <f t="shared" si="18"/>
        <v>0</v>
      </c>
      <c r="U300" s="156">
        <f t="shared" si="19"/>
        <v>0</v>
      </c>
      <c r="V300" s="157"/>
      <c r="W300" s="202"/>
    </row>
    <row r="301" spans="1:23" s="165" customFormat="1" hidden="1" x14ac:dyDescent="0.4">
      <c r="A301" s="116">
        <v>293</v>
      </c>
      <c r="B301" s="116"/>
      <c r="C301" s="117"/>
      <c r="D301" s="118"/>
      <c r="E301" s="119"/>
      <c r="F301" s="120"/>
      <c r="G301" s="121"/>
      <c r="H301" s="125"/>
      <c r="I301" s="123"/>
      <c r="J301" s="123"/>
      <c r="K301" s="124"/>
      <c r="L301" s="155">
        <f t="shared" si="20"/>
        <v>0</v>
      </c>
      <c r="M301" s="156">
        <f t="shared" si="21"/>
        <v>0</v>
      </c>
      <c r="N301" s="155"/>
      <c r="O301" s="155"/>
      <c r="P301" s="155"/>
      <c r="Q301" s="155"/>
      <c r="R301" s="155"/>
      <c r="S301" s="156"/>
      <c r="T301" s="156">
        <f t="shared" si="18"/>
        <v>0</v>
      </c>
      <c r="U301" s="156">
        <f t="shared" si="19"/>
        <v>0</v>
      </c>
      <c r="V301" s="157"/>
      <c r="W301" s="202"/>
    </row>
    <row r="302" spans="1:23" s="165" customFormat="1" hidden="1" x14ac:dyDescent="0.4">
      <c r="A302" s="116">
        <v>294</v>
      </c>
      <c r="B302" s="116"/>
      <c r="C302" s="117"/>
      <c r="D302" s="118"/>
      <c r="E302" s="119"/>
      <c r="F302" s="120"/>
      <c r="G302" s="121"/>
      <c r="H302" s="125"/>
      <c r="I302" s="123"/>
      <c r="J302" s="123"/>
      <c r="K302" s="124"/>
      <c r="L302" s="155">
        <f t="shared" si="20"/>
        <v>0</v>
      </c>
      <c r="M302" s="156">
        <f t="shared" si="21"/>
        <v>0</v>
      </c>
      <c r="N302" s="155"/>
      <c r="O302" s="155"/>
      <c r="P302" s="155"/>
      <c r="Q302" s="155"/>
      <c r="R302" s="155"/>
      <c r="S302" s="156"/>
      <c r="T302" s="156">
        <f t="shared" si="18"/>
        <v>0</v>
      </c>
      <c r="U302" s="156">
        <f t="shared" si="19"/>
        <v>0</v>
      </c>
      <c r="V302" s="157"/>
      <c r="W302" s="202"/>
    </row>
    <row r="303" spans="1:23" s="165" customFormat="1" hidden="1" x14ac:dyDescent="0.4">
      <c r="A303" s="116">
        <v>295</v>
      </c>
      <c r="B303" s="116"/>
      <c r="C303" s="117"/>
      <c r="D303" s="118"/>
      <c r="E303" s="119"/>
      <c r="F303" s="120"/>
      <c r="G303" s="121"/>
      <c r="H303" s="125"/>
      <c r="I303" s="123"/>
      <c r="J303" s="123"/>
      <c r="K303" s="124"/>
      <c r="L303" s="155">
        <f t="shared" si="20"/>
        <v>0</v>
      </c>
      <c r="M303" s="156">
        <f t="shared" si="21"/>
        <v>0</v>
      </c>
      <c r="N303" s="155"/>
      <c r="O303" s="155"/>
      <c r="P303" s="155"/>
      <c r="Q303" s="155"/>
      <c r="R303" s="155"/>
      <c r="S303" s="156"/>
      <c r="T303" s="156">
        <f t="shared" si="18"/>
        <v>0</v>
      </c>
      <c r="U303" s="156">
        <f t="shared" si="19"/>
        <v>0</v>
      </c>
      <c r="V303" s="157"/>
      <c r="W303" s="202"/>
    </row>
    <row r="304" spans="1:23" s="165" customFormat="1" hidden="1" x14ac:dyDescent="0.4">
      <c r="A304" s="116">
        <v>296</v>
      </c>
      <c r="B304" s="116"/>
      <c r="C304" s="117"/>
      <c r="D304" s="118"/>
      <c r="E304" s="119"/>
      <c r="F304" s="120"/>
      <c r="G304" s="121"/>
      <c r="H304" s="125"/>
      <c r="I304" s="123"/>
      <c r="J304" s="123"/>
      <c r="K304" s="124"/>
      <c r="L304" s="155">
        <f t="shared" si="20"/>
        <v>0</v>
      </c>
      <c r="M304" s="156">
        <f t="shared" si="21"/>
        <v>0</v>
      </c>
      <c r="N304" s="155"/>
      <c r="O304" s="155"/>
      <c r="P304" s="155"/>
      <c r="Q304" s="155"/>
      <c r="R304" s="155"/>
      <c r="S304" s="156"/>
      <c r="T304" s="156">
        <f t="shared" si="18"/>
        <v>0</v>
      </c>
      <c r="U304" s="156">
        <f t="shared" si="19"/>
        <v>0</v>
      </c>
      <c r="V304" s="157"/>
      <c r="W304" s="202"/>
    </row>
    <row r="305" spans="1:23" s="165" customFormat="1" hidden="1" x14ac:dyDescent="0.4">
      <c r="A305" s="116">
        <v>297</v>
      </c>
      <c r="B305" s="116"/>
      <c r="C305" s="117"/>
      <c r="D305" s="118"/>
      <c r="E305" s="119"/>
      <c r="F305" s="120"/>
      <c r="G305" s="121"/>
      <c r="H305" s="125"/>
      <c r="I305" s="123"/>
      <c r="J305" s="123"/>
      <c r="K305" s="124"/>
      <c r="L305" s="155">
        <f t="shared" si="20"/>
        <v>0</v>
      </c>
      <c r="M305" s="156">
        <f t="shared" si="21"/>
        <v>0</v>
      </c>
      <c r="N305" s="155"/>
      <c r="O305" s="155"/>
      <c r="P305" s="155"/>
      <c r="Q305" s="155"/>
      <c r="R305" s="155"/>
      <c r="S305" s="156"/>
      <c r="T305" s="156">
        <f t="shared" si="18"/>
        <v>0</v>
      </c>
      <c r="U305" s="156">
        <f t="shared" si="19"/>
        <v>0</v>
      </c>
      <c r="V305" s="157"/>
      <c r="W305" s="202"/>
    </row>
    <row r="306" spans="1:23" s="165" customFormat="1" hidden="1" x14ac:dyDescent="0.4">
      <c r="A306" s="116">
        <v>298</v>
      </c>
      <c r="B306" s="116"/>
      <c r="C306" s="117"/>
      <c r="D306" s="118"/>
      <c r="E306" s="119"/>
      <c r="F306" s="120"/>
      <c r="G306" s="121"/>
      <c r="H306" s="125"/>
      <c r="I306" s="123"/>
      <c r="J306" s="123"/>
      <c r="K306" s="124"/>
      <c r="L306" s="155">
        <f t="shared" si="20"/>
        <v>0</v>
      </c>
      <c r="M306" s="156">
        <f t="shared" si="21"/>
        <v>0</v>
      </c>
      <c r="N306" s="155"/>
      <c r="O306" s="155"/>
      <c r="P306" s="155"/>
      <c r="Q306" s="155"/>
      <c r="R306" s="155"/>
      <c r="S306" s="156"/>
      <c r="T306" s="156">
        <f t="shared" si="18"/>
        <v>0</v>
      </c>
      <c r="U306" s="156">
        <f t="shared" si="19"/>
        <v>0</v>
      </c>
      <c r="V306" s="157"/>
      <c r="W306" s="202"/>
    </row>
    <row r="307" spans="1:23" s="165" customFormat="1" hidden="1" x14ac:dyDescent="0.4">
      <c r="A307" s="116">
        <v>299</v>
      </c>
      <c r="B307" s="116"/>
      <c r="C307" s="117"/>
      <c r="D307" s="118"/>
      <c r="E307" s="119"/>
      <c r="F307" s="120"/>
      <c r="G307" s="121"/>
      <c r="H307" s="125"/>
      <c r="I307" s="123"/>
      <c r="J307" s="123"/>
      <c r="K307" s="124"/>
      <c r="L307" s="155">
        <f t="shared" si="20"/>
        <v>0</v>
      </c>
      <c r="M307" s="156">
        <f t="shared" si="21"/>
        <v>0</v>
      </c>
      <c r="N307" s="155"/>
      <c r="O307" s="155"/>
      <c r="P307" s="155"/>
      <c r="Q307" s="155"/>
      <c r="R307" s="155"/>
      <c r="S307" s="156"/>
      <c r="T307" s="156">
        <f t="shared" si="18"/>
        <v>0</v>
      </c>
      <c r="U307" s="156">
        <f t="shared" si="19"/>
        <v>0</v>
      </c>
      <c r="V307" s="157"/>
      <c r="W307" s="202"/>
    </row>
    <row r="308" spans="1:23" s="165" customFormat="1" hidden="1" x14ac:dyDescent="0.4">
      <c r="A308" s="116">
        <v>300</v>
      </c>
      <c r="B308" s="116"/>
      <c r="C308" s="117"/>
      <c r="D308" s="118"/>
      <c r="E308" s="119"/>
      <c r="F308" s="120"/>
      <c r="G308" s="121"/>
      <c r="H308" s="125"/>
      <c r="I308" s="123"/>
      <c r="J308" s="123"/>
      <c r="K308" s="124"/>
      <c r="L308" s="155">
        <f t="shared" si="20"/>
        <v>0</v>
      </c>
      <c r="M308" s="156">
        <f t="shared" si="21"/>
        <v>0</v>
      </c>
      <c r="N308" s="155"/>
      <c r="O308" s="155"/>
      <c r="P308" s="155"/>
      <c r="Q308" s="155"/>
      <c r="R308" s="155"/>
      <c r="S308" s="156"/>
      <c r="T308" s="156">
        <f t="shared" si="18"/>
        <v>0</v>
      </c>
      <c r="U308" s="156">
        <f t="shared" si="19"/>
        <v>0</v>
      </c>
      <c r="V308" s="157"/>
      <c r="W308" s="202"/>
    </row>
    <row r="309" spans="1:23" s="165" customFormat="1" hidden="1" x14ac:dyDescent="0.4">
      <c r="A309" s="116">
        <v>301</v>
      </c>
      <c r="B309" s="116"/>
      <c r="C309" s="117"/>
      <c r="D309" s="118"/>
      <c r="E309" s="119"/>
      <c r="F309" s="120"/>
      <c r="G309" s="121"/>
      <c r="H309" s="125"/>
      <c r="I309" s="123"/>
      <c r="J309" s="123"/>
      <c r="K309" s="124"/>
      <c r="L309" s="155">
        <f t="shared" si="20"/>
        <v>0</v>
      </c>
      <c r="M309" s="156">
        <f t="shared" si="21"/>
        <v>0</v>
      </c>
      <c r="N309" s="155"/>
      <c r="O309" s="155"/>
      <c r="P309" s="155"/>
      <c r="Q309" s="155"/>
      <c r="R309" s="155"/>
      <c r="S309" s="156"/>
      <c r="T309" s="156">
        <f t="shared" si="18"/>
        <v>0</v>
      </c>
      <c r="U309" s="156">
        <f t="shared" si="19"/>
        <v>0</v>
      </c>
      <c r="V309" s="157"/>
      <c r="W309" s="202"/>
    </row>
    <row r="310" spans="1:23" s="165" customFormat="1" hidden="1" x14ac:dyDescent="0.4">
      <c r="A310" s="116">
        <v>302</v>
      </c>
      <c r="B310" s="116"/>
      <c r="C310" s="117"/>
      <c r="D310" s="118"/>
      <c r="E310" s="119"/>
      <c r="F310" s="120"/>
      <c r="G310" s="121"/>
      <c r="H310" s="125"/>
      <c r="I310" s="123"/>
      <c r="J310" s="123"/>
      <c r="K310" s="124"/>
      <c r="L310" s="155">
        <f t="shared" si="20"/>
        <v>0</v>
      </c>
      <c r="M310" s="156">
        <f t="shared" si="21"/>
        <v>0</v>
      </c>
      <c r="N310" s="155"/>
      <c r="O310" s="155"/>
      <c r="P310" s="155"/>
      <c r="Q310" s="155"/>
      <c r="R310" s="155"/>
      <c r="S310" s="156"/>
      <c r="T310" s="156">
        <f t="shared" si="18"/>
        <v>0</v>
      </c>
      <c r="U310" s="156">
        <f t="shared" si="19"/>
        <v>0</v>
      </c>
      <c r="V310" s="157"/>
      <c r="W310" s="202"/>
    </row>
    <row r="311" spans="1:23" s="165" customFormat="1" hidden="1" x14ac:dyDescent="0.4">
      <c r="A311" s="116">
        <v>303</v>
      </c>
      <c r="B311" s="116"/>
      <c r="C311" s="117"/>
      <c r="D311" s="118"/>
      <c r="E311" s="119"/>
      <c r="F311" s="120"/>
      <c r="G311" s="121"/>
      <c r="H311" s="125"/>
      <c r="I311" s="123"/>
      <c r="J311" s="123"/>
      <c r="K311" s="124"/>
      <c r="L311" s="155">
        <f t="shared" si="20"/>
        <v>0</v>
      </c>
      <c r="M311" s="156">
        <f t="shared" si="21"/>
        <v>0</v>
      </c>
      <c r="N311" s="155"/>
      <c r="O311" s="155"/>
      <c r="P311" s="155"/>
      <c r="Q311" s="155"/>
      <c r="R311" s="155"/>
      <c r="S311" s="156"/>
      <c r="T311" s="156">
        <f t="shared" si="18"/>
        <v>0</v>
      </c>
      <c r="U311" s="156">
        <f t="shared" si="19"/>
        <v>0</v>
      </c>
      <c r="V311" s="157"/>
      <c r="W311" s="202"/>
    </row>
    <row r="312" spans="1:23" s="165" customFormat="1" hidden="1" x14ac:dyDescent="0.4">
      <c r="A312" s="116">
        <v>304</v>
      </c>
      <c r="B312" s="116"/>
      <c r="C312" s="117"/>
      <c r="D312" s="118"/>
      <c r="E312" s="119"/>
      <c r="F312" s="120"/>
      <c r="G312" s="121"/>
      <c r="H312" s="125"/>
      <c r="I312" s="123"/>
      <c r="J312" s="123"/>
      <c r="K312" s="124"/>
      <c r="L312" s="155">
        <f t="shared" si="20"/>
        <v>0</v>
      </c>
      <c r="M312" s="156">
        <f t="shared" si="21"/>
        <v>0</v>
      </c>
      <c r="N312" s="155"/>
      <c r="O312" s="155"/>
      <c r="P312" s="155"/>
      <c r="Q312" s="155"/>
      <c r="R312" s="155"/>
      <c r="S312" s="156"/>
      <c r="T312" s="156">
        <f t="shared" si="18"/>
        <v>0</v>
      </c>
      <c r="U312" s="156">
        <f t="shared" si="19"/>
        <v>0</v>
      </c>
      <c r="V312" s="157"/>
      <c r="W312" s="202"/>
    </row>
    <row r="313" spans="1:23" s="165" customFormat="1" hidden="1" x14ac:dyDescent="0.4">
      <c r="A313" s="116">
        <v>305</v>
      </c>
      <c r="B313" s="116"/>
      <c r="C313" s="117"/>
      <c r="D313" s="118"/>
      <c r="E313" s="119"/>
      <c r="F313" s="120"/>
      <c r="G313" s="121"/>
      <c r="H313" s="125"/>
      <c r="I313" s="123"/>
      <c r="J313" s="123"/>
      <c r="K313" s="124"/>
      <c r="L313" s="155">
        <f t="shared" si="20"/>
        <v>0</v>
      </c>
      <c r="M313" s="156">
        <f t="shared" si="21"/>
        <v>0</v>
      </c>
      <c r="N313" s="155"/>
      <c r="O313" s="155"/>
      <c r="P313" s="155"/>
      <c r="Q313" s="155"/>
      <c r="R313" s="155"/>
      <c r="S313" s="156"/>
      <c r="T313" s="156">
        <f t="shared" si="18"/>
        <v>0</v>
      </c>
      <c r="U313" s="156">
        <f t="shared" si="19"/>
        <v>0</v>
      </c>
      <c r="V313" s="157"/>
      <c r="W313" s="202"/>
    </row>
    <row r="314" spans="1:23" s="165" customFormat="1" hidden="1" x14ac:dyDescent="0.4">
      <c r="A314" s="116">
        <v>306</v>
      </c>
      <c r="B314" s="116"/>
      <c r="C314" s="117"/>
      <c r="D314" s="118"/>
      <c r="E314" s="119"/>
      <c r="F314" s="120"/>
      <c r="G314" s="121"/>
      <c r="H314" s="125"/>
      <c r="I314" s="123"/>
      <c r="J314" s="123"/>
      <c r="K314" s="124"/>
      <c r="L314" s="155">
        <f t="shared" si="20"/>
        <v>0</v>
      </c>
      <c r="M314" s="156">
        <f t="shared" si="21"/>
        <v>0</v>
      </c>
      <c r="N314" s="155"/>
      <c r="O314" s="155"/>
      <c r="P314" s="155"/>
      <c r="Q314" s="155"/>
      <c r="R314" s="155"/>
      <c r="S314" s="156"/>
      <c r="T314" s="156">
        <f t="shared" si="18"/>
        <v>0</v>
      </c>
      <c r="U314" s="156">
        <f t="shared" si="19"/>
        <v>0</v>
      </c>
      <c r="V314" s="157"/>
      <c r="W314" s="202"/>
    </row>
    <row r="315" spans="1:23" s="165" customFormat="1" hidden="1" x14ac:dyDescent="0.4">
      <c r="A315" s="116">
        <v>307</v>
      </c>
      <c r="B315" s="116"/>
      <c r="C315" s="117"/>
      <c r="D315" s="118"/>
      <c r="E315" s="119"/>
      <c r="F315" s="120"/>
      <c r="G315" s="121"/>
      <c r="H315" s="125"/>
      <c r="I315" s="123"/>
      <c r="J315" s="123"/>
      <c r="K315" s="124"/>
      <c r="L315" s="155">
        <f t="shared" si="20"/>
        <v>0</v>
      </c>
      <c r="M315" s="156">
        <f t="shared" si="21"/>
        <v>0</v>
      </c>
      <c r="N315" s="155"/>
      <c r="O315" s="155"/>
      <c r="P315" s="155"/>
      <c r="Q315" s="155"/>
      <c r="R315" s="155"/>
      <c r="S315" s="156"/>
      <c r="T315" s="156">
        <f t="shared" si="18"/>
        <v>0</v>
      </c>
      <c r="U315" s="156">
        <f t="shared" si="19"/>
        <v>0</v>
      </c>
      <c r="V315" s="157"/>
      <c r="W315" s="202"/>
    </row>
    <row r="316" spans="1:23" s="165" customFormat="1" hidden="1" x14ac:dyDescent="0.4">
      <c r="A316" s="116">
        <v>308</v>
      </c>
      <c r="B316" s="116"/>
      <c r="C316" s="117"/>
      <c r="D316" s="118"/>
      <c r="E316" s="119"/>
      <c r="F316" s="120"/>
      <c r="G316" s="121"/>
      <c r="H316" s="125"/>
      <c r="I316" s="123"/>
      <c r="J316" s="123"/>
      <c r="K316" s="124"/>
      <c r="L316" s="155">
        <f t="shared" si="20"/>
        <v>0</v>
      </c>
      <c r="M316" s="156">
        <f t="shared" si="21"/>
        <v>0</v>
      </c>
      <c r="N316" s="155"/>
      <c r="O316" s="155"/>
      <c r="P316" s="155"/>
      <c r="Q316" s="155"/>
      <c r="R316" s="155"/>
      <c r="S316" s="156"/>
      <c r="T316" s="156">
        <f t="shared" si="18"/>
        <v>0</v>
      </c>
      <c r="U316" s="156">
        <f t="shared" si="19"/>
        <v>0</v>
      </c>
      <c r="V316" s="157"/>
      <c r="W316" s="202"/>
    </row>
    <row r="317" spans="1:23" s="165" customFormat="1" hidden="1" x14ac:dyDescent="0.4">
      <c r="A317" s="116">
        <v>309</v>
      </c>
      <c r="B317" s="116"/>
      <c r="C317" s="117"/>
      <c r="D317" s="118"/>
      <c r="E317" s="119"/>
      <c r="F317" s="120"/>
      <c r="G317" s="121"/>
      <c r="H317" s="125"/>
      <c r="I317" s="123"/>
      <c r="J317" s="123"/>
      <c r="K317" s="124"/>
      <c r="L317" s="155">
        <f t="shared" si="20"/>
        <v>0</v>
      </c>
      <c r="M317" s="156">
        <f t="shared" si="21"/>
        <v>0</v>
      </c>
      <c r="N317" s="155"/>
      <c r="O317" s="155"/>
      <c r="P317" s="155"/>
      <c r="Q317" s="155"/>
      <c r="R317" s="155"/>
      <c r="S317" s="156"/>
      <c r="T317" s="156">
        <f t="shared" si="18"/>
        <v>0</v>
      </c>
      <c r="U317" s="156">
        <f t="shared" si="19"/>
        <v>0</v>
      </c>
      <c r="V317" s="157"/>
      <c r="W317" s="202"/>
    </row>
    <row r="318" spans="1:23" s="165" customFormat="1" hidden="1" x14ac:dyDescent="0.4">
      <c r="A318" s="116">
        <v>310</v>
      </c>
      <c r="B318" s="116"/>
      <c r="C318" s="117"/>
      <c r="D318" s="118"/>
      <c r="E318" s="119"/>
      <c r="F318" s="120"/>
      <c r="G318" s="121"/>
      <c r="H318" s="125"/>
      <c r="I318" s="123"/>
      <c r="J318" s="123"/>
      <c r="K318" s="124"/>
      <c r="L318" s="155">
        <f t="shared" si="20"/>
        <v>0</v>
      </c>
      <c r="M318" s="156">
        <f t="shared" si="21"/>
        <v>0</v>
      </c>
      <c r="N318" s="155"/>
      <c r="O318" s="155"/>
      <c r="P318" s="155"/>
      <c r="Q318" s="155"/>
      <c r="R318" s="155"/>
      <c r="S318" s="156"/>
      <c r="T318" s="156">
        <f t="shared" si="18"/>
        <v>0</v>
      </c>
      <c r="U318" s="156">
        <f t="shared" si="19"/>
        <v>0</v>
      </c>
      <c r="V318" s="157"/>
      <c r="W318" s="202"/>
    </row>
    <row r="319" spans="1:23" s="165" customFormat="1" hidden="1" x14ac:dyDescent="0.4">
      <c r="A319" s="116">
        <v>311</v>
      </c>
      <c r="B319" s="116"/>
      <c r="C319" s="117"/>
      <c r="D319" s="118"/>
      <c r="E319" s="119"/>
      <c r="F319" s="120"/>
      <c r="G319" s="121"/>
      <c r="H319" s="125"/>
      <c r="I319" s="123"/>
      <c r="J319" s="123"/>
      <c r="K319" s="124"/>
      <c r="L319" s="155">
        <f t="shared" si="20"/>
        <v>0</v>
      </c>
      <c r="M319" s="156">
        <f t="shared" si="21"/>
        <v>0</v>
      </c>
      <c r="N319" s="155"/>
      <c r="O319" s="155"/>
      <c r="P319" s="155"/>
      <c r="Q319" s="155"/>
      <c r="R319" s="155"/>
      <c r="S319" s="156"/>
      <c r="T319" s="156">
        <f t="shared" si="18"/>
        <v>0</v>
      </c>
      <c r="U319" s="156">
        <f t="shared" si="19"/>
        <v>0</v>
      </c>
      <c r="V319" s="157"/>
      <c r="W319" s="202"/>
    </row>
    <row r="320" spans="1:23" s="165" customFormat="1" hidden="1" x14ac:dyDescent="0.4">
      <c r="A320" s="116">
        <v>312</v>
      </c>
      <c r="B320" s="116"/>
      <c r="C320" s="117"/>
      <c r="D320" s="118"/>
      <c r="E320" s="119"/>
      <c r="F320" s="120"/>
      <c r="G320" s="121"/>
      <c r="H320" s="125"/>
      <c r="I320" s="123"/>
      <c r="J320" s="123"/>
      <c r="K320" s="124"/>
      <c r="L320" s="155">
        <f t="shared" si="20"/>
        <v>0</v>
      </c>
      <c r="M320" s="156">
        <f t="shared" si="21"/>
        <v>0</v>
      </c>
      <c r="N320" s="155"/>
      <c r="O320" s="155"/>
      <c r="P320" s="155"/>
      <c r="Q320" s="155"/>
      <c r="R320" s="155"/>
      <c r="S320" s="156"/>
      <c r="T320" s="156">
        <f t="shared" si="18"/>
        <v>0</v>
      </c>
      <c r="U320" s="156">
        <f t="shared" si="19"/>
        <v>0</v>
      </c>
      <c r="V320" s="157"/>
      <c r="W320" s="202"/>
    </row>
    <row r="321" spans="1:23" s="165" customFormat="1" hidden="1" x14ac:dyDescent="0.4">
      <c r="A321" s="116">
        <v>313</v>
      </c>
      <c r="B321" s="116"/>
      <c r="C321" s="117"/>
      <c r="D321" s="118"/>
      <c r="E321" s="119"/>
      <c r="F321" s="120"/>
      <c r="G321" s="121"/>
      <c r="H321" s="125"/>
      <c r="I321" s="123"/>
      <c r="J321" s="123"/>
      <c r="K321" s="124"/>
      <c r="L321" s="155">
        <f t="shared" si="20"/>
        <v>0</v>
      </c>
      <c r="M321" s="156">
        <f t="shared" si="21"/>
        <v>0</v>
      </c>
      <c r="N321" s="155"/>
      <c r="O321" s="155"/>
      <c r="P321" s="155"/>
      <c r="Q321" s="155"/>
      <c r="R321" s="155"/>
      <c r="S321" s="156"/>
      <c r="T321" s="156">
        <f t="shared" si="18"/>
        <v>0</v>
      </c>
      <c r="U321" s="156">
        <f t="shared" si="19"/>
        <v>0</v>
      </c>
      <c r="V321" s="157"/>
      <c r="W321" s="202"/>
    </row>
    <row r="322" spans="1:23" s="165" customFormat="1" hidden="1" x14ac:dyDescent="0.4">
      <c r="A322" s="116">
        <v>314</v>
      </c>
      <c r="B322" s="116"/>
      <c r="C322" s="117"/>
      <c r="D322" s="118"/>
      <c r="E322" s="119"/>
      <c r="F322" s="120"/>
      <c r="G322" s="121"/>
      <c r="H322" s="125"/>
      <c r="I322" s="123"/>
      <c r="J322" s="123"/>
      <c r="K322" s="124"/>
      <c r="L322" s="155">
        <f t="shared" si="20"/>
        <v>0</v>
      </c>
      <c r="M322" s="156">
        <f t="shared" si="21"/>
        <v>0</v>
      </c>
      <c r="N322" s="155"/>
      <c r="O322" s="155"/>
      <c r="P322" s="155"/>
      <c r="Q322" s="155"/>
      <c r="R322" s="155"/>
      <c r="S322" s="156"/>
      <c r="T322" s="156">
        <f t="shared" si="18"/>
        <v>0</v>
      </c>
      <c r="U322" s="156">
        <f t="shared" si="19"/>
        <v>0</v>
      </c>
      <c r="V322" s="157"/>
      <c r="W322" s="202"/>
    </row>
    <row r="323" spans="1:23" s="165" customFormat="1" hidden="1" x14ac:dyDescent="0.4">
      <c r="A323" s="116">
        <v>315</v>
      </c>
      <c r="B323" s="116"/>
      <c r="C323" s="117"/>
      <c r="D323" s="118"/>
      <c r="E323" s="119"/>
      <c r="F323" s="120"/>
      <c r="G323" s="121"/>
      <c r="H323" s="125"/>
      <c r="I323" s="123"/>
      <c r="J323" s="123"/>
      <c r="K323" s="124"/>
      <c r="L323" s="155">
        <f t="shared" si="20"/>
        <v>0</v>
      </c>
      <c r="M323" s="156">
        <f t="shared" si="21"/>
        <v>0</v>
      </c>
      <c r="N323" s="155"/>
      <c r="O323" s="155"/>
      <c r="P323" s="155"/>
      <c r="Q323" s="155"/>
      <c r="R323" s="155"/>
      <c r="S323" s="156"/>
      <c r="T323" s="156">
        <f t="shared" si="18"/>
        <v>0</v>
      </c>
      <c r="U323" s="156">
        <f t="shared" si="19"/>
        <v>0</v>
      </c>
      <c r="V323" s="157"/>
      <c r="W323" s="202"/>
    </row>
    <row r="324" spans="1:23" s="165" customFormat="1" hidden="1" x14ac:dyDescent="0.4">
      <c r="A324" s="116">
        <v>316</v>
      </c>
      <c r="B324" s="116"/>
      <c r="C324" s="117"/>
      <c r="D324" s="118"/>
      <c r="E324" s="119"/>
      <c r="F324" s="120"/>
      <c r="G324" s="121"/>
      <c r="H324" s="125"/>
      <c r="I324" s="123"/>
      <c r="J324" s="123"/>
      <c r="K324" s="124"/>
      <c r="L324" s="155">
        <f t="shared" si="20"/>
        <v>0</v>
      </c>
      <c r="M324" s="156">
        <f t="shared" si="21"/>
        <v>0</v>
      </c>
      <c r="N324" s="155"/>
      <c r="O324" s="155"/>
      <c r="P324" s="155"/>
      <c r="Q324" s="155"/>
      <c r="R324" s="155"/>
      <c r="S324" s="156"/>
      <c r="T324" s="156">
        <f t="shared" si="18"/>
        <v>0</v>
      </c>
      <c r="U324" s="156">
        <f t="shared" si="19"/>
        <v>0</v>
      </c>
      <c r="V324" s="157"/>
      <c r="W324" s="202"/>
    </row>
    <row r="325" spans="1:23" s="165" customFormat="1" hidden="1" x14ac:dyDescent="0.4">
      <c r="A325" s="116">
        <v>317</v>
      </c>
      <c r="B325" s="116"/>
      <c r="C325" s="117"/>
      <c r="D325" s="118"/>
      <c r="E325" s="119"/>
      <c r="F325" s="120"/>
      <c r="G325" s="121"/>
      <c r="H325" s="125"/>
      <c r="I325" s="123"/>
      <c r="J325" s="123"/>
      <c r="K325" s="124"/>
      <c r="L325" s="155">
        <f t="shared" si="20"/>
        <v>0</v>
      </c>
      <c r="M325" s="156">
        <f t="shared" si="21"/>
        <v>0</v>
      </c>
      <c r="N325" s="155"/>
      <c r="O325" s="155"/>
      <c r="P325" s="155"/>
      <c r="Q325" s="155"/>
      <c r="R325" s="155"/>
      <c r="S325" s="156"/>
      <c r="T325" s="156">
        <f t="shared" si="18"/>
        <v>0</v>
      </c>
      <c r="U325" s="156">
        <f t="shared" si="19"/>
        <v>0</v>
      </c>
      <c r="V325" s="157"/>
      <c r="W325" s="202"/>
    </row>
    <row r="326" spans="1:23" s="165" customFormat="1" hidden="1" x14ac:dyDescent="0.4">
      <c r="A326" s="116">
        <v>318</v>
      </c>
      <c r="B326" s="116"/>
      <c r="C326" s="117"/>
      <c r="D326" s="118"/>
      <c r="E326" s="119"/>
      <c r="F326" s="120"/>
      <c r="G326" s="121"/>
      <c r="H326" s="125"/>
      <c r="I326" s="123"/>
      <c r="J326" s="123"/>
      <c r="K326" s="124"/>
      <c r="L326" s="155">
        <f t="shared" si="20"/>
        <v>0</v>
      </c>
      <c r="M326" s="156">
        <f t="shared" si="21"/>
        <v>0</v>
      </c>
      <c r="N326" s="155"/>
      <c r="O326" s="155"/>
      <c r="P326" s="155"/>
      <c r="Q326" s="155"/>
      <c r="R326" s="155"/>
      <c r="S326" s="156"/>
      <c r="T326" s="156">
        <f t="shared" si="18"/>
        <v>0</v>
      </c>
      <c r="U326" s="156">
        <f t="shared" si="19"/>
        <v>0</v>
      </c>
      <c r="V326" s="157"/>
      <c r="W326" s="202"/>
    </row>
    <row r="327" spans="1:23" s="165" customFormat="1" hidden="1" x14ac:dyDescent="0.4">
      <c r="A327" s="116">
        <v>319</v>
      </c>
      <c r="B327" s="116"/>
      <c r="C327" s="117"/>
      <c r="D327" s="118"/>
      <c r="E327" s="119"/>
      <c r="F327" s="120"/>
      <c r="G327" s="121"/>
      <c r="H327" s="125"/>
      <c r="I327" s="123"/>
      <c r="J327" s="123"/>
      <c r="K327" s="124"/>
      <c r="L327" s="155">
        <f t="shared" si="20"/>
        <v>0</v>
      </c>
      <c r="M327" s="156">
        <f t="shared" si="21"/>
        <v>0</v>
      </c>
      <c r="N327" s="155"/>
      <c r="O327" s="155"/>
      <c r="P327" s="155"/>
      <c r="Q327" s="155"/>
      <c r="R327" s="155"/>
      <c r="S327" s="156"/>
      <c r="T327" s="156">
        <f t="shared" si="18"/>
        <v>0</v>
      </c>
      <c r="U327" s="156">
        <f t="shared" si="19"/>
        <v>0</v>
      </c>
      <c r="V327" s="157"/>
      <c r="W327" s="202"/>
    </row>
    <row r="328" spans="1:23" s="165" customFormat="1" hidden="1" x14ac:dyDescent="0.4">
      <c r="A328" s="116">
        <v>320</v>
      </c>
      <c r="B328" s="116"/>
      <c r="C328" s="117"/>
      <c r="D328" s="118"/>
      <c r="E328" s="119"/>
      <c r="F328" s="120"/>
      <c r="G328" s="121"/>
      <c r="H328" s="125"/>
      <c r="I328" s="123"/>
      <c r="J328" s="123"/>
      <c r="K328" s="124"/>
      <c r="L328" s="155">
        <f t="shared" si="20"/>
        <v>0</v>
      </c>
      <c r="M328" s="156">
        <f t="shared" si="21"/>
        <v>0</v>
      </c>
      <c r="N328" s="155"/>
      <c r="O328" s="155"/>
      <c r="P328" s="155"/>
      <c r="Q328" s="155"/>
      <c r="R328" s="155"/>
      <c r="S328" s="156"/>
      <c r="T328" s="156">
        <f t="shared" si="18"/>
        <v>0</v>
      </c>
      <c r="U328" s="156">
        <f t="shared" si="19"/>
        <v>0</v>
      </c>
      <c r="V328" s="157"/>
      <c r="W328" s="202"/>
    </row>
    <row r="329" spans="1:23" s="165" customFormat="1" hidden="1" x14ac:dyDescent="0.4">
      <c r="A329" s="116">
        <v>321</v>
      </c>
      <c r="B329" s="116"/>
      <c r="C329" s="117"/>
      <c r="D329" s="118"/>
      <c r="E329" s="119"/>
      <c r="F329" s="120"/>
      <c r="G329" s="121"/>
      <c r="H329" s="125"/>
      <c r="I329" s="123"/>
      <c r="J329" s="123"/>
      <c r="K329" s="124"/>
      <c r="L329" s="155">
        <f t="shared" si="20"/>
        <v>0</v>
      </c>
      <c r="M329" s="156">
        <f t="shared" si="21"/>
        <v>0</v>
      </c>
      <c r="N329" s="155"/>
      <c r="O329" s="155"/>
      <c r="P329" s="155"/>
      <c r="Q329" s="155"/>
      <c r="R329" s="155"/>
      <c r="S329" s="156"/>
      <c r="T329" s="156">
        <f t="shared" ref="T329:T392" si="22">IFERROR(S329*R329,"－")</f>
        <v>0</v>
      </c>
      <c r="U329" s="156">
        <f t="shared" ref="U329:U392" si="23">IFERROR(T329*H329/1000,"－")</f>
        <v>0</v>
      </c>
      <c r="V329" s="157"/>
      <c r="W329" s="202"/>
    </row>
    <row r="330" spans="1:23" s="165" customFormat="1" hidden="1" x14ac:dyDescent="0.4">
      <c r="A330" s="116">
        <v>322</v>
      </c>
      <c r="B330" s="116"/>
      <c r="C330" s="117"/>
      <c r="D330" s="118"/>
      <c r="E330" s="119"/>
      <c r="F330" s="120"/>
      <c r="G330" s="121"/>
      <c r="H330" s="125"/>
      <c r="I330" s="123"/>
      <c r="J330" s="123"/>
      <c r="K330" s="124"/>
      <c r="L330" s="155">
        <f t="shared" si="20"/>
        <v>0</v>
      </c>
      <c r="M330" s="156">
        <f t="shared" si="21"/>
        <v>0</v>
      </c>
      <c r="N330" s="155"/>
      <c r="O330" s="155"/>
      <c r="P330" s="155"/>
      <c r="Q330" s="155"/>
      <c r="R330" s="155"/>
      <c r="S330" s="156"/>
      <c r="T330" s="156">
        <f t="shared" si="22"/>
        <v>0</v>
      </c>
      <c r="U330" s="156">
        <f t="shared" si="23"/>
        <v>0</v>
      </c>
      <c r="V330" s="157"/>
      <c r="W330" s="202"/>
    </row>
    <row r="331" spans="1:23" s="165" customFormat="1" hidden="1" x14ac:dyDescent="0.4">
      <c r="A331" s="116">
        <v>323</v>
      </c>
      <c r="B331" s="116"/>
      <c r="C331" s="117"/>
      <c r="D331" s="118"/>
      <c r="E331" s="119"/>
      <c r="F331" s="120"/>
      <c r="G331" s="121"/>
      <c r="H331" s="125"/>
      <c r="I331" s="123"/>
      <c r="J331" s="123"/>
      <c r="K331" s="124"/>
      <c r="L331" s="155">
        <f t="shared" si="20"/>
        <v>0</v>
      </c>
      <c r="M331" s="156">
        <f t="shared" si="21"/>
        <v>0</v>
      </c>
      <c r="N331" s="155"/>
      <c r="O331" s="155"/>
      <c r="P331" s="155"/>
      <c r="Q331" s="155"/>
      <c r="R331" s="155"/>
      <c r="S331" s="156"/>
      <c r="T331" s="156">
        <f t="shared" si="22"/>
        <v>0</v>
      </c>
      <c r="U331" s="156">
        <f t="shared" si="23"/>
        <v>0</v>
      </c>
      <c r="V331" s="157"/>
      <c r="W331" s="202"/>
    </row>
    <row r="332" spans="1:23" s="165" customFormat="1" hidden="1" x14ac:dyDescent="0.4">
      <c r="A332" s="116">
        <v>324</v>
      </c>
      <c r="B332" s="116"/>
      <c r="C332" s="117"/>
      <c r="D332" s="118"/>
      <c r="E332" s="119"/>
      <c r="F332" s="120"/>
      <c r="G332" s="121"/>
      <c r="H332" s="125"/>
      <c r="I332" s="123"/>
      <c r="J332" s="123"/>
      <c r="K332" s="124"/>
      <c r="L332" s="155">
        <f t="shared" si="20"/>
        <v>0</v>
      </c>
      <c r="M332" s="156">
        <f t="shared" si="21"/>
        <v>0</v>
      </c>
      <c r="N332" s="155"/>
      <c r="O332" s="155"/>
      <c r="P332" s="155"/>
      <c r="Q332" s="155"/>
      <c r="R332" s="155"/>
      <c r="S332" s="156"/>
      <c r="T332" s="156">
        <f t="shared" si="22"/>
        <v>0</v>
      </c>
      <c r="U332" s="156">
        <f t="shared" si="23"/>
        <v>0</v>
      </c>
      <c r="V332" s="157"/>
      <c r="W332" s="202"/>
    </row>
    <row r="333" spans="1:23" s="165" customFormat="1" hidden="1" x14ac:dyDescent="0.4">
      <c r="A333" s="116">
        <v>325</v>
      </c>
      <c r="B333" s="116"/>
      <c r="C333" s="117"/>
      <c r="D333" s="118"/>
      <c r="E333" s="119"/>
      <c r="F333" s="120"/>
      <c r="G333" s="121"/>
      <c r="H333" s="125"/>
      <c r="I333" s="123"/>
      <c r="J333" s="123"/>
      <c r="K333" s="124"/>
      <c r="L333" s="155">
        <f t="shared" si="20"/>
        <v>0</v>
      </c>
      <c r="M333" s="156">
        <f t="shared" si="21"/>
        <v>0</v>
      </c>
      <c r="N333" s="155"/>
      <c r="O333" s="155"/>
      <c r="P333" s="155"/>
      <c r="Q333" s="155"/>
      <c r="R333" s="155"/>
      <c r="S333" s="156"/>
      <c r="T333" s="156">
        <f t="shared" si="22"/>
        <v>0</v>
      </c>
      <c r="U333" s="156">
        <f t="shared" si="23"/>
        <v>0</v>
      </c>
      <c r="V333" s="157"/>
      <c r="W333" s="202"/>
    </row>
    <row r="334" spans="1:23" s="165" customFormat="1" hidden="1" x14ac:dyDescent="0.4">
      <c r="A334" s="116">
        <v>326</v>
      </c>
      <c r="B334" s="116"/>
      <c r="C334" s="117"/>
      <c r="D334" s="118"/>
      <c r="E334" s="119"/>
      <c r="F334" s="120"/>
      <c r="G334" s="121"/>
      <c r="H334" s="125"/>
      <c r="I334" s="123"/>
      <c r="J334" s="123"/>
      <c r="K334" s="124"/>
      <c r="L334" s="155">
        <f t="shared" si="20"/>
        <v>0</v>
      </c>
      <c r="M334" s="156">
        <f t="shared" si="21"/>
        <v>0</v>
      </c>
      <c r="N334" s="155"/>
      <c r="O334" s="155"/>
      <c r="P334" s="155"/>
      <c r="Q334" s="155"/>
      <c r="R334" s="155"/>
      <c r="S334" s="156"/>
      <c r="T334" s="156">
        <f t="shared" si="22"/>
        <v>0</v>
      </c>
      <c r="U334" s="156">
        <f t="shared" si="23"/>
        <v>0</v>
      </c>
      <c r="V334" s="157"/>
      <c r="W334" s="202"/>
    </row>
    <row r="335" spans="1:23" s="165" customFormat="1" hidden="1" x14ac:dyDescent="0.4">
      <c r="A335" s="116">
        <v>327</v>
      </c>
      <c r="B335" s="116"/>
      <c r="C335" s="117"/>
      <c r="D335" s="118"/>
      <c r="E335" s="119"/>
      <c r="F335" s="120"/>
      <c r="G335" s="121"/>
      <c r="H335" s="125"/>
      <c r="I335" s="123"/>
      <c r="J335" s="123"/>
      <c r="K335" s="124"/>
      <c r="L335" s="155">
        <f t="shared" si="20"/>
        <v>0</v>
      </c>
      <c r="M335" s="156">
        <f t="shared" si="21"/>
        <v>0</v>
      </c>
      <c r="N335" s="155"/>
      <c r="O335" s="155"/>
      <c r="P335" s="155"/>
      <c r="Q335" s="155"/>
      <c r="R335" s="155"/>
      <c r="S335" s="156"/>
      <c r="T335" s="156">
        <f t="shared" si="22"/>
        <v>0</v>
      </c>
      <c r="U335" s="156">
        <f t="shared" si="23"/>
        <v>0</v>
      </c>
      <c r="V335" s="157"/>
      <c r="W335" s="202"/>
    </row>
    <row r="336" spans="1:23" s="165" customFormat="1" hidden="1" x14ac:dyDescent="0.4">
      <c r="A336" s="116">
        <v>328</v>
      </c>
      <c r="B336" s="116"/>
      <c r="C336" s="117"/>
      <c r="D336" s="118"/>
      <c r="E336" s="119"/>
      <c r="F336" s="120"/>
      <c r="G336" s="121"/>
      <c r="H336" s="125"/>
      <c r="I336" s="123"/>
      <c r="J336" s="123"/>
      <c r="K336" s="124"/>
      <c r="L336" s="155">
        <f t="shared" si="20"/>
        <v>0</v>
      </c>
      <c r="M336" s="156">
        <f t="shared" si="21"/>
        <v>0</v>
      </c>
      <c r="N336" s="155"/>
      <c r="O336" s="155"/>
      <c r="P336" s="155"/>
      <c r="Q336" s="155"/>
      <c r="R336" s="155"/>
      <c r="S336" s="156"/>
      <c r="T336" s="156">
        <f t="shared" si="22"/>
        <v>0</v>
      </c>
      <c r="U336" s="156">
        <f t="shared" si="23"/>
        <v>0</v>
      </c>
      <c r="V336" s="157"/>
      <c r="W336" s="202"/>
    </row>
    <row r="337" spans="1:23" s="165" customFormat="1" hidden="1" x14ac:dyDescent="0.4">
      <c r="A337" s="116">
        <v>329</v>
      </c>
      <c r="B337" s="116"/>
      <c r="C337" s="117"/>
      <c r="D337" s="118"/>
      <c r="E337" s="119"/>
      <c r="F337" s="120"/>
      <c r="G337" s="121"/>
      <c r="H337" s="125"/>
      <c r="I337" s="123"/>
      <c r="J337" s="123"/>
      <c r="K337" s="124"/>
      <c r="L337" s="155">
        <f t="shared" si="20"/>
        <v>0</v>
      </c>
      <c r="M337" s="156">
        <f t="shared" si="21"/>
        <v>0</v>
      </c>
      <c r="N337" s="155"/>
      <c r="O337" s="155"/>
      <c r="P337" s="155"/>
      <c r="Q337" s="155"/>
      <c r="R337" s="155"/>
      <c r="S337" s="156"/>
      <c r="T337" s="156">
        <f t="shared" si="22"/>
        <v>0</v>
      </c>
      <c r="U337" s="156">
        <f t="shared" si="23"/>
        <v>0</v>
      </c>
      <c r="V337" s="157"/>
      <c r="W337" s="202"/>
    </row>
    <row r="338" spans="1:23" s="165" customFormat="1" hidden="1" x14ac:dyDescent="0.4">
      <c r="A338" s="116">
        <v>330</v>
      </c>
      <c r="B338" s="116"/>
      <c r="C338" s="117"/>
      <c r="D338" s="118"/>
      <c r="E338" s="119"/>
      <c r="F338" s="120"/>
      <c r="G338" s="121"/>
      <c r="H338" s="125"/>
      <c r="I338" s="123"/>
      <c r="J338" s="123"/>
      <c r="K338" s="124"/>
      <c r="L338" s="155">
        <f t="shared" si="20"/>
        <v>0</v>
      </c>
      <c r="M338" s="156">
        <f t="shared" si="21"/>
        <v>0</v>
      </c>
      <c r="N338" s="155"/>
      <c r="O338" s="155"/>
      <c r="P338" s="155"/>
      <c r="Q338" s="155"/>
      <c r="R338" s="155"/>
      <c r="S338" s="156"/>
      <c r="T338" s="156">
        <f t="shared" si="22"/>
        <v>0</v>
      </c>
      <c r="U338" s="156">
        <f t="shared" si="23"/>
        <v>0</v>
      </c>
      <c r="V338" s="157"/>
      <c r="W338" s="202"/>
    </row>
    <row r="339" spans="1:23" s="165" customFormat="1" hidden="1" x14ac:dyDescent="0.4">
      <c r="A339" s="116">
        <v>331</v>
      </c>
      <c r="B339" s="116"/>
      <c r="C339" s="117"/>
      <c r="D339" s="118"/>
      <c r="E339" s="119"/>
      <c r="F339" s="120"/>
      <c r="G339" s="121"/>
      <c r="H339" s="125"/>
      <c r="I339" s="123"/>
      <c r="J339" s="123"/>
      <c r="K339" s="124"/>
      <c r="L339" s="155">
        <f t="shared" si="20"/>
        <v>0</v>
      </c>
      <c r="M339" s="156">
        <f t="shared" si="21"/>
        <v>0</v>
      </c>
      <c r="N339" s="155"/>
      <c r="O339" s="155"/>
      <c r="P339" s="155"/>
      <c r="Q339" s="155"/>
      <c r="R339" s="155"/>
      <c r="S339" s="156"/>
      <c r="T339" s="156">
        <f t="shared" si="22"/>
        <v>0</v>
      </c>
      <c r="U339" s="156">
        <f t="shared" si="23"/>
        <v>0</v>
      </c>
      <c r="V339" s="157"/>
      <c r="W339" s="202"/>
    </row>
    <row r="340" spans="1:23" s="165" customFormat="1" hidden="1" x14ac:dyDescent="0.4">
      <c r="A340" s="116">
        <v>332</v>
      </c>
      <c r="B340" s="116"/>
      <c r="C340" s="117"/>
      <c r="D340" s="118"/>
      <c r="E340" s="119"/>
      <c r="F340" s="120"/>
      <c r="G340" s="121"/>
      <c r="H340" s="125"/>
      <c r="I340" s="123"/>
      <c r="J340" s="123"/>
      <c r="K340" s="124"/>
      <c r="L340" s="155">
        <f t="shared" si="20"/>
        <v>0</v>
      </c>
      <c r="M340" s="156">
        <f t="shared" si="21"/>
        <v>0</v>
      </c>
      <c r="N340" s="155"/>
      <c r="O340" s="155"/>
      <c r="P340" s="155"/>
      <c r="Q340" s="155"/>
      <c r="R340" s="155"/>
      <c r="S340" s="156"/>
      <c r="T340" s="156">
        <f t="shared" si="22"/>
        <v>0</v>
      </c>
      <c r="U340" s="156">
        <f t="shared" si="23"/>
        <v>0</v>
      </c>
      <c r="V340" s="157"/>
      <c r="W340" s="202"/>
    </row>
    <row r="341" spans="1:23" s="165" customFormat="1" hidden="1" x14ac:dyDescent="0.4">
      <c r="A341" s="116">
        <v>333</v>
      </c>
      <c r="B341" s="116"/>
      <c r="C341" s="117"/>
      <c r="D341" s="118"/>
      <c r="E341" s="119"/>
      <c r="F341" s="120"/>
      <c r="G341" s="121"/>
      <c r="H341" s="125"/>
      <c r="I341" s="123"/>
      <c r="J341" s="123"/>
      <c r="K341" s="124"/>
      <c r="L341" s="155">
        <f t="shared" si="20"/>
        <v>0</v>
      </c>
      <c r="M341" s="156">
        <f t="shared" si="21"/>
        <v>0</v>
      </c>
      <c r="N341" s="155"/>
      <c r="O341" s="155"/>
      <c r="P341" s="155"/>
      <c r="Q341" s="155"/>
      <c r="R341" s="155"/>
      <c r="S341" s="156"/>
      <c r="T341" s="156">
        <f t="shared" si="22"/>
        <v>0</v>
      </c>
      <c r="U341" s="156">
        <f t="shared" si="23"/>
        <v>0</v>
      </c>
      <c r="V341" s="157"/>
      <c r="W341" s="202"/>
    </row>
    <row r="342" spans="1:23" s="165" customFormat="1" hidden="1" x14ac:dyDescent="0.4">
      <c r="A342" s="116">
        <v>334</v>
      </c>
      <c r="B342" s="116"/>
      <c r="C342" s="117"/>
      <c r="D342" s="118"/>
      <c r="E342" s="119"/>
      <c r="F342" s="120"/>
      <c r="G342" s="121"/>
      <c r="H342" s="125"/>
      <c r="I342" s="123"/>
      <c r="J342" s="123"/>
      <c r="K342" s="124"/>
      <c r="L342" s="155">
        <f t="shared" si="20"/>
        <v>0</v>
      </c>
      <c r="M342" s="156">
        <f t="shared" si="21"/>
        <v>0</v>
      </c>
      <c r="N342" s="155"/>
      <c r="O342" s="155"/>
      <c r="P342" s="155"/>
      <c r="Q342" s="155"/>
      <c r="R342" s="155"/>
      <c r="S342" s="156"/>
      <c r="T342" s="156">
        <f t="shared" si="22"/>
        <v>0</v>
      </c>
      <c r="U342" s="156">
        <f t="shared" si="23"/>
        <v>0</v>
      </c>
      <c r="V342" s="157"/>
      <c r="W342" s="202"/>
    </row>
    <row r="343" spans="1:23" s="165" customFormat="1" hidden="1" x14ac:dyDescent="0.4">
      <c r="A343" s="116">
        <v>335</v>
      </c>
      <c r="B343" s="116"/>
      <c r="C343" s="117"/>
      <c r="D343" s="118"/>
      <c r="E343" s="119"/>
      <c r="F343" s="120"/>
      <c r="G343" s="121"/>
      <c r="H343" s="125"/>
      <c r="I343" s="123"/>
      <c r="J343" s="123"/>
      <c r="K343" s="124"/>
      <c r="L343" s="155">
        <f t="shared" si="20"/>
        <v>0</v>
      </c>
      <c r="M343" s="156">
        <f t="shared" si="21"/>
        <v>0</v>
      </c>
      <c r="N343" s="155"/>
      <c r="O343" s="155"/>
      <c r="P343" s="155"/>
      <c r="Q343" s="155"/>
      <c r="R343" s="155"/>
      <c r="S343" s="156"/>
      <c r="T343" s="156">
        <f t="shared" si="22"/>
        <v>0</v>
      </c>
      <c r="U343" s="156">
        <f t="shared" si="23"/>
        <v>0</v>
      </c>
      <c r="V343" s="157"/>
      <c r="W343" s="202"/>
    </row>
    <row r="344" spans="1:23" s="165" customFormat="1" hidden="1" x14ac:dyDescent="0.4">
      <c r="A344" s="116">
        <v>336</v>
      </c>
      <c r="B344" s="116"/>
      <c r="C344" s="117"/>
      <c r="D344" s="118"/>
      <c r="E344" s="119"/>
      <c r="F344" s="120"/>
      <c r="G344" s="121"/>
      <c r="H344" s="125"/>
      <c r="I344" s="123"/>
      <c r="J344" s="123"/>
      <c r="K344" s="124"/>
      <c r="L344" s="155">
        <f t="shared" si="20"/>
        <v>0</v>
      </c>
      <c r="M344" s="156">
        <f t="shared" si="21"/>
        <v>0</v>
      </c>
      <c r="N344" s="155"/>
      <c r="O344" s="155"/>
      <c r="P344" s="155"/>
      <c r="Q344" s="155"/>
      <c r="R344" s="155"/>
      <c r="S344" s="156"/>
      <c r="T344" s="156">
        <f t="shared" si="22"/>
        <v>0</v>
      </c>
      <c r="U344" s="156">
        <f t="shared" si="23"/>
        <v>0</v>
      </c>
      <c r="V344" s="157"/>
      <c r="W344" s="202"/>
    </row>
    <row r="345" spans="1:23" s="165" customFormat="1" hidden="1" x14ac:dyDescent="0.4">
      <c r="A345" s="116">
        <v>337</v>
      </c>
      <c r="B345" s="116"/>
      <c r="C345" s="117"/>
      <c r="D345" s="118"/>
      <c r="E345" s="119"/>
      <c r="F345" s="120"/>
      <c r="G345" s="121"/>
      <c r="H345" s="125"/>
      <c r="I345" s="123"/>
      <c r="J345" s="123"/>
      <c r="K345" s="124"/>
      <c r="L345" s="155">
        <f t="shared" si="20"/>
        <v>0</v>
      </c>
      <c r="M345" s="156">
        <f t="shared" si="21"/>
        <v>0</v>
      </c>
      <c r="N345" s="155"/>
      <c r="O345" s="155"/>
      <c r="P345" s="155"/>
      <c r="Q345" s="155"/>
      <c r="R345" s="155"/>
      <c r="S345" s="156"/>
      <c r="T345" s="156">
        <f t="shared" si="22"/>
        <v>0</v>
      </c>
      <c r="U345" s="156">
        <f t="shared" si="23"/>
        <v>0</v>
      </c>
      <c r="V345" s="157"/>
      <c r="W345" s="202"/>
    </row>
    <row r="346" spans="1:23" s="165" customFormat="1" hidden="1" x14ac:dyDescent="0.4">
      <c r="A346" s="116">
        <v>338</v>
      </c>
      <c r="B346" s="116"/>
      <c r="C346" s="117"/>
      <c r="D346" s="118"/>
      <c r="E346" s="119"/>
      <c r="F346" s="120"/>
      <c r="G346" s="121"/>
      <c r="H346" s="125"/>
      <c r="I346" s="123"/>
      <c r="J346" s="123"/>
      <c r="K346" s="124"/>
      <c r="L346" s="155">
        <f t="shared" si="20"/>
        <v>0</v>
      </c>
      <c r="M346" s="156">
        <f t="shared" si="21"/>
        <v>0</v>
      </c>
      <c r="N346" s="155"/>
      <c r="O346" s="155"/>
      <c r="P346" s="155"/>
      <c r="Q346" s="155"/>
      <c r="R346" s="155"/>
      <c r="S346" s="156"/>
      <c r="T346" s="156">
        <f t="shared" si="22"/>
        <v>0</v>
      </c>
      <c r="U346" s="156">
        <f t="shared" si="23"/>
        <v>0</v>
      </c>
      <c r="V346" s="157"/>
      <c r="W346" s="202"/>
    </row>
    <row r="347" spans="1:23" s="165" customFormat="1" hidden="1" x14ac:dyDescent="0.4">
      <c r="A347" s="116">
        <v>339</v>
      </c>
      <c r="B347" s="116"/>
      <c r="C347" s="117"/>
      <c r="D347" s="118"/>
      <c r="E347" s="119"/>
      <c r="F347" s="120"/>
      <c r="G347" s="121"/>
      <c r="H347" s="125"/>
      <c r="I347" s="123"/>
      <c r="J347" s="123"/>
      <c r="K347" s="124"/>
      <c r="L347" s="155">
        <f t="shared" si="20"/>
        <v>0</v>
      </c>
      <c r="M347" s="156">
        <f t="shared" si="21"/>
        <v>0</v>
      </c>
      <c r="N347" s="155"/>
      <c r="O347" s="155"/>
      <c r="P347" s="155"/>
      <c r="Q347" s="155"/>
      <c r="R347" s="155"/>
      <c r="S347" s="156"/>
      <c r="T347" s="156">
        <f t="shared" si="22"/>
        <v>0</v>
      </c>
      <c r="U347" s="156">
        <f t="shared" si="23"/>
        <v>0</v>
      </c>
      <c r="V347" s="157"/>
      <c r="W347" s="202"/>
    </row>
    <row r="348" spans="1:23" s="165" customFormat="1" hidden="1" x14ac:dyDescent="0.4">
      <c r="A348" s="116">
        <v>340</v>
      </c>
      <c r="B348" s="116"/>
      <c r="C348" s="117"/>
      <c r="D348" s="118"/>
      <c r="E348" s="119"/>
      <c r="F348" s="120"/>
      <c r="G348" s="121"/>
      <c r="H348" s="125"/>
      <c r="I348" s="123"/>
      <c r="J348" s="123"/>
      <c r="K348" s="124"/>
      <c r="L348" s="155">
        <f t="shared" ref="L348:L411" si="24">IFERROR(I348*J348*K348,"ー")</f>
        <v>0</v>
      </c>
      <c r="M348" s="156">
        <f t="shared" ref="M348:M411" si="25">IFERROR(L348*H348/1000,"ー")</f>
        <v>0</v>
      </c>
      <c r="N348" s="155"/>
      <c r="O348" s="155"/>
      <c r="P348" s="155"/>
      <c r="Q348" s="155"/>
      <c r="R348" s="155"/>
      <c r="S348" s="156"/>
      <c r="T348" s="156">
        <f t="shared" si="22"/>
        <v>0</v>
      </c>
      <c r="U348" s="156">
        <f t="shared" si="23"/>
        <v>0</v>
      </c>
      <c r="V348" s="157"/>
      <c r="W348" s="202"/>
    </row>
    <row r="349" spans="1:23" s="165" customFormat="1" hidden="1" x14ac:dyDescent="0.4">
      <c r="A349" s="116">
        <v>341</v>
      </c>
      <c r="B349" s="116"/>
      <c r="C349" s="117"/>
      <c r="D349" s="118"/>
      <c r="E349" s="119"/>
      <c r="F349" s="120"/>
      <c r="G349" s="121"/>
      <c r="H349" s="125"/>
      <c r="I349" s="123"/>
      <c r="J349" s="123"/>
      <c r="K349" s="124"/>
      <c r="L349" s="155">
        <f t="shared" si="24"/>
        <v>0</v>
      </c>
      <c r="M349" s="156">
        <f t="shared" si="25"/>
        <v>0</v>
      </c>
      <c r="N349" s="155"/>
      <c r="O349" s="155"/>
      <c r="P349" s="155"/>
      <c r="Q349" s="155"/>
      <c r="R349" s="155"/>
      <c r="S349" s="156"/>
      <c r="T349" s="156">
        <f t="shared" si="22"/>
        <v>0</v>
      </c>
      <c r="U349" s="156">
        <f t="shared" si="23"/>
        <v>0</v>
      </c>
      <c r="V349" s="157"/>
      <c r="W349" s="202"/>
    </row>
    <row r="350" spans="1:23" s="165" customFormat="1" hidden="1" x14ac:dyDescent="0.4">
      <c r="A350" s="116">
        <v>342</v>
      </c>
      <c r="B350" s="116"/>
      <c r="C350" s="117"/>
      <c r="D350" s="118"/>
      <c r="E350" s="119"/>
      <c r="F350" s="120"/>
      <c r="G350" s="121"/>
      <c r="H350" s="125"/>
      <c r="I350" s="123"/>
      <c r="J350" s="123"/>
      <c r="K350" s="124"/>
      <c r="L350" s="155">
        <f t="shared" si="24"/>
        <v>0</v>
      </c>
      <c r="M350" s="156">
        <f t="shared" si="25"/>
        <v>0</v>
      </c>
      <c r="N350" s="155"/>
      <c r="O350" s="155"/>
      <c r="P350" s="155"/>
      <c r="Q350" s="155"/>
      <c r="R350" s="155"/>
      <c r="S350" s="156"/>
      <c r="T350" s="156">
        <f t="shared" si="22"/>
        <v>0</v>
      </c>
      <c r="U350" s="156">
        <f t="shared" si="23"/>
        <v>0</v>
      </c>
      <c r="V350" s="157"/>
      <c r="W350" s="202"/>
    </row>
    <row r="351" spans="1:23" s="165" customFormat="1" hidden="1" x14ac:dyDescent="0.4">
      <c r="A351" s="116">
        <v>343</v>
      </c>
      <c r="B351" s="116"/>
      <c r="C351" s="117"/>
      <c r="D351" s="118"/>
      <c r="E351" s="119"/>
      <c r="F351" s="120"/>
      <c r="G351" s="121"/>
      <c r="H351" s="125"/>
      <c r="I351" s="123"/>
      <c r="J351" s="123"/>
      <c r="K351" s="124"/>
      <c r="L351" s="155">
        <f t="shared" si="24"/>
        <v>0</v>
      </c>
      <c r="M351" s="156">
        <f t="shared" si="25"/>
        <v>0</v>
      </c>
      <c r="N351" s="155"/>
      <c r="O351" s="155"/>
      <c r="P351" s="155"/>
      <c r="Q351" s="155"/>
      <c r="R351" s="155"/>
      <c r="S351" s="156"/>
      <c r="T351" s="156">
        <f t="shared" si="22"/>
        <v>0</v>
      </c>
      <c r="U351" s="156">
        <f t="shared" si="23"/>
        <v>0</v>
      </c>
      <c r="V351" s="157"/>
      <c r="W351" s="202"/>
    </row>
    <row r="352" spans="1:23" s="165" customFormat="1" hidden="1" x14ac:dyDescent="0.4">
      <c r="A352" s="116">
        <v>344</v>
      </c>
      <c r="B352" s="116"/>
      <c r="C352" s="117"/>
      <c r="D352" s="118"/>
      <c r="E352" s="119"/>
      <c r="F352" s="120"/>
      <c r="G352" s="121"/>
      <c r="H352" s="125"/>
      <c r="I352" s="123"/>
      <c r="J352" s="123"/>
      <c r="K352" s="124"/>
      <c r="L352" s="155">
        <f t="shared" si="24"/>
        <v>0</v>
      </c>
      <c r="M352" s="156">
        <f t="shared" si="25"/>
        <v>0</v>
      </c>
      <c r="N352" s="155"/>
      <c r="O352" s="155"/>
      <c r="P352" s="155"/>
      <c r="Q352" s="155"/>
      <c r="R352" s="155"/>
      <c r="S352" s="156"/>
      <c r="T352" s="156">
        <f t="shared" si="22"/>
        <v>0</v>
      </c>
      <c r="U352" s="156">
        <f t="shared" si="23"/>
        <v>0</v>
      </c>
      <c r="V352" s="157"/>
      <c r="W352" s="202"/>
    </row>
    <row r="353" spans="1:23" s="165" customFormat="1" hidden="1" x14ac:dyDescent="0.4">
      <c r="A353" s="116">
        <v>345</v>
      </c>
      <c r="B353" s="116"/>
      <c r="C353" s="117"/>
      <c r="D353" s="118"/>
      <c r="E353" s="119"/>
      <c r="F353" s="120"/>
      <c r="G353" s="121"/>
      <c r="H353" s="125"/>
      <c r="I353" s="123"/>
      <c r="J353" s="123"/>
      <c r="K353" s="124"/>
      <c r="L353" s="155">
        <f t="shared" si="24"/>
        <v>0</v>
      </c>
      <c r="M353" s="156">
        <f t="shared" si="25"/>
        <v>0</v>
      </c>
      <c r="N353" s="155"/>
      <c r="O353" s="155"/>
      <c r="P353" s="155"/>
      <c r="Q353" s="155"/>
      <c r="R353" s="155"/>
      <c r="S353" s="156"/>
      <c r="T353" s="156">
        <f t="shared" si="22"/>
        <v>0</v>
      </c>
      <c r="U353" s="156">
        <f t="shared" si="23"/>
        <v>0</v>
      </c>
      <c r="V353" s="157"/>
      <c r="W353" s="202"/>
    </row>
    <row r="354" spans="1:23" s="165" customFormat="1" hidden="1" x14ac:dyDescent="0.4">
      <c r="A354" s="116">
        <v>346</v>
      </c>
      <c r="B354" s="116"/>
      <c r="C354" s="117"/>
      <c r="D354" s="118"/>
      <c r="E354" s="119"/>
      <c r="F354" s="120"/>
      <c r="G354" s="121"/>
      <c r="H354" s="125"/>
      <c r="I354" s="123"/>
      <c r="J354" s="123"/>
      <c r="K354" s="124"/>
      <c r="L354" s="155">
        <f t="shared" si="24"/>
        <v>0</v>
      </c>
      <c r="M354" s="156">
        <f t="shared" si="25"/>
        <v>0</v>
      </c>
      <c r="N354" s="155"/>
      <c r="O354" s="155"/>
      <c r="P354" s="155"/>
      <c r="Q354" s="155"/>
      <c r="R354" s="155"/>
      <c r="S354" s="156"/>
      <c r="T354" s="156">
        <f t="shared" si="22"/>
        <v>0</v>
      </c>
      <c r="U354" s="156">
        <f t="shared" si="23"/>
        <v>0</v>
      </c>
      <c r="V354" s="157"/>
      <c r="W354" s="202"/>
    </row>
    <row r="355" spans="1:23" s="165" customFormat="1" hidden="1" x14ac:dyDescent="0.4">
      <c r="A355" s="116">
        <v>347</v>
      </c>
      <c r="B355" s="116"/>
      <c r="C355" s="117"/>
      <c r="D355" s="118"/>
      <c r="E355" s="119"/>
      <c r="F355" s="120"/>
      <c r="G355" s="121"/>
      <c r="H355" s="125"/>
      <c r="I355" s="123"/>
      <c r="J355" s="123"/>
      <c r="K355" s="124"/>
      <c r="L355" s="155">
        <f t="shared" si="24"/>
        <v>0</v>
      </c>
      <c r="M355" s="156">
        <f t="shared" si="25"/>
        <v>0</v>
      </c>
      <c r="N355" s="155"/>
      <c r="O355" s="155"/>
      <c r="P355" s="155"/>
      <c r="Q355" s="155"/>
      <c r="R355" s="155"/>
      <c r="S355" s="156"/>
      <c r="T355" s="156">
        <f t="shared" si="22"/>
        <v>0</v>
      </c>
      <c r="U355" s="156">
        <f t="shared" si="23"/>
        <v>0</v>
      </c>
      <c r="V355" s="157"/>
      <c r="W355" s="202"/>
    </row>
    <row r="356" spans="1:23" s="165" customFormat="1" hidden="1" x14ac:dyDescent="0.4">
      <c r="A356" s="116">
        <v>348</v>
      </c>
      <c r="B356" s="116"/>
      <c r="C356" s="117"/>
      <c r="D356" s="118"/>
      <c r="E356" s="119"/>
      <c r="F356" s="120"/>
      <c r="G356" s="121"/>
      <c r="H356" s="125"/>
      <c r="I356" s="123"/>
      <c r="J356" s="123"/>
      <c r="K356" s="124"/>
      <c r="L356" s="155">
        <f t="shared" si="24"/>
        <v>0</v>
      </c>
      <c r="M356" s="156">
        <f t="shared" si="25"/>
        <v>0</v>
      </c>
      <c r="N356" s="155"/>
      <c r="O356" s="155"/>
      <c r="P356" s="155"/>
      <c r="Q356" s="155"/>
      <c r="R356" s="155"/>
      <c r="S356" s="156"/>
      <c r="T356" s="156">
        <f t="shared" si="22"/>
        <v>0</v>
      </c>
      <c r="U356" s="156">
        <f t="shared" si="23"/>
        <v>0</v>
      </c>
      <c r="V356" s="157"/>
      <c r="W356" s="202"/>
    </row>
    <row r="357" spans="1:23" s="165" customFormat="1" hidden="1" x14ac:dyDescent="0.4">
      <c r="A357" s="116">
        <v>349</v>
      </c>
      <c r="B357" s="116"/>
      <c r="C357" s="117"/>
      <c r="D357" s="118"/>
      <c r="E357" s="119"/>
      <c r="F357" s="120"/>
      <c r="G357" s="121"/>
      <c r="H357" s="125"/>
      <c r="I357" s="123"/>
      <c r="J357" s="123"/>
      <c r="K357" s="124"/>
      <c r="L357" s="155">
        <f t="shared" si="24"/>
        <v>0</v>
      </c>
      <c r="M357" s="156">
        <f t="shared" si="25"/>
        <v>0</v>
      </c>
      <c r="N357" s="155"/>
      <c r="O357" s="155"/>
      <c r="P357" s="155"/>
      <c r="Q357" s="155"/>
      <c r="R357" s="155"/>
      <c r="S357" s="156"/>
      <c r="T357" s="156">
        <f t="shared" si="22"/>
        <v>0</v>
      </c>
      <c r="U357" s="156">
        <f t="shared" si="23"/>
        <v>0</v>
      </c>
      <c r="V357" s="157"/>
      <c r="W357" s="202"/>
    </row>
    <row r="358" spans="1:23" s="165" customFormat="1" hidden="1" x14ac:dyDescent="0.4">
      <c r="A358" s="116">
        <v>350</v>
      </c>
      <c r="B358" s="116"/>
      <c r="C358" s="117"/>
      <c r="D358" s="118"/>
      <c r="E358" s="119"/>
      <c r="F358" s="120"/>
      <c r="G358" s="121"/>
      <c r="H358" s="125"/>
      <c r="I358" s="123"/>
      <c r="J358" s="123"/>
      <c r="K358" s="124"/>
      <c r="L358" s="155">
        <f t="shared" si="24"/>
        <v>0</v>
      </c>
      <c r="M358" s="156">
        <f t="shared" si="25"/>
        <v>0</v>
      </c>
      <c r="N358" s="155"/>
      <c r="O358" s="155"/>
      <c r="P358" s="155"/>
      <c r="Q358" s="155"/>
      <c r="R358" s="155"/>
      <c r="S358" s="156"/>
      <c r="T358" s="156">
        <f t="shared" si="22"/>
        <v>0</v>
      </c>
      <c r="U358" s="156">
        <f t="shared" si="23"/>
        <v>0</v>
      </c>
      <c r="V358" s="157"/>
      <c r="W358" s="202"/>
    </row>
    <row r="359" spans="1:23" s="165" customFormat="1" hidden="1" x14ac:dyDescent="0.4">
      <c r="A359" s="116">
        <v>351</v>
      </c>
      <c r="B359" s="116"/>
      <c r="C359" s="117"/>
      <c r="D359" s="118"/>
      <c r="E359" s="119"/>
      <c r="F359" s="120"/>
      <c r="G359" s="121"/>
      <c r="H359" s="125"/>
      <c r="I359" s="123"/>
      <c r="J359" s="123"/>
      <c r="K359" s="124"/>
      <c r="L359" s="155">
        <f t="shared" si="24"/>
        <v>0</v>
      </c>
      <c r="M359" s="156">
        <f t="shared" si="25"/>
        <v>0</v>
      </c>
      <c r="N359" s="155"/>
      <c r="O359" s="155"/>
      <c r="P359" s="155"/>
      <c r="Q359" s="155"/>
      <c r="R359" s="155"/>
      <c r="S359" s="156"/>
      <c r="T359" s="156">
        <f t="shared" si="22"/>
        <v>0</v>
      </c>
      <c r="U359" s="156">
        <f t="shared" si="23"/>
        <v>0</v>
      </c>
      <c r="V359" s="157"/>
      <c r="W359" s="202"/>
    </row>
    <row r="360" spans="1:23" s="165" customFormat="1" hidden="1" x14ac:dyDescent="0.4">
      <c r="A360" s="116">
        <v>352</v>
      </c>
      <c r="B360" s="116"/>
      <c r="C360" s="117"/>
      <c r="D360" s="118"/>
      <c r="E360" s="119"/>
      <c r="F360" s="120"/>
      <c r="G360" s="121"/>
      <c r="H360" s="125"/>
      <c r="I360" s="123"/>
      <c r="J360" s="123"/>
      <c r="K360" s="124"/>
      <c r="L360" s="155">
        <f t="shared" si="24"/>
        <v>0</v>
      </c>
      <c r="M360" s="156">
        <f t="shared" si="25"/>
        <v>0</v>
      </c>
      <c r="N360" s="155"/>
      <c r="O360" s="155"/>
      <c r="P360" s="155"/>
      <c r="Q360" s="155"/>
      <c r="R360" s="155"/>
      <c r="S360" s="156"/>
      <c r="T360" s="156">
        <f t="shared" si="22"/>
        <v>0</v>
      </c>
      <c r="U360" s="156">
        <f t="shared" si="23"/>
        <v>0</v>
      </c>
      <c r="V360" s="157"/>
      <c r="W360" s="202"/>
    </row>
    <row r="361" spans="1:23" s="165" customFormat="1" hidden="1" x14ac:dyDescent="0.4">
      <c r="A361" s="116">
        <v>353</v>
      </c>
      <c r="B361" s="116"/>
      <c r="C361" s="117"/>
      <c r="D361" s="118"/>
      <c r="E361" s="119"/>
      <c r="F361" s="120"/>
      <c r="G361" s="121"/>
      <c r="H361" s="125"/>
      <c r="I361" s="123"/>
      <c r="J361" s="123"/>
      <c r="K361" s="124"/>
      <c r="L361" s="155">
        <f t="shared" si="24"/>
        <v>0</v>
      </c>
      <c r="M361" s="156">
        <f t="shared" si="25"/>
        <v>0</v>
      </c>
      <c r="N361" s="155"/>
      <c r="O361" s="155"/>
      <c r="P361" s="155"/>
      <c r="Q361" s="155"/>
      <c r="R361" s="155"/>
      <c r="S361" s="156"/>
      <c r="T361" s="156">
        <f t="shared" si="22"/>
        <v>0</v>
      </c>
      <c r="U361" s="156">
        <f t="shared" si="23"/>
        <v>0</v>
      </c>
      <c r="V361" s="157"/>
      <c r="W361" s="202"/>
    </row>
    <row r="362" spans="1:23" s="165" customFormat="1" hidden="1" x14ac:dyDescent="0.4">
      <c r="A362" s="116">
        <v>354</v>
      </c>
      <c r="B362" s="116"/>
      <c r="C362" s="117"/>
      <c r="D362" s="118"/>
      <c r="E362" s="119"/>
      <c r="F362" s="120"/>
      <c r="G362" s="121"/>
      <c r="H362" s="125"/>
      <c r="I362" s="123"/>
      <c r="J362" s="123"/>
      <c r="K362" s="124"/>
      <c r="L362" s="155">
        <f t="shared" si="24"/>
        <v>0</v>
      </c>
      <c r="M362" s="156">
        <f t="shared" si="25"/>
        <v>0</v>
      </c>
      <c r="N362" s="155"/>
      <c r="O362" s="155"/>
      <c r="P362" s="155"/>
      <c r="Q362" s="155"/>
      <c r="R362" s="155"/>
      <c r="S362" s="156"/>
      <c r="T362" s="156">
        <f t="shared" si="22"/>
        <v>0</v>
      </c>
      <c r="U362" s="156">
        <f t="shared" si="23"/>
        <v>0</v>
      </c>
      <c r="V362" s="157"/>
      <c r="W362" s="202"/>
    </row>
    <row r="363" spans="1:23" s="165" customFormat="1" hidden="1" x14ac:dyDescent="0.4">
      <c r="A363" s="116">
        <v>355</v>
      </c>
      <c r="B363" s="116"/>
      <c r="C363" s="117"/>
      <c r="D363" s="118"/>
      <c r="E363" s="119"/>
      <c r="F363" s="120"/>
      <c r="G363" s="121"/>
      <c r="H363" s="125"/>
      <c r="I363" s="123"/>
      <c r="J363" s="123"/>
      <c r="K363" s="124"/>
      <c r="L363" s="155">
        <f t="shared" si="24"/>
        <v>0</v>
      </c>
      <c r="M363" s="156">
        <f t="shared" si="25"/>
        <v>0</v>
      </c>
      <c r="N363" s="155"/>
      <c r="O363" s="155"/>
      <c r="P363" s="155"/>
      <c r="Q363" s="155"/>
      <c r="R363" s="155"/>
      <c r="S363" s="156"/>
      <c r="T363" s="156">
        <f t="shared" si="22"/>
        <v>0</v>
      </c>
      <c r="U363" s="156">
        <f t="shared" si="23"/>
        <v>0</v>
      </c>
      <c r="V363" s="157"/>
      <c r="W363" s="202"/>
    </row>
    <row r="364" spans="1:23" s="165" customFormat="1" hidden="1" x14ac:dyDescent="0.4">
      <c r="A364" s="116">
        <v>356</v>
      </c>
      <c r="B364" s="116"/>
      <c r="C364" s="117"/>
      <c r="D364" s="118"/>
      <c r="E364" s="119"/>
      <c r="F364" s="120"/>
      <c r="G364" s="121"/>
      <c r="H364" s="125"/>
      <c r="I364" s="123"/>
      <c r="J364" s="123"/>
      <c r="K364" s="124"/>
      <c r="L364" s="155">
        <f t="shared" si="24"/>
        <v>0</v>
      </c>
      <c r="M364" s="156">
        <f t="shared" si="25"/>
        <v>0</v>
      </c>
      <c r="N364" s="155"/>
      <c r="O364" s="155"/>
      <c r="P364" s="155"/>
      <c r="Q364" s="155"/>
      <c r="R364" s="155"/>
      <c r="S364" s="156"/>
      <c r="T364" s="156">
        <f t="shared" si="22"/>
        <v>0</v>
      </c>
      <c r="U364" s="156">
        <f t="shared" si="23"/>
        <v>0</v>
      </c>
      <c r="V364" s="157"/>
      <c r="W364" s="202"/>
    </row>
    <row r="365" spans="1:23" s="165" customFormat="1" hidden="1" x14ac:dyDescent="0.4">
      <c r="A365" s="116">
        <v>357</v>
      </c>
      <c r="B365" s="116"/>
      <c r="C365" s="117"/>
      <c r="D365" s="118"/>
      <c r="E365" s="119"/>
      <c r="F365" s="120"/>
      <c r="G365" s="121"/>
      <c r="H365" s="125"/>
      <c r="I365" s="123"/>
      <c r="J365" s="123"/>
      <c r="K365" s="124"/>
      <c r="L365" s="155">
        <f t="shared" si="24"/>
        <v>0</v>
      </c>
      <c r="M365" s="156">
        <f t="shared" si="25"/>
        <v>0</v>
      </c>
      <c r="N365" s="155"/>
      <c r="O365" s="155"/>
      <c r="P365" s="155"/>
      <c r="Q365" s="155"/>
      <c r="R365" s="155"/>
      <c r="S365" s="156"/>
      <c r="T365" s="156">
        <f t="shared" si="22"/>
        <v>0</v>
      </c>
      <c r="U365" s="156">
        <f t="shared" si="23"/>
        <v>0</v>
      </c>
      <c r="V365" s="157"/>
      <c r="W365" s="202"/>
    </row>
    <row r="366" spans="1:23" s="165" customFormat="1" hidden="1" x14ac:dyDescent="0.4">
      <c r="A366" s="116">
        <v>358</v>
      </c>
      <c r="B366" s="116"/>
      <c r="C366" s="117"/>
      <c r="D366" s="118"/>
      <c r="E366" s="119"/>
      <c r="F366" s="120"/>
      <c r="G366" s="121"/>
      <c r="H366" s="125"/>
      <c r="I366" s="123"/>
      <c r="J366" s="123"/>
      <c r="K366" s="124"/>
      <c r="L366" s="155">
        <f t="shared" si="24"/>
        <v>0</v>
      </c>
      <c r="M366" s="156">
        <f t="shared" si="25"/>
        <v>0</v>
      </c>
      <c r="N366" s="155"/>
      <c r="O366" s="155"/>
      <c r="P366" s="155"/>
      <c r="Q366" s="155"/>
      <c r="R366" s="155"/>
      <c r="S366" s="156"/>
      <c r="T366" s="156">
        <f t="shared" si="22"/>
        <v>0</v>
      </c>
      <c r="U366" s="156">
        <f t="shared" si="23"/>
        <v>0</v>
      </c>
      <c r="V366" s="157"/>
      <c r="W366" s="202"/>
    </row>
    <row r="367" spans="1:23" s="165" customFormat="1" hidden="1" x14ac:dyDescent="0.4">
      <c r="A367" s="116">
        <v>359</v>
      </c>
      <c r="B367" s="116"/>
      <c r="C367" s="117"/>
      <c r="D367" s="118"/>
      <c r="E367" s="119"/>
      <c r="F367" s="120"/>
      <c r="G367" s="121"/>
      <c r="H367" s="125"/>
      <c r="I367" s="123"/>
      <c r="J367" s="123"/>
      <c r="K367" s="124"/>
      <c r="L367" s="155">
        <f t="shared" si="24"/>
        <v>0</v>
      </c>
      <c r="M367" s="156">
        <f t="shared" si="25"/>
        <v>0</v>
      </c>
      <c r="N367" s="155"/>
      <c r="O367" s="155"/>
      <c r="P367" s="155"/>
      <c r="Q367" s="155"/>
      <c r="R367" s="155"/>
      <c r="S367" s="156"/>
      <c r="T367" s="156">
        <f t="shared" si="22"/>
        <v>0</v>
      </c>
      <c r="U367" s="156">
        <f t="shared" si="23"/>
        <v>0</v>
      </c>
      <c r="V367" s="157"/>
      <c r="W367" s="202"/>
    </row>
    <row r="368" spans="1:23" s="165" customFormat="1" hidden="1" x14ac:dyDescent="0.4">
      <c r="A368" s="116">
        <v>360</v>
      </c>
      <c r="B368" s="116"/>
      <c r="C368" s="117"/>
      <c r="D368" s="118"/>
      <c r="E368" s="119"/>
      <c r="F368" s="120"/>
      <c r="G368" s="121"/>
      <c r="H368" s="125"/>
      <c r="I368" s="123"/>
      <c r="J368" s="123"/>
      <c r="K368" s="124"/>
      <c r="L368" s="155">
        <f t="shared" si="24"/>
        <v>0</v>
      </c>
      <c r="M368" s="156">
        <f t="shared" si="25"/>
        <v>0</v>
      </c>
      <c r="N368" s="155"/>
      <c r="O368" s="155"/>
      <c r="P368" s="155"/>
      <c r="Q368" s="155"/>
      <c r="R368" s="155"/>
      <c r="S368" s="156"/>
      <c r="T368" s="156">
        <f t="shared" si="22"/>
        <v>0</v>
      </c>
      <c r="U368" s="156">
        <f t="shared" si="23"/>
        <v>0</v>
      </c>
      <c r="V368" s="157"/>
      <c r="W368" s="202"/>
    </row>
    <row r="369" spans="1:23" s="165" customFormat="1" hidden="1" x14ac:dyDescent="0.4">
      <c r="A369" s="116">
        <v>361</v>
      </c>
      <c r="B369" s="116"/>
      <c r="C369" s="117"/>
      <c r="D369" s="118"/>
      <c r="E369" s="119"/>
      <c r="F369" s="120"/>
      <c r="G369" s="121"/>
      <c r="H369" s="125"/>
      <c r="I369" s="123"/>
      <c r="J369" s="123"/>
      <c r="K369" s="124"/>
      <c r="L369" s="155">
        <f t="shared" si="24"/>
        <v>0</v>
      </c>
      <c r="M369" s="156">
        <f t="shared" si="25"/>
        <v>0</v>
      </c>
      <c r="N369" s="155"/>
      <c r="O369" s="155"/>
      <c r="P369" s="155"/>
      <c r="Q369" s="155"/>
      <c r="R369" s="155"/>
      <c r="S369" s="156"/>
      <c r="T369" s="156">
        <f t="shared" si="22"/>
        <v>0</v>
      </c>
      <c r="U369" s="156">
        <f t="shared" si="23"/>
        <v>0</v>
      </c>
      <c r="V369" s="157"/>
      <c r="W369" s="202"/>
    </row>
    <row r="370" spans="1:23" s="165" customFormat="1" hidden="1" x14ac:dyDescent="0.4">
      <c r="A370" s="116">
        <v>362</v>
      </c>
      <c r="B370" s="116"/>
      <c r="C370" s="117"/>
      <c r="D370" s="118"/>
      <c r="E370" s="119"/>
      <c r="F370" s="120"/>
      <c r="G370" s="121"/>
      <c r="H370" s="125"/>
      <c r="I370" s="123"/>
      <c r="J370" s="123"/>
      <c r="K370" s="124"/>
      <c r="L370" s="155">
        <f t="shared" si="24"/>
        <v>0</v>
      </c>
      <c r="M370" s="156">
        <f t="shared" si="25"/>
        <v>0</v>
      </c>
      <c r="N370" s="155"/>
      <c r="O370" s="155"/>
      <c r="P370" s="155"/>
      <c r="Q370" s="155"/>
      <c r="R370" s="155"/>
      <c r="S370" s="156"/>
      <c r="T370" s="156">
        <f t="shared" si="22"/>
        <v>0</v>
      </c>
      <c r="U370" s="156">
        <f t="shared" si="23"/>
        <v>0</v>
      </c>
      <c r="V370" s="157"/>
      <c r="W370" s="202"/>
    </row>
    <row r="371" spans="1:23" s="165" customFormat="1" hidden="1" x14ac:dyDescent="0.4">
      <c r="A371" s="116">
        <v>363</v>
      </c>
      <c r="B371" s="116"/>
      <c r="C371" s="117"/>
      <c r="D371" s="118"/>
      <c r="E371" s="119"/>
      <c r="F371" s="120"/>
      <c r="G371" s="121"/>
      <c r="H371" s="125"/>
      <c r="I371" s="123"/>
      <c r="J371" s="123"/>
      <c r="K371" s="124"/>
      <c r="L371" s="155">
        <f t="shared" si="24"/>
        <v>0</v>
      </c>
      <c r="M371" s="156">
        <f t="shared" si="25"/>
        <v>0</v>
      </c>
      <c r="N371" s="155"/>
      <c r="O371" s="155"/>
      <c r="P371" s="155"/>
      <c r="Q371" s="155"/>
      <c r="R371" s="155"/>
      <c r="S371" s="156"/>
      <c r="T371" s="156">
        <f t="shared" si="22"/>
        <v>0</v>
      </c>
      <c r="U371" s="156">
        <f t="shared" si="23"/>
        <v>0</v>
      </c>
      <c r="V371" s="157"/>
      <c r="W371" s="202"/>
    </row>
    <row r="372" spans="1:23" s="165" customFormat="1" hidden="1" x14ac:dyDescent="0.4">
      <c r="A372" s="116">
        <v>364</v>
      </c>
      <c r="B372" s="116"/>
      <c r="C372" s="117"/>
      <c r="D372" s="118"/>
      <c r="E372" s="119"/>
      <c r="F372" s="120"/>
      <c r="G372" s="121"/>
      <c r="H372" s="125"/>
      <c r="I372" s="123"/>
      <c r="J372" s="123"/>
      <c r="K372" s="124"/>
      <c r="L372" s="155">
        <f t="shared" si="24"/>
        <v>0</v>
      </c>
      <c r="M372" s="156">
        <f t="shared" si="25"/>
        <v>0</v>
      </c>
      <c r="N372" s="155"/>
      <c r="O372" s="155"/>
      <c r="P372" s="155"/>
      <c r="Q372" s="155"/>
      <c r="R372" s="155"/>
      <c r="S372" s="156"/>
      <c r="T372" s="156">
        <f t="shared" si="22"/>
        <v>0</v>
      </c>
      <c r="U372" s="156">
        <f t="shared" si="23"/>
        <v>0</v>
      </c>
      <c r="V372" s="157"/>
      <c r="W372" s="202"/>
    </row>
    <row r="373" spans="1:23" s="165" customFormat="1" hidden="1" x14ac:dyDescent="0.4">
      <c r="A373" s="116">
        <v>365</v>
      </c>
      <c r="B373" s="116"/>
      <c r="C373" s="117"/>
      <c r="D373" s="118"/>
      <c r="E373" s="119"/>
      <c r="F373" s="120"/>
      <c r="G373" s="121"/>
      <c r="H373" s="125"/>
      <c r="I373" s="123"/>
      <c r="J373" s="123"/>
      <c r="K373" s="124"/>
      <c r="L373" s="155">
        <f t="shared" si="24"/>
        <v>0</v>
      </c>
      <c r="M373" s="156">
        <f t="shared" si="25"/>
        <v>0</v>
      </c>
      <c r="N373" s="155"/>
      <c r="O373" s="155"/>
      <c r="P373" s="155"/>
      <c r="Q373" s="155"/>
      <c r="R373" s="155"/>
      <c r="S373" s="156"/>
      <c r="T373" s="156">
        <f t="shared" si="22"/>
        <v>0</v>
      </c>
      <c r="U373" s="156">
        <f t="shared" si="23"/>
        <v>0</v>
      </c>
      <c r="V373" s="157"/>
      <c r="W373" s="202"/>
    </row>
    <row r="374" spans="1:23" s="165" customFormat="1" hidden="1" x14ac:dyDescent="0.4">
      <c r="A374" s="116">
        <v>366</v>
      </c>
      <c r="B374" s="116"/>
      <c r="C374" s="117"/>
      <c r="D374" s="118"/>
      <c r="E374" s="119"/>
      <c r="F374" s="120"/>
      <c r="G374" s="121"/>
      <c r="H374" s="125"/>
      <c r="I374" s="123"/>
      <c r="J374" s="123"/>
      <c r="K374" s="124"/>
      <c r="L374" s="155">
        <f t="shared" si="24"/>
        <v>0</v>
      </c>
      <c r="M374" s="156">
        <f t="shared" si="25"/>
        <v>0</v>
      </c>
      <c r="N374" s="155"/>
      <c r="O374" s="155"/>
      <c r="P374" s="155"/>
      <c r="Q374" s="155"/>
      <c r="R374" s="155"/>
      <c r="S374" s="156"/>
      <c r="T374" s="156">
        <f t="shared" si="22"/>
        <v>0</v>
      </c>
      <c r="U374" s="156">
        <f t="shared" si="23"/>
        <v>0</v>
      </c>
      <c r="V374" s="157"/>
      <c r="W374" s="202"/>
    </row>
    <row r="375" spans="1:23" s="165" customFormat="1" hidden="1" x14ac:dyDescent="0.4">
      <c r="A375" s="116">
        <v>367</v>
      </c>
      <c r="B375" s="116"/>
      <c r="C375" s="117"/>
      <c r="D375" s="118"/>
      <c r="E375" s="119"/>
      <c r="F375" s="120"/>
      <c r="G375" s="121"/>
      <c r="H375" s="125"/>
      <c r="I375" s="123"/>
      <c r="J375" s="123"/>
      <c r="K375" s="124"/>
      <c r="L375" s="155">
        <f t="shared" si="24"/>
        <v>0</v>
      </c>
      <c r="M375" s="156">
        <f t="shared" si="25"/>
        <v>0</v>
      </c>
      <c r="N375" s="155"/>
      <c r="O375" s="155"/>
      <c r="P375" s="155"/>
      <c r="Q375" s="155"/>
      <c r="R375" s="155"/>
      <c r="S375" s="156"/>
      <c r="T375" s="156">
        <f t="shared" si="22"/>
        <v>0</v>
      </c>
      <c r="U375" s="156">
        <f t="shared" si="23"/>
        <v>0</v>
      </c>
      <c r="V375" s="157"/>
      <c r="W375" s="202"/>
    </row>
    <row r="376" spans="1:23" s="165" customFormat="1" hidden="1" x14ac:dyDescent="0.4">
      <c r="A376" s="116">
        <v>368</v>
      </c>
      <c r="B376" s="116"/>
      <c r="C376" s="117"/>
      <c r="D376" s="118"/>
      <c r="E376" s="119"/>
      <c r="F376" s="120"/>
      <c r="G376" s="121"/>
      <c r="H376" s="125"/>
      <c r="I376" s="123"/>
      <c r="J376" s="123"/>
      <c r="K376" s="124"/>
      <c r="L376" s="155">
        <f t="shared" si="24"/>
        <v>0</v>
      </c>
      <c r="M376" s="156">
        <f t="shared" si="25"/>
        <v>0</v>
      </c>
      <c r="N376" s="155"/>
      <c r="O376" s="155"/>
      <c r="P376" s="155"/>
      <c r="Q376" s="155"/>
      <c r="R376" s="155"/>
      <c r="S376" s="156"/>
      <c r="T376" s="156">
        <f t="shared" si="22"/>
        <v>0</v>
      </c>
      <c r="U376" s="156">
        <f t="shared" si="23"/>
        <v>0</v>
      </c>
      <c r="V376" s="157"/>
      <c r="W376" s="202"/>
    </row>
    <row r="377" spans="1:23" s="165" customFormat="1" hidden="1" x14ac:dyDescent="0.4">
      <c r="A377" s="116">
        <v>369</v>
      </c>
      <c r="B377" s="116"/>
      <c r="C377" s="117"/>
      <c r="D377" s="118"/>
      <c r="E377" s="119"/>
      <c r="F377" s="120"/>
      <c r="G377" s="121"/>
      <c r="H377" s="125"/>
      <c r="I377" s="123"/>
      <c r="J377" s="123"/>
      <c r="K377" s="124"/>
      <c r="L377" s="155">
        <f t="shared" si="24"/>
        <v>0</v>
      </c>
      <c r="M377" s="156">
        <f t="shared" si="25"/>
        <v>0</v>
      </c>
      <c r="N377" s="155"/>
      <c r="O377" s="155"/>
      <c r="P377" s="155"/>
      <c r="Q377" s="155"/>
      <c r="R377" s="155"/>
      <c r="S377" s="156"/>
      <c r="T377" s="156">
        <f t="shared" si="22"/>
        <v>0</v>
      </c>
      <c r="U377" s="156">
        <f t="shared" si="23"/>
        <v>0</v>
      </c>
      <c r="V377" s="157"/>
      <c r="W377" s="202"/>
    </row>
    <row r="378" spans="1:23" s="165" customFormat="1" hidden="1" x14ac:dyDescent="0.4">
      <c r="A378" s="116">
        <v>370</v>
      </c>
      <c r="B378" s="116"/>
      <c r="C378" s="117"/>
      <c r="D378" s="118"/>
      <c r="E378" s="119"/>
      <c r="F378" s="120"/>
      <c r="G378" s="121"/>
      <c r="H378" s="125"/>
      <c r="I378" s="123"/>
      <c r="J378" s="123"/>
      <c r="K378" s="124"/>
      <c r="L378" s="155">
        <f t="shared" si="24"/>
        <v>0</v>
      </c>
      <c r="M378" s="156">
        <f t="shared" si="25"/>
        <v>0</v>
      </c>
      <c r="N378" s="155"/>
      <c r="O378" s="155"/>
      <c r="P378" s="155"/>
      <c r="Q378" s="155"/>
      <c r="R378" s="155"/>
      <c r="S378" s="156"/>
      <c r="T378" s="156">
        <f t="shared" si="22"/>
        <v>0</v>
      </c>
      <c r="U378" s="156">
        <f t="shared" si="23"/>
        <v>0</v>
      </c>
      <c r="V378" s="157"/>
      <c r="W378" s="202"/>
    </row>
    <row r="379" spans="1:23" s="165" customFormat="1" hidden="1" x14ac:dyDescent="0.4">
      <c r="A379" s="116">
        <v>371</v>
      </c>
      <c r="B379" s="116"/>
      <c r="C379" s="117"/>
      <c r="D379" s="118"/>
      <c r="E379" s="119"/>
      <c r="F379" s="120"/>
      <c r="G379" s="121"/>
      <c r="H379" s="125"/>
      <c r="I379" s="123"/>
      <c r="J379" s="123"/>
      <c r="K379" s="124"/>
      <c r="L379" s="155">
        <f t="shared" si="24"/>
        <v>0</v>
      </c>
      <c r="M379" s="156">
        <f t="shared" si="25"/>
        <v>0</v>
      </c>
      <c r="N379" s="155"/>
      <c r="O379" s="155"/>
      <c r="P379" s="155"/>
      <c r="Q379" s="155"/>
      <c r="R379" s="155"/>
      <c r="S379" s="156"/>
      <c r="T379" s="156">
        <f t="shared" si="22"/>
        <v>0</v>
      </c>
      <c r="U379" s="156">
        <f t="shared" si="23"/>
        <v>0</v>
      </c>
      <c r="V379" s="157"/>
      <c r="W379" s="202"/>
    </row>
    <row r="380" spans="1:23" s="165" customFormat="1" hidden="1" x14ac:dyDescent="0.4">
      <c r="A380" s="116">
        <v>372</v>
      </c>
      <c r="B380" s="116"/>
      <c r="C380" s="117"/>
      <c r="D380" s="118"/>
      <c r="E380" s="119"/>
      <c r="F380" s="120"/>
      <c r="G380" s="121"/>
      <c r="H380" s="125"/>
      <c r="I380" s="123"/>
      <c r="J380" s="123"/>
      <c r="K380" s="124"/>
      <c r="L380" s="155">
        <f t="shared" si="24"/>
        <v>0</v>
      </c>
      <c r="M380" s="156">
        <f t="shared" si="25"/>
        <v>0</v>
      </c>
      <c r="N380" s="155"/>
      <c r="O380" s="155"/>
      <c r="P380" s="155"/>
      <c r="Q380" s="155"/>
      <c r="R380" s="155"/>
      <c r="S380" s="156"/>
      <c r="T380" s="156">
        <f t="shared" si="22"/>
        <v>0</v>
      </c>
      <c r="U380" s="156">
        <f t="shared" si="23"/>
        <v>0</v>
      </c>
      <c r="V380" s="157"/>
      <c r="W380" s="202"/>
    </row>
    <row r="381" spans="1:23" s="165" customFormat="1" hidden="1" x14ac:dyDescent="0.4">
      <c r="A381" s="116">
        <v>373</v>
      </c>
      <c r="B381" s="116"/>
      <c r="C381" s="117"/>
      <c r="D381" s="118"/>
      <c r="E381" s="119"/>
      <c r="F381" s="120"/>
      <c r="G381" s="121"/>
      <c r="H381" s="125"/>
      <c r="I381" s="123"/>
      <c r="J381" s="123"/>
      <c r="K381" s="124"/>
      <c r="L381" s="155">
        <f t="shared" si="24"/>
        <v>0</v>
      </c>
      <c r="M381" s="156">
        <f t="shared" si="25"/>
        <v>0</v>
      </c>
      <c r="N381" s="155"/>
      <c r="O381" s="155"/>
      <c r="P381" s="155"/>
      <c r="Q381" s="155"/>
      <c r="R381" s="155"/>
      <c r="S381" s="156"/>
      <c r="T381" s="156">
        <f t="shared" si="22"/>
        <v>0</v>
      </c>
      <c r="U381" s="156">
        <f t="shared" si="23"/>
        <v>0</v>
      </c>
      <c r="V381" s="157"/>
      <c r="W381" s="202"/>
    </row>
    <row r="382" spans="1:23" s="165" customFormat="1" hidden="1" x14ac:dyDescent="0.4">
      <c r="A382" s="116">
        <v>374</v>
      </c>
      <c r="B382" s="116"/>
      <c r="C382" s="117"/>
      <c r="D382" s="118"/>
      <c r="E382" s="119"/>
      <c r="F382" s="120"/>
      <c r="G382" s="121"/>
      <c r="H382" s="125"/>
      <c r="I382" s="123"/>
      <c r="J382" s="123"/>
      <c r="K382" s="124"/>
      <c r="L382" s="155">
        <f t="shared" si="24"/>
        <v>0</v>
      </c>
      <c r="M382" s="156">
        <f t="shared" si="25"/>
        <v>0</v>
      </c>
      <c r="N382" s="155"/>
      <c r="O382" s="155"/>
      <c r="P382" s="155"/>
      <c r="Q382" s="155"/>
      <c r="R382" s="155"/>
      <c r="S382" s="156"/>
      <c r="T382" s="156">
        <f t="shared" si="22"/>
        <v>0</v>
      </c>
      <c r="U382" s="156">
        <f t="shared" si="23"/>
        <v>0</v>
      </c>
      <c r="V382" s="157"/>
      <c r="W382" s="202"/>
    </row>
    <row r="383" spans="1:23" s="165" customFormat="1" hidden="1" x14ac:dyDescent="0.4">
      <c r="A383" s="116">
        <v>375</v>
      </c>
      <c r="B383" s="116"/>
      <c r="C383" s="117"/>
      <c r="D383" s="118"/>
      <c r="E383" s="119"/>
      <c r="F383" s="120"/>
      <c r="G383" s="121"/>
      <c r="H383" s="125"/>
      <c r="I383" s="123"/>
      <c r="J383" s="123"/>
      <c r="K383" s="124"/>
      <c r="L383" s="155">
        <f t="shared" si="24"/>
        <v>0</v>
      </c>
      <c r="M383" s="156">
        <f t="shared" si="25"/>
        <v>0</v>
      </c>
      <c r="N383" s="155"/>
      <c r="O383" s="155"/>
      <c r="P383" s="155"/>
      <c r="Q383" s="155"/>
      <c r="R383" s="155"/>
      <c r="S383" s="156"/>
      <c r="T383" s="156">
        <f t="shared" si="22"/>
        <v>0</v>
      </c>
      <c r="U383" s="156">
        <f t="shared" si="23"/>
        <v>0</v>
      </c>
      <c r="V383" s="157"/>
      <c r="W383" s="202"/>
    </row>
    <row r="384" spans="1:23" s="165" customFormat="1" hidden="1" x14ac:dyDescent="0.4">
      <c r="A384" s="116">
        <v>376</v>
      </c>
      <c r="B384" s="116"/>
      <c r="C384" s="117"/>
      <c r="D384" s="118"/>
      <c r="E384" s="119"/>
      <c r="F384" s="120"/>
      <c r="G384" s="121"/>
      <c r="H384" s="125"/>
      <c r="I384" s="123"/>
      <c r="J384" s="123"/>
      <c r="K384" s="124"/>
      <c r="L384" s="155">
        <f t="shared" si="24"/>
        <v>0</v>
      </c>
      <c r="M384" s="156">
        <f t="shared" si="25"/>
        <v>0</v>
      </c>
      <c r="N384" s="155"/>
      <c r="O384" s="155"/>
      <c r="P384" s="155"/>
      <c r="Q384" s="155"/>
      <c r="R384" s="155"/>
      <c r="S384" s="156"/>
      <c r="T384" s="156">
        <f t="shared" si="22"/>
        <v>0</v>
      </c>
      <c r="U384" s="156">
        <f t="shared" si="23"/>
        <v>0</v>
      </c>
      <c r="V384" s="157"/>
      <c r="W384" s="202"/>
    </row>
    <row r="385" spans="1:23" s="165" customFormat="1" hidden="1" x14ac:dyDescent="0.4">
      <c r="A385" s="116">
        <v>377</v>
      </c>
      <c r="B385" s="116"/>
      <c r="C385" s="117"/>
      <c r="D385" s="118"/>
      <c r="E385" s="119"/>
      <c r="F385" s="120"/>
      <c r="G385" s="121"/>
      <c r="H385" s="125"/>
      <c r="I385" s="123"/>
      <c r="J385" s="123"/>
      <c r="K385" s="124"/>
      <c r="L385" s="155">
        <f t="shared" si="24"/>
        <v>0</v>
      </c>
      <c r="M385" s="156">
        <f t="shared" si="25"/>
        <v>0</v>
      </c>
      <c r="N385" s="155"/>
      <c r="O385" s="155"/>
      <c r="P385" s="155"/>
      <c r="Q385" s="155"/>
      <c r="R385" s="155"/>
      <c r="S385" s="156"/>
      <c r="T385" s="156">
        <f t="shared" si="22"/>
        <v>0</v>
      </c>
      <c r="U385" s="156">
        <f t="shared" si="23"/>
        <v>0</v>
      </c>
      <c r="V385" s="157"/>
      <c r="W385" s="202"/>
    </row>
    <row r="386" spans="1:23" s="165" customFormat="1" hidden="1" x14ac:dyDescent="0.4">
      <c r="A386" s="116">
        <v>378</v>
      </c>
      <c r="B386" s="116"/>
      <c r="C386" s="117"/>
      <c r="D386" s="118"/>
      <c r="E386" s="119"/>
      <c r="F386" s="120"/>
      <c r="G386" s="121"/>
      <c r="H386" s="125"/>
      <c r="I386" s="123"/>
      <c r="J386" s="123"/>
      <c r="K386" s="124"/>
      <c r="L386" s="155">
        <f t="shared" si="24"/>
        <v>0</v>
      </c>
      <c r="M386" s="156">
        <f t="shared" si="25"/>
        <v>0</v>
      </c>
      <c r="N386" s="155"/>
      <c r="O386" s="155"/>
      <c r="P386" s="155"/>
      <c r="Q386" s="155"/>
      <c r="R386" s="155"/>
      <c r="S386" s="156"/>
      <c r="T386" s="156">
        <f t="shared" si="22"/>
        <v>0</v>
      </c>
      <c r="U386" s="156">
        <f t="shared" si="23"/>
        <v>0</v>
      </c>
      <c r="V386" s="157"/>
      <c r="W386" s="202"/>
    </row>
    <row r="387" spans="1:23" s="165" customFormat="1" hidden="1" x14ac:dyDescent="0.4">
      <c r="A387" s="116">
        <v>379</v>
      </c>
      <c r="B387" s="116"/>
      <c r="C387" s="117"/>
      <c r="D387" s="118"/>
      <c r="E387" s="119"/>
      <c r="F387" s="120"/>
      <c r="G387" s="121"/>
      <c r="H387" s="125"/>
      <c r="I387" s="123"/>
      <c r="J387" s="123"/>
      <c r="K387" s="124"/>
      <c r="L387" s="155">
        <f t="shared" si="24"/>
        <v>0</v>
      </c>
      <c r="M387" s="156">
        <f t="shared" si="25"/>
        <v>0</v>
      </c>
      <c r="N387" s="155"/>
      <c r="O387" s="155"/>
      <c r="P387" s="155"/>
      <c r="Q387" s="155"/>
      <c r="R387" s="155"/>
      <c r="S387" s="156"/>
      <c r="T387" s="156">
        <f t="shared" si="22"/>
        <v>0</v>
      </c>
      <c r="U387" s="156">
        <f t="shared" si="23"/>
        <v>0</v>
      </c>
      <c r="V387" s="157"/>
      <c r="W387" s="202"/>
    </row>
    <row r="388" spans="1:23" s="165" customFormat="1" hidden="1" x14ac:dyDescent="0.4">
      <c r="A388" s="116">
        <v>380</v>
      </c>
      <c r="B388" s="116"/>
      <c r="C388" s="117"/>
      <c r="D388" s="118"/>
      <c r="E388" s="119"/>
      <c r="F388" s="120"/>
      <c r="G388" s="121"/>
      <c r="H388" s="125"/>
      <c r="I388" s="123"/>
      <c r="J388" s="123"/>
      <c r="K388" s="124"/>
      <c r="L388" s="155">
        <f t="shared" si="24"/>
        <v>0</v>
      </c>
      <c r="M388" s="156">
        <f t="shared" si="25"/>
        <v>0</v>
      </c>
      <c r="N388" s="155"/>
      <c r="O388" s="155"/>
      <c r="P388" s="155"/>
      <c r="Q388" s="155"/>
      <c r="R388" s="155"/>
      <c r="S388" s="156"/>
      <c r="T388" s="156">
        <f t="shared" si="22"/>
        <v>0</v>
      </c>
      <c r="U388" s="156">
        <f t="shared" si="23"/>
        <v>0</v>
      </c>
      <c r="V388" s="157"/>
      <c r="W388" s="202"/>
    </row>
    <row r="389" spans="1:23" s="165" customFormat="1" hidden="1" x14ac:dyDescent="0.4">
      <c r="A389" s="116">
        <v>381</v>
      </c>
      <c r="B389" s="116"/>
      <c r="C389" s="117"/>
      <c r="D389" s="118"/>
      <c r="E389" s="119"/>
      <c r="F389" s="120"/>
      <c r="G389" s="121"/>
      <c r="H389" s="125"/>
      <c r="I389" s="123"/>
      <c r="J389" s="123"/>
      <c r="K389" s="124"/>
      <c r="L389" s="155">
        <f t="shared" si="24"/>
        <v>0</v>
      </c>
      <c r="M389" s="156">
        <f t="shared" si="25"/>
        <v>0</v>
      </c>
      <c r="N389" s="155"/>
      <c r="O389" s="155"/>
      <c r="P389" s="155"/>
      <c r="Q389" s="155"/>
      <c r="R389" s="155"/>
      <c r="S389" s="156"/>
      <c r="T389" s="156">
        <f t="shared" si="22"/>
        <v>0</v>
      </c>
      <c r="U389" s="156">
        <f t="shared" si="23"/>
        <v>0</v>
      </c>
      <c r="V389" s="157"/>
      <c r="W389" s="202"/>
    </row>
    <row r="390" spans="1:23" s="165" customFormat="1" hidden="1" x14ac:dyDescent="0.4">
      <c r="A390" s="116">
        <v>382</v>
      </c>
      <c r="B390" s="116"/>
      <c r="C390" s="117"/>
      <c r="D390" s="118"/>
      <c r="E390" s="119"/>
      <c r="F390" s="120"/>
      <c r="G390" s="121"/>
      <c r="H390" s="125"/>
      <c r="I390" s="123"/>
      <c r="J390" s="123"/>
      <c r="K390" s="124"/>
      <c r="L390" s="155">
        <f t="shared" si="24"/>
        <v>0</v>
      </c>
      <c r="M390" s="156">
        <f t="shared" si="25"/>
        <v>0</v>
      </c>
      <c r="N390" s="155"/>
      <c r="O390" s="155"/>
      <c r="P390" s="155"/>
      <c r="Q390" s="155"/>
      <c r="R390" s="155"/>
      <c r="S390" s="156"/>
      <c r="T390" s="156">
        <f t="shared" si="22"/>
        <v>0</v>
      </c>
      <c r="U390" s="156">
        <f t="shared" si="23"/>
        <v>0</v>
      </c>
      <c r="V390" s="157"/>
      <c r="W390" s="202"/>
    </row>
    <row r="391" spans="1:23" s="165" customFormat="1" hidden="1" x14ac:dyDescent="0.4">
      <c r="A391" s="116">
        <v>383</v>
      </c>
      <c r="B391" s="116"/>
      <c r="C391" s="117"/>
      <c r="D391" s="118"/>
      <c r="E391" s="119"/>
      <c r="F391" s="120"/>
      <c r="G391" s="121"/>
      <c r="H391" s="125"/>
      <c r="I391" s="123"/>
      <c r="J391" s="123"/>
      <c r="K391" s="124"/>
      <c r="L391" s="155">
        <f t="shared" si="24"/>
        <v>0</v>
      </c>
      <c r="M391" s="156">
        <f t="shared" si="25"/>
        <v>0</v>
      </c>
      <c r="N391" s="155"/>
      <c r="O391" s="155"/>
      <c r="P391" s="155"/>
      <c r="Q391" s="155"/>
      <c r="R391" s="155"/>
      <c r="S391" s="156"/>
      <c r="T391" s="156">
        <f t="shared" si="22"/>
        <v>0</v>
      </c>
      <c r="U391" s="156">
        <f t="shared" si="23"/>
        <v>0</v>
      </c>
      <c r="V391" s="157"/>
      <c r="W391" s="202"/>
    </row>
    <row r="392" spans="1:23" s="165" customFormat="1" hidden="1" x14ac:dyDescent="0.4">
      <c r="A392" s="116">
        <v>384</v>
      </c>
      <c r="B392" s="116"/>
      <c r="C392" s="117"/>
      <c r="D392" s="118"/>
      <c r="E392" s="119"/>
      <c r="F392" s="120"/>
      <c r="G392" s="121"/>
      <c r="H392" s="125"/>
      <c r="I392" s="123"/>
      <c r="J392" s="123"/>
      <c r="K392" s="124"/>
      <c r="L392" s="155">
        <f t="shared" si="24"/>
        <v>0</v>
      </c>
      <c r="M392" s="156">
        <f t="shared" si="25"/>
        <v>0</v>
      </c>
      <c r="N392" s="155"/>
      <c r="O392" s="155"/>
      <c r="P392" s="155"/>
      <c r="Q392" s="155"/>
      <c r="R392" s="155"/>
      <c r="S392" s="156"/>
      <c r="T392" s="156">
        <f t="shared" si="22"/>
        <v>0</v>
      </c>
      <c r="U392" s="156">
        <f t="shared" si="23"/>
        <v>0</v>
      </c>
      <c r="V392" s="157"/>
      <c r="W392" s="202"/>
    </row>
    <row r="393" spans="1:23" s="165" customFormat="1" hidden="1" x14ac:dyDescent="0.4">
      <c r="A393" s="116">
        <v>385</v>
      </c>
      <c r="B393" s="116"/>
      <c r="C393" s="117"/>
      <c r="D393" s="118"/>
      <c r="E393" s="119"/>
      <c r="F393" s="120"/>
      <c r="G393" s="121"/>
      <c r="H393" s="125"/>
      <c r="I393" s="123"/>
      <c r="J393" s="123"/>
      <c r="K393" s="124"/>
      <c r="L393" s="155">
        <f t="shared" si="24"/>
        <v>0</v>
      </c>
      <c r="M393" s="156">
        <f t="shared" si="25"/>
        <v>0</v>
      </c>
      <c r="N393" s="155"/>
      <c r="O393" s="155"/>
      <c r="P393" s="155"/>
      <c r="Q393" s="155"/>
      <c r="R393" s="155"/>
      <c r="S393" s="156"/>
      <c r="T393" s="156">
        <f t="shared" ref="T393:T456" si="26">IFERROR(S393*R393,"－")</f>
        <v>0</v>
      </c>
      <c r="U393" s="156">
        <f t="shared" ref="U393:U456" si="27">IFERROR(T393*H393/1000,"－")</f>
        <v>0</v>
      </c>
      <c r="V393" s="157"/>
      <c r="W393" s="202"/>
    </row>
    <row r="394" spans="1:23" s="165" customFormat="1" hidden="1" x14ac:dyDescent="0.4">
      <c r="A394" s="116">
        <v>386</v>
      </c>
      <c r="B394" s="116"/>
      <c r="C394" s="117"/>
      <c r="D394" s="118"/>
      <c r="E394" s="119"/>
      <c r="F394" s="120"/>
      <c r="G394" s="121"/>
      <c r="H394" s="125"/>
      <c r="I394" s="123"/>
      <c r="J394" s="123"/>
      <c r="K394" s="124"/>
      <c r="L394" s="155">
        <f t="shared" si="24"/>
        <v>0</v>
      </c>
      <c r="M394" s="156">
        <f t="shared" si="25"/>
        <v>0</v>
      </c>
      <c r="N394" s="155"/>
      <c r="O394" s="155"/>
      <c r="P394" s="155"/>
      <c r="Q394" s="155"/>
      <c r="R394" s="155"/>
      <c r="S394" s="156"/>
      <c r="T394" s="156">
        <f t="shared" si="26"/>
        <v>0</v>
      </c>
      <c r="U394" s="156">
        <f t="shared" si="27"/>
        <v>0</v>
      </c>
      <c r="V394" s="157"/>
      <c r="W394" s="202"/>
    </row>
    <row r="395" spans="1:23" s="165" customFormat="1" hidden="1" x14ac:dyDescent="0.4">
      <c r="A395" s="116">
        <v>387</v>
      </c>
      <c r="B395" s="116"/>
      <c r="C395" s="117"/>
      <c r="D395" s="118"/>
      <c r="E395" s="119"/>
      <c r="F395" s="120"/>
      <c r="G395" s="121"/>
      <c r="H395" s="125"/>
      <c r="I395" s="123"/>
      <c r="J395" s="123"/>
      <c r="K395" s="124"/>
      <c r="L395" s="155">
        <f t="shared" si="24"/>
        <v>0</v>
      </c>
      <c r="M395" s="156">
        <f t="shared" si="25"/>
        <v>0</v>
      </c>
      <c r="N395" s="155"/>
      <c r="O395" s="155"/>
      <c r="P395" s="155"/>
      <c r="Q395" s="155"/>
      <c r="R395" s="155"/>
      <c r="S395" s="156"/>
      <c r="T395" s="156">
        <f t="shared" si="26"/>
        <v>0</v>
      </c>
      <c r="U395" s="156">
        <f t="shared" si="27"/>
        <v>0</v>
      </c>
      <c r="V395" s="157"/>
      <c r="W395" s="202"/>
    </row>
    <row r="396" spans="1:23" s="165" customFormat="1" hidden="1" x14ac:dyDescent="0.4">
      <c r="A396" s="116">
        <v>388</v>
      </c>
      <c r="B396" s="116"/>
      <c r="C396" s="117"/>
      <c r="D396" s="118"/>
      <c r="E396" s="119"/>
      <c r="F396" s="120"/>
      <c r="G396" s="121"/>
      <c r="H396" s="125"/>
      <c r="I396" s="123"/>
      <c r="J396" s="123"/>
      <c r="K396" s="124"/>
      <c r="L396" s="155">
        <f t="shared" si="24"/>
        <v>0</v>
      </c>
      <c r="M396" s="156">
        <f t="shared" si="25"/>
        <v>0</v>
      </c>
      <c r="N396" s="155"/>
      <c r="O396" s="155"/>
      <c r="P396" s="155"/>
      <c r="Q396" s="155"/>
      <c r="R396" s="155"/>
      <c r="S396" s="156"/>
      <c r="T396" s="156">
        <f t="shared" si="26"/>
        <v>0</v>
      </c>
      <c r="U396" s="156">
        <f t="shared" si="27"/>
        <v>0</v>
      </c>
      <c r="V396" s="157"/>
      <c r="W396" s="202"/>
    </row>
    <row r="397" spans="1:23" s="165" customFormat="1" hidden="1" x14ac:dyDescent="0.4">
      <c r="A397" s="116">
        <v>389</v>
      </c>
      <c r="B397" s="116"/>
      <c r="C397" s="117"/>
      <c r="D397" s="118"/>
      <c r="E397" s="119"/>
      <c r="F397" s="120"/>
      <c r="G397" s="121"/>
      <c r="H397" s="125"/>
      <c r="I397" s="123"/>
      <c r="J397" s="123"/>
      <c r="K397" s="124"/>
      <c r="L397" s="155">
        <f t="shared" si="24"/>
        <v>0</v>
      </c>
      <c r="M397" s="156">
        <f t="shared" si="25"/>
        <v>0</v>
      </c>
      <c r="N397" s="155"/>
      <c r="O397" s="155"/>
      <c r="P397" s="155"/>
      <c r="Q397" s="155"/>
      <c r="R397" s="155"/>
      <c r="S397" s="156"/>
      <c r="T397" s="156">
        <f t="shared" si="26"/>
        <v>0</v>
      </c>
      <c r="U397" s="156">
        <f t="shared" si="27"/>
        <v>0</v>
      </c>
      <c r="V397" s="157"/>
      <c r="W397" s="202"/>
    </row>
    <row r="398" spans="1:23" s="165" customFormat="1" hidden="1" x14ac:dyDescent="0.4">
      <c r="A398" s="116">
        <v>390</v>
      </c>
      <c r="B398" s="116"/>
      <c r="C398" s="117"/>
      <c r="D398" s="118"/>
      <c r="E398" s="119"/>
      <c r="F398" s="120"/>
      <c r="G398" s="121"/>
      <c r="H398" s="125"/>
      <c r="I398" s="123"/>
      <c r="J398" s="123"/>
      <c r="K398" s="124"/>
      <c r="L398" s="155">
        <f t="shared" si="24"/>
        <v>0</v>
      </c>
      <c r="M398" s="156">
        <f t="shared" si="25"/>
        <v>0</v>
      </c>
      <c r="N398" s="155"/>
      <c r="O398" s="155"/>
      <c r="P398" s="155"/>
      <c r="Q398" s="155"/>
      <c r="R398" s="155"/>
      <c r="S398" s="156"/>
      <c r="T398" s="156">
        <f t="shared" si="26"/>
        <v>0</v>
      </c>
      <c r="U398" s="156">
        <f t="shared" si="27"/>
        <v>0</v>
      </c>
      <c r="V398" s="157"/>
      <c r="W398" s="202"/>
    </row>
    <row r="399" spans="1:23" s="165" customFormat="1" hidden="1" x14ac:dyDescent="0.4">
      <c r="A399" s="116">
        <v>391</v>
      </c>
      <c r="B399" s="116"/>
      <c r="C399" s="117"/>
      <c r="D399" s="118"/>
      <c r="E399" s="119"/>
      <c r="F399" s="120"/>
      <c r="G399" s="121"/>
      <c r="H399" s="125"/>
      <c r="I399" s="123"/>
      <c r="J399" s="123"/>
      <c r="K399" s="124"/>
      <c r="L399" s="155">
        <f t="shared" si="24"/>
        <v>0</v>
      </c>
      <c r="M399" s="156">
        <f t="shared" si="25"/>
        <v>0</v>
      </c>
      <c r="N399" s="155"/>
      <c r="O399" s="155"/>
      <c r="P399" s="155"/>
      <c r="Q399" s="155"/>
      <c r="R399" s="155"/>
      <c r="S399" s="156"/>
      <c r="T399" s="156">
        <f t="shared" si="26"/>
        <v>0</v>
      </c>
      <c r="U399" s="156">
        <f t="shared" si="27"/>
        <v>0</v>
      </c>
      <c r="V399" s="157"/>
      <c r="W399" s="202"/>
    </row>
    <row r="400" spans="1:23" s="165" customFormat="1" hidden="1" x14ac:dyDescent="0.4">
      <c r="A400" s="116">
        <v>392</v>
      </c>
      <c r="B400" s="116"/>
      <c r="C400" s="117"/>
      <c r="D400" s="118"/>
      <c r="E400" s="119"/>
      <c r="F400" s="120"/>
      <c r="G400" s="121"/>
      <c r="H400" s="125"/>
      <c r="I400" s="123"/>
      <c r="J400" s="123"/>
      <c r="K400" s="124"/>
      <c r="L400" s="155">
        <f t="shared" si="24"/>
        <v>0</v>
      </c>
      <c r="M400" s="156">
        <f t="shared" si="25"/>
        <v>0</v>
      </c>
      <c r="N400" s="155"/>
      <c r="O400" s="155"/>
      <c r="P400" s="155"/>
      <c r="Q400" s="155"/>
      <c r="R400" s="155"/>
      <c r="S400" s="156"/>
      <c r="T400" s="156">
        <f t="shared" si="26"/>
        <v>0</v>
      </c>
      <c r="U400" s="156">
        <f t="shared" si="27"/>
        <v>0</v>
      </c>
      <c r="V400" s="157"/>
      <c r="W400" s="202"/>
    </row>
    <row r="401" spans="1:23" s="165" customFormat="1" hidden="1" x14ac:dyDescent="0.4">
      <c r="A401" s="116">
        <v>393</v>
      </c>
      <c r="B401" s="116"/>
      <c r="C401" s="117"/>
      <c r="D401" s="118"/>
      <c r="E401" s="119"/>
      <c r="F401" s="120"/>
      <c r="G401" s="121"/>
      <c r="H401" s="125"/>
      <c r="I401" s="123"/>
      <c r="J401" s="123"/>
      <c r="K401" s="124"/>
      <c r="L401" s="155">
        <f t="shared" si="24"/>
        <v>0</v>
      </c>
      <c r="M401" s="156">
        <f t="shared" si="25"/>
        <v>0</v>
      </c>
      <c r="N401" s="155"/>
      <c r="O401" s="155"/>
      <c r="P401" s="155"/>
      <c r="Q401" s="155"/>
      <c r="R401" s="155"/>
      <c r="S401" s="156"/>
      <c r="T401" s="156">
        <f t="shared" si="26"/>
        <v>0</v>
      </c>
      <c r="U401" s="156">
        <f t="shared" si="27"/>
        <v>0</v>
      </c>
      <c r="V401" s="157"/>
      <c r="W401" s="202"/>
    </row>
    <row r="402" spans="1:23" s="165" customFormat="1" hidden="1" x14ac:dyDescent="0.4">
      <c r="A402" s="116">
        <v>394</v>
      </c>
      <c r="B402" s="116"/>
      <c r="C402" s="117"/>
      <c r="D402" s="118"/>
      <c r="E402" s="119"/>
      <c r="F402" s="120"/>
      <c r="G402" s="121"/>
      <c r="H402" s="125"/>
      <c r="I402" s="123"/>
      <c r="J402" s="123"/>
      <c r="K402" s="124"/>
      <c r="L402" s="155">
        <f t="shared" si="24"/>
        <v>0</v>
      </c>
      <c r="M402" s="156">
        <f t="shared" si="25"/>
        <v>0</v>
      </c>
      <c r="N402" s="155"/>
      <c r="O402" s="155"/>
      <c r="P402" s="155"/>
      <c r="Q402" s="155"/>
      <c r="R402" s="155"/>
      <c r="S402" s="156"/>
      <c r="T402" s="156">
        <f t="shared" si="26"/>
        <v>0</v>
      </c>
      <c r="U402" s="156">
        <f t="shared" si="27"/>
        <v>0</v>
      </c>
      <c r="V402" s="157"/>
      <c r="W402" s="202"/>
    </row>
    <row r="403" spans="1:23" s="165" customFormat="1" hidden="1" x14ac:dyDescent="0.4">
      <c r="A403" s="116">
        <v>395</v>
      </c>
      <c r="B403" s="116"/>
      <c r="C403" s="117"/>
      <c r="D403" s="118"/>
      <c r="E403" s="119"/>
      <c r="F403" s="120"/>
      <c r="G403" s="121"/>
      <c r="H403" s="125"/>
      <c r="I403" s="123"/>
      <c r="J403" s="123"/>
      <c r="K403" s="124"/>
      <c r="L403" s="155">
        <f t="shared" si="24"/>
        <v>0</v>
      </c>
      <c r="M403" s="156">
        <f t="shared" si="25"/>
        <v>0</v>
      </c>
      <c r="N403" s="155"/>
      <c r="O403" s="155"/>
      <c r="P403" s="155"/>
      <c r="Q403" s="155"/>
      <c r="R403" s="155"/>
      <c r="S403" s="156"/>
      <c r="T403" s="156">
        <f t="shared" si="26"/>
        <v>0</v>
      </c>
      <c r="U403" s="156">
        <f t="shared" si="27"/>
        <v>0</v>
      </c>
      <c r="V403" s="157"/>
      <c r="W403" s="202"/>
    </row>
    <row r="404" spans="1:23" s="165" customFormat="1" hidden="1" x14ac:dyDescent="0.4">
      <c r="A404" s="116">
        <v>396</v>
      </c>
      <c r="B404" s="116"/>
      <c r="C404" s="117"/>
      <c r="D404" s="118"/>
      <c r="E404" s="119"/>
      <c r="F404" s="120"/>
      <c r="G404" s="121"/>
      <c r="H404" s="125"/>
      <c r="I404" s="123"/>
      <c r="J404" s="123"/>
      <c r="K404" s="124"/>
      <c r="L404" s="155">
        <f t="shared" si="24"/>
        <v>0</v>
      </c>
      <c r="M404" s="156">
        <f t="shared" si="25"/>
        <v>0</v>
      </c>
      <c r="N404" s="155"/>
      <c r="O404" s="155"/>
      <c r="P404" s="155"/>
      <c r="Q404" s="155"/>
      <c r="R404" s="155"/>
      <c r="S404" s="156"/>
      <c r="T404" s="156">
        <f t="shared" si="26"/>
        <v>0</v>
      </c>
      <c r="U404" s="156">
        <f t="shared" si="27"/>
        <v>0</v>
      </c>
      <c r="V404" s="157"/>
      <c r="W404" s="202"/>
    </row>
    <row r="405" spans="1:23" s="165" customFormat="1" hidden="1" x14ac:dyDescent="0.4">
      <c r="A405" s="116">
        <v>397</v>
      </c>
      <c r="B405" s="116"/>
      <c r="C405" s="117"/>
      <c r="D405" s="118"/>
      <c r="E405" s="119"/>
      <c r="F405" s="120"/>
      <c r="G405" s="121"/>
      <c r="H405" s="125"/>
      <c r="I405" s="123"/>
      <c r="J405" s="123"/>
      <c r="K405" s="124"/>
      <c r="L405" s="155">
        <f t="shared" si="24"/>
        <v>0</v>
      </c>
      <c r="M405" s="156">
        <f t="shared" si="25"/>
        <v>0</v>
      </c>
      <c r="N405" s="155"/>
      <c r="O405" s="155"/>
      <c r="P405" s="155"/>
      <c r="Q405" s="155"/>
      <c r="R405" s="155"/>
      <c r="S405" s="156"/>
      <c r="T405" s="156">
        <f t="shared" si="26"/>
        <v>0</v>
      </c>
      <c r="U405" s="156">
        <f t="shared" si="27"/>
        <v>0</v>
      </c>
      <c r="V405" s="157"/>
      <c r="W405" s="202"/>
    </row>
    <row r="406" spans="1:23" s="165" customFormat="1" hidden="1" x14ac:dyDescent="0.4">
      <c r="A406" s="116">
        <v>398</v>
      </c>
      <c r="B406" s="116"/>
      <c r="C406" s="117"/>
      <c r="D406" s="118"/>
      <c r="E406" s="119"/>
      <c r="F406" s="120"/>
      <c r="G406" s="121"/>
      <c r="H406" s="125"/>
      <c r="I406" s="123"/>
      <c r="J406" s="123"/>
      <c r="K406" s="124"/>
      <c r="L406" s="155">
        <f t="shared" si="24"/>
        <v>0</v>
      </c>
      <c r="M406" s="156">
        <f t="shared" si="25"/>
        <v>0</v>
      </c>
      <c r="N406" s="155"/>
      <c r="O406" s="155"/>
      <c r="P406" s="155"/>
      <c r="Q406" s="155"/>
      <c r="R406" s="155"/>
      <c r="S406" s="156"/>
      <c r="T406" s="156">
        <f t="shared" si="26"/>
        <v>0</v>
      </c>
      <c r="U406" s="156">
        <f t="shared" si="27"/>
        <v>0</v>
      </c>
      <c r="V406" s="157"/>
      <c r="W406" s="202"/>
    </row>
    <row r="407" spans="1:23" s="165" customFormat="1" hidden="1" x14ac:dyDescent="0.4">
      <c r="A407" s="116">
        <v>399</v>
      </c>
      <c r="B407" s="116"/>
      <c r="C407" s="117"/>
      <c r="D407" s="118"/>
      <c r="E407" s="119"/>
      <c r="F407" s="120"/>
      <c r="G407" s="121"/>
      <c r="H407" s="125"/>
      <c r="I407" s="123"/>
      <c r="J407" s="123"/>
      <c r="K407" s="124"/>
      <c r="L407" s="155">
        <f t="shared" si="24"/>
        <v>0</v>
      </c>
      <c r="M407" s="156">
        <f t="shared" si="25"/>
        <v>0</v>
      </c>
      <c r="N407" s="155"/>
      <c r="O407" s="155"/>
      <c r="P407" s="155"/>
      <c r="Q407" s="155"/>
      <c r="R407" s="155"/>
      <c r="S407" s="156"/>
      <c r="T407" s="156">
        <f t="shared" si="26"/>
        <v>0</v>
      </c>
      <c r="U407" s="156">
        <f t="shared" si="27"/>
        <v>0</v>
      </c>
      <c r="V407" s="157"/>
      <c r="W407" s="202"/>
    </row>
    <row r="408" spans="1:23" s="165" customFormat="1" hidden="1" x14ac:dyDescent="0.4">
      <c r="A408" s="116">
        <v>400</v>
      </c>
      <c r="B408" s="116"/>
      <c r="C408" s="117"/>
      <c r="D408" s="118"/>
      <c r="E408" s="119"/>
      <c r="F408" s="120"/>
      <c r="G408" s="121"/>
      <c r="H408" s="125"/>
      <c r="I408" s="123"/>
      <c r="J408" s="123"/>
      <c r="K408" s="124"/>
      <c r="L408" s="155">
        <f t="shared" si="24"/>
        <v>0</v>
      </c>
      <c r="M408" s="156">
        <f t="shared" si="25"/>
        <v>0</v>
      </c>
      <c r="N408" s="155"/>
      <c r="O408" s="155"/>
      <c r="P408" s="155"/>
      <c r="Q408" s="155"/>
      <c r="R408" s="155"/>
      <c r="S408" s="156"/>
      <c r="T408" s="156">
        <f t="shared" si="26"/>
        <v>0</v>
      </c>
      <c r="U408" s="156">
        <f t="shared" si="27"/>
        <v>0</v>
      </c>
      <c r="V408" s="157"/>
      <c r="W408" s="202"/>
    </row>
    <row r="409" spans="1:23" s="165" customFormat="1" hidden="1" x14ac:dyDescent="0.4">
      <c r="A409" s="116">
        <v>401</v>
      </c>
      <c r="B409" s="116"/>
      <c r="C409" s="117"/>
      <c r="D409" s="118"/>
      <c r="E409" s="119"/>
      <c r="F409" s="120"/>
      <c r="G409" s="121"/>
      <c r="H409" s="125"/>
      <c r="I409" s="123"/>
      <c r="J409" s="123"/>
      <c r="K409" s="124"/>
      <c r="L409" s="155">
        <f t="shared" si="24"/>
        <v>0</v>
      </c>
      <c r="M409" s="156">
        <f t="shared" si="25"/>
        <v>0</v>
      </c>
      <c r="N409" s="155"/>
      <c r="O409" s="155"/>
      <c r="P409" s="155"/>
      <c r="Q409" s="155"/>
      <c r="R409" s="155"/>
      <c r="S409" s="156"/>
      <c r="T409" s="156">
        <f t="shared" si="26"/>
        <v>0</v>
      </c>
      <c r="U409" s="156">
        <f t="shared" si="27"/>
        <v>0</v>
      </c>
      <c r="V409" s="157"/>
      <c r="W409" s="202"/>
    </row>
    <row r="410" spans="1:23" s="165" customFormat="1" hidden="1" x14ac:dyDescent="0.4">
      <c r="A410" s="116">
        <v>402</v>
      </c>
      <c r="B410" s="116"/>
      <c r="C410" s="117"/>
      <c r="D410" s="118"/>
      <c r="E410" s="119"/>
      <c r="F410" s="120"/>
      <c r="G410" s="121"/>
      <c r="H410" s="125"/>
      <c r="I410" s="123"/>
      <c r="J410" s="123"/>
      <c r="K410" s="124"/>
      <c r="L410" s="155">
        <f t="shared" si="24"/>
        <v>0</v>
      </c>
      <c r="M410" s="156">
        <f t="shared" si="25"/>
        <v>0</v>
      </c>
      <c r="N410" s="155"/>
      <c r="O410" s="155"/>
      <c r="P410" s="155"/>
      <c r="Q410" s="155"/>
      <c r="R410" s="155"/>
      <c r="S410" s="156"/>
      <c r="T410" s="156">
        <f t="shared" si="26"/>
        <v>0</v>
      </c>
      <c r="U410" s="156">
        <f t="shared" si="27"/>
        <v>0</v>
      </c>
      <c r="V410" s="157"/>
      <c r="W410" s="202"/>
    </row>
    <row r="411" spans="1:23" s="165" customFormat="1" hidden="1" x14ac:dyDescent="0.4">
      <c r="A411" s="116">
        <v>403</v>
      </c>
      <c r="B411" s="116"/>
      <c r="C411" s="117"/>
      <c r="D411" s="118"/>
      <c r="E411" s="119"/>
      <c r="F411" s="120"/>
      <c r="G411" s="121"/>
      <c r="H411" s="125"/>
      <c r="I411" s="123"/>
      <c r="J411" s="123"/>
      <c r="K411" s="124"/>
      <c r="L411" s="155">
        <f t="shared" si="24"/>
        <v>0</v>
      </c>
      <c r="M411" s="156">
        <f t="shared" si="25"/>
        <v>0</v>
      </c>
      <c r="N411" s="155"/>
      <c r="O411" s="155"/>
      <c r="P411" s="155"/>
      <c r="Q411" s="155"/>
      <c r="R411" s="155"/>
      <c r="S411" s="156"/>
      <c r="T411" s="156">
        <f t="shared" si="26"/>
        <v>0</v>
      </c>
      <c r="U411" s="156">
        <f t="shared" si="27"/>
        <v>0</v>
      </c>
      <c r="V411" s="157"/>
      <c r="W411" s="202"/>
    </row>
    <row r="412" spans="1:23" s="165" customFormat="1" hidden="1" x14ac:dyDescent="0.4">
      <c r="A412" s="116">
        <v>404</v>
      </c>
      <c r="B412" s="116"/>
      <c r="C412" s="117"/>
      <c r="D412" s="118"/>
      <c r="E412" s="119"/>
      <c r="F412" s="120"/>
      <c r="G412" s="121"/>
      <c r="H412" s="125"/>
      <c r="I412" s="123"/>
      <c r="J412" s="123"/>
      <c r="K412" s="124"/>
      <c r="L412" s="155">
        <f t="shared" ref="L412:L475" si="28">IFERROR(I412*J412*K412,"ー")</f>
        <v>0</v>
      </c>
      <c r="M412" s="156">
        <f t="shared" ref="M412:M475" si="29">IFERROR(L412*H412/1000,"ー")</f>
        <v>0</v>
      </c>
      <c r="N412" s="155"/>
      <c r="O412" s="155"/>
      <c r="P412" s="155"/>
      <c r="Q412" s="155"/>
      <c r="R412" s="155"/>
      <c r="S412" s="156"/>
      <c r="T412" s="156">
        <f t="shared" si="26"/>
        <v>0</v>
      </c>
      <c r="U412" s="156">
        <f t="shared" si="27"/>
        <v>0</v>
      </c>
      <c r="V412" s="157"/>
      <c r="W412" s="202"/>
    </row>
    <row r="413" spans="1:23" s="165" customFormat="1" hidden="1" x14ac:dyDescent="0.4">
      <c r="A413" s="116">
        <v>405</v>
      </c>
      <c r="B413" s="116"/>
      <c r="C413" s="117"/>
      <c r="D413" s="118"/>
      <c r="E413" s="119"/>
      <c r="F413" s="120"/>
      <c r="G413" s="121"/>
      <c r="H413" s="125"/>
      <c r="I413" s="123"/>
      <c r="J413" s="123"/>
      <c r="K413" s="124"/>
      <c r="L413" s="155">
        <f t="shared" si="28"/>
        <v>0</v>
      </c>
      <c r="M413" s="156">
        <f t="shared" si="29"/>
        <v>0</v>
      </c>
      <c r="N413" s="155"/>
      <c r="O413" s="155"/>
      <c r="P413" s="155"/>
      <c r="Q413" s="155"/>
      <c r="R413" s="155"/>
      <c r="S413" s="156"/>
      <c r="T413" s="156">
        <f t="shared" si="26"/>
        <v>0</v>
      </c>
      <c r="U413" s="156">
        <f t="shared" si="27"/>
        <v>0</v>
      </c>
      <c r="V413" s="157"/>
      <c r="W413" s="202"/>
    </row>
    <row r="414" spans="1:23" s="165" customFormat="1" hidden="1" x14ac:dyDescent="0.4">
      <c r="A414" s="116">
        <v>406</v>
      </c>
      <c r="B414" s="116"/>
      <c r="C414" s="117"/>
      <c r="D414" s="118"/>
      <c r="E414" s="119"/>
      <c r="F414" s="120"/>
      <c r="G414" s="121"/>
      <c r="H414" s="125"/>
      <c r="I414" s="123"/>
      <c r="J414" s="123"/>
      <c r="K414" s="124"/>
      <c r="L414" s="155">
        <f t="shared" si="28"/>
        <v>0</v>
      </c>
      <c r="M414" s="156">
        <f t="shared" si="29"/>
        <v>0</v>
      </c>
      <c r="N414" s="155"/>
      <c r="O414" s="155"/>
      <c r="P414" s="155"/>
      <c r="Q414" s="155"/>
      <c r="R414" s="155"/>
      <c r="S414" s="156"/>
      <c r="T414" s="156">
        <f t="shared" si="26"/>
        <v>0</v>
      </c>
      <c r="U414" s="156">
        <f t="shared" si="27"/>
        <v>0</v>
      </c>
      <c r="V414" s="157"/>
      <c r="W414" s="202"/>
    </row>
    <row r="415" spans="1:23" s="165" customFormat="1" hidden="1" x14ac:dyDescent="0.4">
      <c r="A415" s="116">
        <v>407</v>
      </c>
      <c r="B415" s="116"/>
      <c r="C415" s="117"/>
      <c r="D415" s="118"/>
      <c r="E415" s="119"/>
      <c r="F415" s="120"/>
      <c r="G415" s="121"/>
      <c r="H415" s="125"/>
      <c r="I415" s="123"/>
      <c r="J415" s="123"/>
      <c r="K415" s="124"/>
      <c r="L415" s="155">
        <f t="shared" si="28"/>
        <v>0</v>
      </c>
      <c r="M415" s="156">
        <f t="shared" si="29"/>
        <v>0</v>
      </c>
      <c r="N415" s="155"/>
      <c r="O415" s="155"/>
      <c r="P415" s="155"/>
      <c r="Q415" s="155"/>
      <c r="R415" s="155"/>
      <c r="S415" s="156"/>
      <c r="T415" s="156">
        <f t="shared" si="26"/>
        <v>0</v>
      </c>
      <c r="U415" s="156">
        <f t="shared" si="27"/>
        <v>0</v>
      </c>
      <c r="V415" s="157"/>
      <c r="W415" s="202"/>
    </row>
    <row r="416" spans="1:23" s="165" customFormat="1" hidden="1" x14ac:dyDescent="0.4">
      <c r="A416" s="116">
        <v>408</v>
      </c>
      <c r="B416" s="116"/>
      <c r="C416" s="117"/>
      <c r="D416" s="118"/>
      <c r="E416" s="119"/>
      <c r="F416" s="120"/>
      <c r="G416" s="121"/>
      <c r="H416" s="125"/>
      <c r="I416" s="123"/>
      <c r="J416" s="123"/>
      <c r="K416" s="124"/>
      <c r="L416" s="155">
        <f t="shared" si="28"/>
        <v>0</v>
      </c>
      <c r="M416" s="156">
        <f t="shared" si="29"/>
        <v>0</v>
      </c>
      <c r="N416" s="155"/>
      <c r="O416" s="155"/>
      <c r="P416" s="155"/>
      <c r="Q416" s="155"/>
      <c r="R416" s="155"/>
      <c r="S416" s="156"/>
      <c r="T416" s="156">
        <f t="shared" si="26"/>
        <v>0</v>
      </c>
      <c r="U416" s="156">
        <f t="shared" si="27"/>
        <v>0</v>
      </c>
      <c r="V416" s="157"/>
      <c r="W416" s="202"/>
    </row>
    <row r="417" spans="1:23" s="165" customFormat="1" hidden="1" x14ac:dyDescent="0.4">
      <c r="A417" s="116">
        <v>409</v>
      </c>
      <c r="B417" s="116"/>
      <c r="C417" s="117"/>
      <c r="D417" s="118"/>
      <c r="E417" s="119"/>
      <c r="F417" s="120"/>
      <c r="G417" s="121"/>
      <c r="H417" s="125"/>
      <c r="I417" s="123"/>
      <c r="J417" s="123"/>
      <c r="K417" s="124"/>
      <c r="L417" s="155">
        <f t="shared" si="28"/>
        <v>0</v>
      </c>
      <c r="M417" s="156">
        <f t="shared" si="29"/>
        <v>0</v>
      </c>
      <c r="N417" s="155"/>
      <c r="O417" s="155"/>
      <c r="P417" s="155"/>
      <c r="Q417" s="155"/>
      <c r="R417" s="155"/>
      <c r="S417" s="156"/>
      <c r="T417" s="156">
        <f t="shared" si="26"/>
        <v>0</v>
      </c>
      <c r="U417" s="156">
        <f t="shared" si="27"/>
        <v>0</v>
      </c>
      <c r="V417" s="157"/>
      <c r="W417" s="202"/>
    </row>
    <row r="418" spans="1:23" s="165" customFormat="1" hidden="1" x14ac:dyDescent="0.4">
      <c r="A418" s="116">
        <v>410</v>
      </c>
      <c r="B418" s="116"/>
      <c r="C418" s="117"/>
      <c r="D418" s="118"/>
      <c r="E418" s="119"/>
      <c r="F418" s="120"/>
      <c r="G418" s="121"/>
      <c r="H418" s="125"/>
      <c r="I418" s="123"/>
      <c r="J418" s="123"/>
      <c r="K418" s="124"/>
      <c r="L418" s="155">
        <f t="shared" si="28"/>
        <v>0</v>
      </c>
      <c r="M418" s="156">
        <f t="shared" si="29"/>
        <v>0</v>
      </c>
      <c r="N418" s="155"/>
      <c r="O418" s="155"/>
      <c r="P418" s="155"/>
      <c r="Q418" s="155"/>
      <c r="R418" s="155"/>
      <c r="S418" s="156"/>
      <c r="T418" s="156">
        <f t="shared" si="26"/>
        <v>0</v>
      </c>
      <c r="U418" s="156">
        <f t="shared" si="27"/>
        <v>0</v>
      </c>
      <c r="V418" s="157"/>
      <c r="W418" s="202"/>
    </row>
    <row r="419" spans="1:23" s="165" customFormat="1" hidden="1" x14ac:dyDescent="0.4">
      <c r="A419" s="116">
        <v>411</v>
      </c>
      <c r="B419" s="116"/>
      <c r="C419" s="117"/>
      <c r="D419" s="118"/>
      <c r="E419" s="119"/>
      <c r="F419" s="120"/>
      <c r="G419" s="121"/>
      <c r="H419" s="125"/>
      <c r="I419" s="123"/>
      <c r="J419" s="123"/>
      <c r="K419" s="124"/>
      <c r="L419" s="155">
        <f t="shared" si="28"/>
        <v>0</v>
      </c>
      <c r="M419" s="156">
        <f t="shared" si="29"/>
        <v>0</v>
      </c>
      <c r="N419" s="155"/>
      <c r="O419" s="155"/>
      <c r="P419" s="155"/>
      <c r="Q419" s="155"/>
      <c r="R419" s="155"/>
      <c r="S419" s="156"/>
      <c r="T419" s="156">
        <f t="shared" si="26"/>
        <v>0</v>
      </c>
      <c r="U419" s="156">
        <f t="shared" si="27"/>
        <v>0</v>
      </c>
      <c r="V419" s="157"/>
      <c r="W419" s="202"/>
    </row>
    <row r="420" spans="1:23" s="165" customFormat="1" hidden="1" x14ac:dyDescent="0.4">
      <c r="A420" s="116">
        <v>412</v>
      </c>
      <c r="B420" s="116"/>
      <c r="C420" s="117"/>
      <c r="D420" s="118"/>
      <c r="E420" s="119"/>
      <c r="F420" s="120"/>
      <c r="G420" s="121"/>
      <c r="H420" s="125"/>
      <c r="I420" s="123"/>
      <c r="J420" s="123"/>
      <c r="K420" s="124"/>
      <c r="L420" s="155">
        <f t="shared" si="28"/>
        <v>0</v>
      </c>
      <c r="M420" s="156">
        <f t="shared" si="29"/>
        <v>0</v>
      </c>
      <c r="N420" s="155"/>
      <c r="O420" s="155"/>
      <c r="P420" s="155"/>
      <c r="Q420" s="155"/>
      <c r="R420" s="155"/>
      <c r="S420" s="156"/>
      <c r="T420" s="156">
        <f t="shared" si="26"/>
        <v>0</v>
      </c>
      <c r="U420" s="156">
        <f t="shared" si="27"/>
        <v>0</v>
      </c>
      <c r="V420" s="157"/>
      <c r="W420" s="202"/>
    </row>
    <row r="421" spans="1:23" s="165" customFormat="1" hidden="1" x14ac:dyDescent="0.4">
      <c r="A421" s="116">
        <v>413</v>
      </c>
      <c r="B421" s="116"/>
      <c r="C421" s="117"/>
      <c r="D421" s="118"/>
      <c r="E421" s="119"/>
      <c r="F421" s="120"/>
      <c r="G421" s="121"/>
      <c r="H421" s="125"/>
      <c r="I421" s="123"/>
      <c r="J421" s="123"/>
      <c r="K421" s="124"/>
      <c r="L421" s="155">
        <f t="shared" si="28"/>
        <v>0</v>
      </c>
      <c r="M421" s="156">
        <f t="shared" si="29"/>
        <v>0</v>
      </c>
      <c r="N421" s="155"/>
      <c r="O421" s="155"/>
      <c r="P421" s="155"/>
      <c r="Q421" s="155"/>
      <c r="R421" s="155"/>
      <c r="S421" s="156"/>
      <c r="T421" s="156">
        <f t="shared" si="26"/>
        <v>0</v>
      </c>
      <c r="U421" s="156">
        <f t="shared" si="27"/>
        <v>0</v>
      </c>
      <c r="V421" s="157"/>
      <c r="W421" s="202"/>
    </row>
    <row r="422" spans="1:23" s="165" customFormat="1" hidden="1" x14ac:dyDescent="0.4">
      <c r="A422" s="116">
        <v>414</v>
      </c>
      <c r="B422" s="116"/>
      <c r="C422" s="117"/>
      <c r="D422" s="118"/>
      <c r="E422" s="119"/>
      <c r="F422" s="120"/>
      <c r="G422" s="121"/>
      <c r="H422" s="125"/>
      <c r="I422" s="123"/>
      <c r="J422" s="123"/>
      <c r="K422" s="124"/>
      <c r="L422" s="155">
        <f t="shared" si="28"/>
        <v>0</v>
      </c>
      <c r="M422" s="156">
        <f t="shared" si="29"/>
        <v>0</v>
      </c>
      <c r="N422" s="155"/>
      <c r="O422" s="155"/>
      <c r="P422" s="155"/>
      <c r="Q422" s="155"/>
      <c r="R422" s="155"/>
      <c r="S422" s="156"/>
      <c r="T422" s="156">
        <f t="shared" si="26"/>
        <v>0</v>
      </c>
      <c r="U422" s="156">
        <f t="shared" si="27"/>
        <v>0</v>
      </c>
      <c r="V422" s="157"/>
      <c r="W422" s="202"/>
    </row>
    <row r="423" spans="1:23" s="165" customFormat="1" hidden="1" x14ac:dyDescent="0.4">
      <c r="A423" s="116">
        <v>415</v>
      </c>
      <c r="B423" s="116"/>
      <c r="C423" s="117"/>
      <c r="D423" s="118"/>
      <c r="E423" s="119"/>
      <c r="F423" s="120"/>
      <c r="G423" s="121"/>
      <c r="H423" s="125"/>
      <c r="I423" s="123"/>
      <c r="J423" s="123"/>
      <c r="K423" s="124"/>
      <c r="L423" s="155">
        <f t="shared" si="28"/>
        <v>0</v>
      </c>
      <c r="M423" s="156">
        <f t="shared" si="29"/>
        <v>0</v>
      </c>
      <c r="N423" s="155"/>
      <c r="O423" s="155"/>
      <c r="P423" s="155"/>
      <c r="Q423" s="155"/>
      <c r="R423" s="155"/>
      <c r="S423" s="156"/>
      <c r="T423" s="156">
        <f t="shared" si="26"/>
        <v>0</v>
      </c>
      <c r="U423" s="156">
        <f t="shared" si="27"/>
        <v>0</v>
      </c>
      <c r="V423" s="157"/>
      <c r="W423" s="202"/>
    </row>
    <row r="424" spans="1:23" s="165" customFormat="1" hidden="1" x14ac:dyDescent="0.4">
      <c r="A424" s="116">
        <v>416</v>
      </c>
      <c r="B424" s="116"/>
      <c r="C424" s="117"/>
      <c r="D424" s="118"/>
      <c r="E424" s="119"/>
      <c r="F424" s="120"/>
      <c r="G424" s="121"/>
      <c r="H424" s="125"/>
      <c r="I424" s="123"/>
      <c r="J424" s="123"/>
      <c r="K424" s="124"/>
      <c r="L424" s="155">
        <f t="shared" si="28"/>
        <v>0</v>
      </c>
      <c r="M424" s="156">
        <f t="shared" si="29"/>
        <v>0</v>
      </c>
      <c r="N424" s="155"/>
      <c r="O424" s="155"/>
      <c r="P424" s="155"/>
      <c r="Q424" s="155"/>
      <c r="R424" s="155"/>
      <c r="S424" s="156"/>
      <c r="T424" s="156">
        <f t="shared" si="26"/>
        <v>0</v>
      </c>
      <c r="U424" s="156">
        <f t="shared" si="27"/>
        <v>0</v>
      </c>
      <c r="V424" s="157"/>
      <c r="W424" s="202"/>
    </row>
    <row r="425" spans="1:23" s="165" customFormat="1" hidden="1" x14ac:dyDescent="0.4">
      <c r="A425" s="116">
        <v>417</v>
      </c>
      <c r="B425" s="116"/>
      <c r="C425" s="117"/>
      <c r="D425" s="118"/>
      <c r="E425" s="119"/>
      <c r="F425" s="120"/>
      <c r="G425" s="121"/>
      <c r="H425" s="125"/>
      <c r="I425" s="123"/>
      <c r="J425" s="123"/>
      <c r="K425" s="124"/>
      <c r="L425" s="155">
        <f t="shared" si="28"/>
        <v>0</v>
      </c>
      <c r="M425" s="156">
        <f t="shared" si="29"/>
        <v>0</v>
      </c>
      <c r="N425" s="155"/>
      <c r="O425" s="155"/>
      <c r="P425" s="155"/>
      <c r="Q425" s="155"/>
      <c r="R425" s="155"/>
      <c r="S425" s="156"/>
      <c r="T425" s="156">
        <f t="shared" si="26"/>
        <v>0</v>
      </c>
      <c r="U425" s="156">
        <f t="shared" si="27"/>
        <v>0</v>
      </c>
      <c r="V425" s="157"/>
      <c r="W425" s="202"/>
    </row>
    <row r="426" spans="1:23" s="165" customFormat="1" hidden="1" x14ac:dyDescent="0.4">
      <c r="A426" s="116">
        <v>418</v>
      </c>
      <c r="B426" s="116"/>
      <c r="C426" s="117"/>
      <c r="D426" s="118"/>
      <c r="E426" s="119"/>
      <c r="F426" s="120"/>
      <c r="G426" s="121"/>
      <c r="H426" s="125"/>
      <c r="I426" s="123"/>
      <c r="J426" s="123"/>
      <c r="K426" s="124"/>
      <c r="L426" s="155">
        <f t="shared" si="28"/>
        <v>0</v>
      </c>
      <c r="M426" s="156">
        <f t="shared" si="29"/>
        <v>0</v>
      </c>
      <c r="N426" s="155"/>
      <c r="O426" s="155"/>
      <c r="P426" s="155"/>
      <c r="Q426" s="155"/>
      <c r="R426" s="155"/>
      <c r="S426" s="156"/>
      <c r="T426" s="156">
        <f t="shared" si="26"/>
        <v>0</v>
      </c>
      <c r="U426" s="156">
        <f t="shared" si="27"/>
        <v>0</v>
      </c>
      <c r="V426" s="157"/>
      <c r="W426" s="202"/>
    </row>
    <row r="427" spans="1:23" s="165" customFormat="1" hidden="1" x14ac:dyDescent="0.4">
      <c r="A427" s="116">
        <v>419</v>
      </c>
      <c r="B427" s="116"/>
      <c r="C427" s="117"/>
      <c r="D427" s="118"/>
      <c r="E427" s="119"/>
      <c r="F427" s="120"/>
      <c r="G427" s="121"/>
      <c r="H427" s="125"/>
      <c r="I427" s="123"/>
      <c r="J427" s="123"/>
      <c r="K427" s="124"/>
      <c r="L427" s="155">
        <f t="shared" si="28"/>
        <v>0</v>
      </c>
      <c r="M427" s="156">
        <f t="shared" si="29"/>
        <v>0</v>
      </c>
      <c r="N427" s="155"/>
      <c r="O427" s="155"/>
      <c r="P427" s="155"/>
      <c r="Q427" s="155"/>
      <c r="R427" s="155"/>
      <c r="S427" s="156"/>
      <c r="T427" s="156">
        <f t="shared" si="26"/>
        <v>0</v>
      </c>
      <c r="U427" s="156">
        <f t="shared" si="27"/>
        <v>0</v>
      </c>
      <c r="V427" s="157"/>
      <c r="W427" s="202"/>
    </row>
    <row r="428" spans="1:23" s="165" customFormat="1" hidden="1" x14ac:dyDescent="0.4">
      <c r="A428" s="116">
        <v>420</v>
      </c>
      <c r="B428" s="116"/>
      <c r="C428" s="117"/>
      <c r="D428" s="118"/>
      <c r="E428" s="119"/>
      <c r="F428" s="120"/>
      <c r="G428" s="121"/>
      <c r="H428" s="125"/>
      <c r="I428" s="123"/>
      <c r="J428" s="123"/>
      <c r="K428" s="124"/>
      <c r="L428" s="155">
        <f t="shared" si="28"/>
        <v>0</v>
      </c>
      <c r="M428" s="156">
        <f t="shared" si="29"/>
        <v>0</v>
      </c>
      <c r="N428" s="155"/>
      <c r="O428" s="155"/>
      <c r="P428" s="155"/>
      <c r="Q428" s="155"/>
      <c r="R428" s="155"/>
      <c r="S428" s="156"/>
      <c r="T428" s="156">
        <f t="shared" si="26"/>
        <v>0</v>
      </c>
      <c r="U428" s="156">
        <f t="shared" si="27"/>
        <v>0</v>
      </c>
      <c r="V428" s="157"/>
      <c r="W428" s="202"/>
    </row>
    <row r="429" spans="1:23" s="165" customFormat="1" hidden="1" x14ac:dyDescent="0.4">
      <c r="A429" s="116">
        <v>421</v>
      </c>
      <c r="B429" s="116"/>
      <c r="C429" s="117"/>
      <c r="D429" s="118"/>
      <c r="E429" s="119"/>
      <c r="F429" s="120"/>
      <c r="G429" s="121"/>
      <c r="H429" s="125"/>
      <c r="I429" s="123"/>
      <c r="J429" s="123"/>
      <c r="K429" s="124"/>
      <c r="L429" s="155">
        <f t="shared" si="28"/>
        <v>0</v>
      </c>
      <c r="M429" s="156">
        <f t="shared" si="29"/>
        <v>0</v>
      </c>
      <c r="N429" s="155"/>
      <c r="O429" s="155"/>
      <c r="P429" s="155"/>
      <c r="Q429" s="155"/>
      <c r="R429" s="155"/>
      <c r="S429" s="156"/>
      <c r="T429" s="156">
        <f t="shared" si="26"/>
        <v>0</v>
      </c>
      <c r="U429" s="156">
        <f t="shared" si="27"/>
        <v>0</v>
      </c>
      <c r="V429" s="157"/>
      <c r="W429" s="202"/>
    </row>
    <row r="430" spans="1:23" s="165" customFormat="1" hidden="1" x14ac:dyDescent="0.4">
      <c r="A430" s="116">
        <v>422</v>
      </c>
      <c r="B430" s="116"/>
      <c r="C430" s="117"/>
      <c r="D430" s="118"/>
      <c r="E430" s="119"/>
      <c r="F430" s="120"/>
      <c r="G430" s="121"/>
      <c r="H430" s="125"/>
      <c r="I430" s="123"/>
      <c r="J430" s="123"/>
      <c r="K430" s="124"/>
      <c r="L430" s="155">
        <f t="shared" si="28"/>
        <v>0</v>
      </c>
      <c r="M430" s="156">
        <f t="shared" si="29"/>
        <v>0</v>
      </c>
      <c r="N430" s="155"/>
      <c r="O430" s="155"/>
      <c r="P430" s="155"/>
      <c r="Q430" s="155"/>
      <c r="R430" s="155"/>
      <c r="S430" s="156"/>
      <c r="T430" s="156">
        <f t="shared" si="26"/>
        <v>0</v>
      </c>
      <c r="U430" s="156">
        <f t="shared" si="27"/>
        <v>0</v>
      </c>
      <c r="V430" s="157"/>
      <c r="W430" s="202"/>
    </row>
    <row r="431" spans="1:23" s="165" customFormat="1" hidden="1" x14ac:dyDescent="0.4">
      <c r="A431" s="116">
        <v>423</v>
      </c>
      <c r="B431" s="116"/>
      <c r="C431" s="117"/>
      <c r="D431" s="118"/>
      <c r="E431" s="119"/>
      <c r="F431" s="120"/>
      <c r="G431" s="121"/>
      <c r="H431" s="125"/>
      <c r="I431" s="123"/>
      <c r="J431" s="123"/>
      <c r="K431" s="124"/>
      <c r="L431" s="155">
        <f t="shared" si="28"/>
        <v>0</v>
      </c>
      <c r="M431" s="156">
        <f t="shared" si="29"/>
        <v>0</v>
      </c>
      <c r="N431" s="155"/>
      <c r="O431" s="155"/>
      <c r="P431" s="155"/>
      <c r="Q431" s="155"/>
      <c r="R431" s="155"/>
      <c r="S431" s="156"/>
      <c r="T431" s="156">
        <f t="shared" si="26"/>
        <v>0</v>
      </c>
      <c r="U431" s="156">
        <f t="shared" si="27"/>
        <v>0</v>
      </c>
      <c r="V431" s="157"/>
      <c r="W431" s="202"/>
    </row>
    <row r="432" spans="1:23" s="165" customFormat="1" hidden="1" x14ac:dyDescent="0.4">
      <c r="A432" s="116">
        <v>424</v>
      </c>
      <c r="B432" s="116"/>
      <c r="C432" s="117"/>
      <c r="D432" s="118"/>
      <c r="E432" s="119"/>
      <c r="F432" s="120"/>
      <c r="G432" s="121"/>
      <c r="H432" s="125"/>
      <c r="I432" s="123"/>
      <c r="J432" s="123"/>
      <c r="K432" s="124"/>
      <c r="L432" s="155">
        <f t="shared" si="28"/>
        <v>0</v>
      </c>
      <c r="M432" s="156">
        <f t="shared" si="29"/>
        <v>0</v>
      </c>
      <c r="N432" s="155"/>
      <c r="O432" s="155"/>
      <c r="P432" s="155"/>
      <c r="Q432" s="155"/>
      <c r="R432" s="155"/>
      <c r="S432" s="156"/>
      <c r="T432" s="156">
        <f t="shared" si="26"/>
        <v>0</v>
      </c>
      <c r="U432" s="156">
        <f t="shared" si="27"/>
        <v>0</v>
      </c>
      <c r="V432" s="157"/>
      <c r="W432" s="202"/>
    </row>
    <row r="433" spans="1:23" s="165" customFormat="1" hidden="1" x14ac:dyDescent="0.4">
      <c r="A433" s="116">
        <v>425</v>
      </c>
      <c r="B433" s="116"/>
      <c r="C433" s="117"/>
      <c r="D433" s="118"/>
      <c r="E433" s="119"/>
      <c r="F433" s="120"/>
      <c r="G433" s="121"/>
      <c r="H433" s="125"/>
      <c r="I433" s="123"/>
      <c r="J433" s="123"/>
      <c r="K433" s="124"/>
      <c r="L433" s="155">
        <f t="shared" si="28"/>
        <v>0</v>
      </c>
      <c r="M433" s="156">
        <f t="shared" si="29"/>
        <v>0</v>
      </c>
      <c r="N433" s="155"/>
      <c r="O433" s="155"/>
      <c r="P433" s="155"/>
      <c r="Q433" s="155"/>
      <c r="R433" s="155"/>
      <c r="S433" s="156"/>
      <c r="T433" s="156">
        <f t="shared" si="26"/>
        <v>0</v>
      </c>
      <c r="U433" s="156">
        <f t="shared" si="27"/>
        <v>0</v>
      </c>
      <c r="V433" s="157"/>
      <c r="W433" s="202"/>
    </row>
    <row r="434" spans="1:23" s="165" customFormat="1" hidden="1" x14ac:dyDescent="0.4">
      <c r="A434" s="116">
        <v>426</v>
      </c>
      <c r="B434" s="116"/>
      <c r="C434" s="117"/>
      <c r="D434" s="118"/>
      <c r="E434" s="119"/>
      <c r="F434" s="120"/>
      <c r="G434" s="121"/>
      <c r="H434" s="125"/>
      <c r="I434" s="123"/>
      <c r="J434" s="123"/>
      <c r="K434" s="124"/>
      <c r="L434" s="155">
        <f t="shared" si="28"/>
        <v>0</v>
      </c>
      <c r="M434" s="156">
        <f t="shared" si="29"/>
        <v>0</v>
      </c>
      <c r="N434" s="155"/>
      <c r="O434" s="155"/>
      <c r="P434" s="155"/>
      <c r="Q434" s="155"/>
      <c r="R434" s="155"/>
      <c r="S434" s="156"/>
      <c r="T434" s="156">
        <f t="shared" si="26"/>
        <v>0</v>
      </c>
      <c r="U434" s="156">
        <f t="shared" si="27"/>
        <v>0</v>
      </c>
      <c r="V434" s="157"/>
      <c r="W434" s="202"/>
    </row>
    <row r="435" spans="1:23" s="165" customFormat="1" hidden="1" x14ac:dyDescent="0.4">
      <c r="A435" s="116">
        <v>427</v>
      </c>
      <c r="B435" s="116"/>
      <c r="C435" s="117"/>
      <c r="D435" s="118"/>
      <c r="E435" s="119"/>
      <c r="F435" s="120"/>
      <c r="G435" s="121"/>
      <c r="H435" s="125"/>
      <c r="I435" s="123"/>
      <c r="J435" s="123"/>
      <c r="K435" s="124"/>
      <c r="L435" s="155">
        <f t="shared" si="28"/>
        <v>0</v>
      </c>
      <c r="M435" s="156">
        <f t="shared" si="29"/>
        <v>0</v>
      </c>
      <c r="N435" s="155"/>
      <c r="O435" s="155"/>
      <c r="P435" s="155"/>
      <c r="Q435" s="155"/>
      <c r="R435" s="155"/>
      <c r="S435" s="156"/>
      <c r="T435" s="156">
        <f t="shared" si="26"/>
        <v>0</v>
      </c>
      <c r="U435" s="156">
        <f t="shared" si="27"/>
        <v>0</v>
      </c>
      <c r="V435" s="157"/>
      <c r="W435" s="202"/>
    </row>
    <row r="436" spans="1:23" s="165" customFormat="1" hidden="1" x14ac:dyDescent="0.4">
      <c r="A436" s="116">
        <v>428</v>
      </c>
      <c r="B436" s="116"/>
      <c r="C436" s="117"/>
      <c r="D436" s="118"/>
      <c r="E436" s="119"/>
      <c r="F436" s="120"/>
      <c r="G436" s="121"/>
      <c r="H436" s="125"/>
      <c r="I436" s="123"/>
      <c r="J436" s="123"/>
      <c r="K436" s="124"/>
      <c r="L436" s="155">
        <f t="shared" si="28"/>
        <v>0</v>
      </c>
      <c r="M436" s="156">
        <f t="shared" si="29"/>
        <v>0</v>
      </c>
      <c r="N436" s="155"/>
      <c r="O436" s="155"/>
      <c r="P436" s="155"/>
      <c r="Q436" s="155"/>
      <c r="R436" s="155"/>
      <c r="S436" s="156"/>
      <c r="T436" s="156">
        <f t="shared" si="26"/>
        <v>0</v>
      </c>
      <c r="U436" s="156">
        <f t="shared" si="27"/>
        <v>0</v>
      </c>
      <c r="V436" s="157"/>
      <c r="W436" s="202"/>
    </row>
    <row r="437" spans="1:23" s="165" customFormat="1" hidden="1" x14ac:dyDescent="0.4">
      <c r="A437" s="116">
        <v>429</v>
      </c>
      <c r="B437" s="116"/>
      <c r="C437" s="117"/>
      <c r="D437" s="118"/>
      <c r="E437" s="119"/>
      <c r="F437" s="120"/>
      <c r="G437" s="121"/>
      <c r="H437" s="125"/>
      <c r="I437" s="123"/>
      <c r="J437" s="123"/>
      <c r="K437" s="124"/>
      <c r="L437" s="155">
        <f t="shared" si="28"/>
        <v>0</v>
      </c>
      <c r="M437" s="156">
        <f t="shared" si="29"/>
        <v>0</v>
      </c>
      <c r="N437" s="155"/>
      <c r="O437" s="155"/>
      <c r="P437" s="155"/>
      <c r="Q437" s="155"/>
      <c r="R437" s="155"/>
      <c r="S437" s="156"/>
      <c r="T437" s="156">
        <f t="shared" si="26"/>
        <v>0</v>
      </c>
      <c r="U437" s="156">
        <f t="shared" si="27"/>
        <v>0</v>
      </c>
      <c r="V437" s="157"/>
      <c r="W437" s="202"/>
    </row>
    <row r="438" spans="1:23" s="165" customFormat="1" hidden="1" x14ac:dyDescent="0.4">
      <c r="A438" s="116">
        <v>430</v>
      </c>
      <c r="B438" s="116"/>
      <c r="C438" s="117"/>
      <c r="D438" s="118"/>
      <c r="E438" s="119"/>
      <c r="F438" s="120"/>
      <c r="G438" s="121"/>
      <c r="H438" s="125"/>
      <c r="I438" s="123"/>
      <c r="J438" s="123"/>
      <c r="K438" s="124"/>
      <c r="L438" s="155">
        <f t="shared" si="28"/>
        <v>0</v>
      </c>
      <c r="M438" s="156">
        <f t="shared" si="29"/>
        <v>0</v>
      </c>
      <c r="N438" s="155"/>
      <c r="O438" s="155"/>
      <c r="P438" s="155"/>
      <c r="Q438" s="155"/>
      <c r="R438" s="155"/>
      <c r="S438" s="156"/>
      <c r="T438" s="156">
        <f t="shared" si="26"/>
        <v>0</v>
      </c>
      <c r="U438" s="156">
        <f t="shared" si="27"/>
        <v>0</v>
      </c>
      <c r="V438" s="157"/>
      <c r="W438" s="202"/>
    </row>
    <row r="439" spans="1:23" s="165" customFormat="1" hidden="1" x14ac:dyDescent="0.4">
      <c r="A439" s="116">
        <v>431</v>
      </c>
      <c r="B439" s="116"/>
      <c r="C439" s="117"/>
      <c r="D439" s="118"/>
      <c r="E439" s="119"/>
      <c r="F439" s="120"/>
      <c r="G439" s="121"/>
      <c r="H439" s="125"/>
      <c r="I439" s="123"/>
      <c r="J439" s="123"/>
      <c r="K439" s="124"/>
      <c r="L439" s="155">
        <f t="shared" si="28"/>
        <v>0</v>
      </c>
      <c r="M439" s="156">
        <f t="shared" si="29"/>
        <v>0</v>
      </c>
      <c r="N439" s="155"/>
      <c r="O439" s="155"/>
      <c r="P439" s="155"/>
      <c r="Q439" s="155"/>
      <c r="R439" s="155"/>
      <c r="S439" s="156"/>
      <c r="T439" s="156">
        <f t="shared" si="26"/>
        <v>0</v>
      </c>
      <c r="U439" s="156">
        <f t="shared" si="27"/>
        <v>0</v>
      </c>
      <c r="V439" s="157"/>
      <c r="W439" s="202"/>
    </row>
    <row r="440" spans="1:23" s="165" customFormat="1" hidden="1" x14ac:dyDescent="0.4">
      <c r="A440" s="116">
        <v>432</v>
      </c>
      <c r="B440" s="116"/>
      <c r="C440" s="117"/>
      <c r="D440" s="118"/>
      <c r="E440" s="119"/>
      <c r="F440" s="120"/>
      <c r="G440" s="121"/>
      <c r="H440" s="125"/>
      <c r="I440" s="123"/>
      <c r="J440" s="123"/>
      <c r="K440" s="124"/>
      <c r="L440" s="155">
        <f t="shared" si="28"/>
        <v>0</v>
      </c>
      <c r="M440" s="156">
        <f t="shared" si="29"/>
        <v>0</v>
      </c>
      <c r="N440" s="155"/>
      <c r="O440" s="155"/>
      <c r="P440" s="155"/>
      <c r="Q440" s="155"/>
      <c r="R440" s="155"/>
      <c r="S440" s="156"/>
      <c r="T440" s="156">
        <f t="shared" si="26"/>
        <v>0</v>
      </c>
      <c r="U440" s="156">
        <f t="shared" si="27"/>
        <v>0</v>
      </c>
      <c r="V440" s="157"/>
      <c r="W440" s="202"/>
    </row>
    <row r="441" spans="1:23" s="165" customFormat="1" hidden="1" x14ac:dyDescent="0.4">
      <c r="A441" s="116">
        <v>433</v>
      </c>
      <c r="B441" s="116"/>
      <c r="C441" s="117"/>
      <c r="D441" s="118"/>
      <c r="E441" s="119"/>
      <c r="F441" s="120"/>
      <c r="G441" s="121"/>
      <c r="H441" s="125"/>
      <c r="I441" s="123"/>
      <c r="J441" s="123"/>
      <c r="K441" s="124"/>
      <c r="L441" s="155">
        <f t="shared" si="28"/>
        <v>0</v>
      </c>
      <c r="M441" s="156">
        <f t="shared" si="29"/>
        <v>0</v>
      </c>
      <c r="N441" s="155"/>
      <c r="O441" s="155"/>
      <c r="P441" s="155"/>
      <c r="Q441" s="155"/>
      <c r="R441" s="155"/>
      <c r="S441" s="156"/>
      <c r="T441" s="156">
        <f t="shared" si="26"/>
        <v>0</v>
      </c>
      <c r="U441" s="156">
        <f t="shared" si="27"/>
        <v>0</v>
      </c>
      <c r="V441" s="157"/>
      <c r="W441" s="202"/>
    </row>
    <row r="442" spans="1:23" s="165" customFormat="1" hidden="1" x14ac:dyDescent="0.4">
      <c r="A442" s="116">
        <v>434</v>
      </c>
      <c r="B442" s="116"/>
      <c r="C442" s="117"/>
      <c r="D442" s="118"/>
      <c r="E442" s="119"/>
      <c r="F442" s="120"/>
      <c r="G442" s="121"/>
      <c r="H442" s="125"/>
      <c r="I442" s="123"/>
      <c r="J442" s="123"/>
      <c r="K442" s="124"/>
      <c r="L442" s="155">
        <f t="shared" si="28"/>
        <v>0</v>
      </c>
      <c r="M442" s="156">
        <f t="shared" si="29"/>
        <v>0</v>
      </c>
      <c r="N442" s="155"/>
      <c r="O442" s="155"/>
      <c r="P442" s="155"/>
      <c r="Q442" s="155"/>
      <c r="R442" s="155"/>
      <c r="S442" s="156"/>
      <c r="T442" s="156">
        <f t="shared" si="26"/>
        <v>0</v>
      </c>
      <c r="U442" s="156">
        <f t="shared" si="27"/>
        <v>0</v>
      </c>
      <c r="V442" s="157"/>
      <c r="W442" s="202"/>
    </row>
    <row r="443" spans="1:23" s="165" customFormat="1" hidden="1" x14ac:dyDescent="0.4">
      <c r="A443" s="116">
        <v>435</v>
      </c>
      <c r="B443" s="116"/>
      <c r="C443" s="117"/>
      <c r="D443" s="118"/>
      <c r="E443" s="119"/>
      <c r="F443" s="120"/>
      <c r="G443" s="121"/>
      <c r="H443" s="125"/>
      <c r="I443" s="123"/>
      <c r="J443" s="123"/>
      <c r="K443" s="124"/>
      <c r="L443" s="155">
        <f t="shared" si="28"/>
        <v>0</v>
      </c>
      <c r="M443" s="156">
        <f t="shared" si="29"/>
        <v>0</v>
      </c>
      <c r="N443" s="155"/>
      <c r="O443" s="155"/>
      <c r="P443" s="155"/>
      <c r="Q443" s="155"/>
      <c r="R443" s="155"/>
      <c r="S443" s="156"/>
      <c r="T443" s="156">
        <f t="shared" si="26"/>
        <v>0</v>
      </c>
      <c r="U443" s="156">
        <f t="shared" si="27"/>
        <v>0</v>
      </c>
      <c r="V443" s="157"/>
      <c r="W443" s="202"/>
    </row>
    <row r="444" spans="1:23" s="165" customFormat="1" hidden="1" x14ac:dyDescent="0.4">
      <c r="A444" s="116">
        <v>436</v>
      </c>
      <c r="B444" s="116"/>
      <c r="C444" s="117"/>
      <c r="D444" s="118"/>
      <c r="E444" s="119"/>
      <c r="F444" s="120"/>
      <c r="G444" s="121"/>
      <c r="H444" s="125"/>
      <c r="I444" s="123"/>
      <c r="J444" s="123"/>
      <c r="K444" s="124"/>
      <c r="L444" s="155">
        <f t="shared" si="28"/>
        <v>0</v>
      </c>
      <c r="M444" s="156">
        <f t="shared" si="29"/>
        <v>0</v>
      </c>
      <c r="N444" s="155"/>
      <c r="O444" s="155"/>
      <c r="P444" s="155"/>
      <c r="Q444" s="155"/>
      <c r="R444" s="155"/>
      <c r="S444" s="156"/>
      <c r="T444" s="156">
        <f t="shared" si="26"/>
        <v>0</v>
      </c>
      <c r="U444" s="156">
        <f t="shared" si="27"/>
        <v>0</v>
      </c>
      <c r="V444" s="157"/>
      <c r="W444" s="202"/>
    </row>
    <row r="445" spans="1:23" s="165" customFormat="1" hidden="1" x14ac:dyDescent="0.4">
      <c r="A445" s="116">
        <v>437</v>
      </c>
      <c r="B445" s="116"/>
      <c r="C445" s="117"/>
      <c r="D445" s="118"/>
      <c r="E445" s="119"/>
      <c r="F445" s="120"/>
      <c r="G445" s="121"/>
      <c r="H445" s="125"/>
      <c r="I445" s="123"/>
      <c r="J445" s="123"/>
      <c r="K445" s="124"/>
      <c r="L445" s="155">
        <f t="shared" si="28"/>
        <v>0</v>
      </c>
      <c r="M445" s="156">
        <f t="shared" si="29"/>
        <v>0</v>
      </c>
      <c r="N445" s="155"/>
      <c r="O445" s="155"/>
      <c r="P445" s="155"/>
      <c r="Q445" s="155"/>
      <c r="R445" s="155"/>
      <c r="S445" s="156"/>
      <c r="T445" s="156">
        <f t="shared" si="26"/>
        <v>0</v>
      </c>
      <c r="U445" s="156">
        <f t="shared" si="27"/>
        <v>0</v>
      </c>
      <c r="V445" s="157"/>
      <c r="W445" s="202"/>
    </row>
    <row r="446" spans="1:23" s="165" customFormat="1" hidden="1" x14ac:dyDescent="0.4">
      <c r="A446" s="116">
        <v>438</v>
      </c>
      <c r="B446" s="116"/>
      <c r="C446" s="117"/>
      <c r="D446" s="118"/>
      <c r="E446" s="119"/>
      <c r="F446" s="120"/>
      <c r="G446" s="121"/>
      <c r="H446" s="125"/>
      <c r="I446" s="123"/>
      <c r="J446" s="123"/>
      <c r="K446" s="124"/>
      <c r="L446" s="155">
        <f t="shared" si="28"/>
        <v>0</v>
      </c>
      <c r="M446" s="156">
        <f t="shared" si="29"/>
        <v>0</v>
      </c>
      <c r="N446" s="155"/>
      <c r="O446" s="155"/>
      <c r="P446" s="155"/>
      <c r="Q446" s="155"/>
      <c r="R446" s="155"/>
      <c r="S446" s="156"/>
      <c r="T446" s="156">
        <f t="shared" si="26"/>
        <v>0</v>
      </c>
      <c r="U446" s="156">
        <f t="shared" si="27"/>
        <v>0</v>
      </c>
      <c r="V446" s="157"/>
      <c r="W446" s="202"/>
    </row>
    <row r="447" spans="1:23" s="165" customFormat="1" hidden="1" x14ac:dyDescent="0.4">
      <c r="A447" s="116">
        <v>439</v>
      </c>
      <c r="B447" s="116"/>
      <c r="C447" s="117"/>
      <c r="D447" s="118"/>
      <c r="E447" s="119"/>
      <c r="F447" s="120"/>
      <c r="G447" s="121"/>
      <c r="H447" s="125"/>
      <c r="I447" s="123"/>
      <c r="J447" s="123"/>
      <c r="K447" s="124"/>
      <c r="L447" s="155">
        <f t="shared" si="28"/>
        <v>0</v>
      </c>
      <c r="M447" s="156">
        <f t="shared" si="29"/>
        <v>0</v>
      </c>
      <c r="N447" s="155"/>
      <c r="O447" s="155"/>
      <c r="P447" s="155"/>
      <c r="Q447" s="155"/>
      <c r="R447" s="155"/>
      <c r="S447" s="156"/>
      <c r="T447" s="156">
        <f t="shared" si="26"/>
        <v>0</v>
      </c>
      <c r="U447" s="156">
        <f t="shared" si="27"/>
        <v>0</v>
      </c>
      <c r="V447" s="157"/>
      <c r="W447" s="202"/>
    </row>
    <row r="448" spans="1:23" s="165" customFormat="1" hidden="1" x14ac:dyDescent="0.4">
      <c r="A448" s="116">
        <v>440</v>
      </c>
      <c r="B448" s="116"/>
      <c r="C448" s="117"/>
      <c r="D448" s="118"/>
      <c r="E448" s="119"/>
      <c r="F448" s="120"/>
      <c r="G448" s="121"/>
      <c r="H448" s="125"/>
      <c r="I448" s="123"/>
      <c r="J448" s="123"/>
      <c r="K448" s="124"/>
      <c r="L448" s="155">
        <f t="shared" si="28"/>
        <v>0</v>
      </c>
      <c r="M448" s="156">
        <f t="shared" si="29"/>
        <v>0</v>
      </c>
      <c r="N448" s="155"/>
      <c r="O448" s="155"/>
      <c r="P448" s="155"/>
      <c r="Q448" s="155"/>
      <c r="R448" s="155"/>
      <c r="S448" s="156"/>
      <c r="T448" s="156">
        <f t="shared" si="26"/>
        <v>0</v>
      </c>
      <c r="U448" s="156">
        <f t="shared" si="27"/>
        <v>0</v>
      </c>
      <c r="V448" s="157"/>
      <c r="W448" s="202"/>
    </row>
    <row r="449" spans="1:23" s="165" customFormat="1" hidden="1" x14ac:dyDescent="0.4">
      <c r="A449" s="116">
        <v>441</v>
      </c>
      <c r="B449" s="116"/>
      <c r="C449" s="117"/>
      <c r="D449" s="118"/>
      <c r="E449" s="119"/>
      <c r="F449" s="120"/>
      <c r="G449" s="121"/>
      <c r="H449" s="125"/>
      <c r="I449" s="123"/>
      <c r="J449" s="123"/>
      <c r="K449" s="124"/>
      <c r="L449" s="155">
        <f t="shared" si="28"/>
        <v>0</v>
      </c>
      <c r="M449" s="156">
        <f t="shared" si="29"/>
        <v>0</v>
      </c>
      <c r="N449" s="155"/>
      <c r="O449" s="155"/>
      <c r="P449" s="155"/>
      <c r="Q449" s="155"/>
      <c r="R449" s="155"/>
      <c r="S449" s="156"/>
      <c r="T449" s="156">
        <f t="shared" si="26"/>
        <v>0</v>
      </c>
      <c r="U449" s="156">
        <f t="shared" si="27"/>
        <v>0</v>
      </c>
      <c r="V449" s="157"/>
      <c r="W449" s="202"/>
    </row>
    <row r="450" spans="1:23" s="165" customFormat="1" hidden="1" x14ac:dyDescent="0.4">
      <c r="A450" s="116">
        <v>442</v>
      </c>
      <c r="B450" s="116"/>
      <c r="C450" s="117"/>
      <c r="D450" s="118"/>
      <c r="E450" s="119"/>
      <c r="F450" s="120"/>
      <c r="G450" s="121"/>
      <c r="H450" s="125"/>
      <c r="I450" s="123"/>
      <c r="J450" s="123"/>
      <c r="K450" s="124"/>
      <c r="L450" s="155">
        <f t="shared" si="28"/>
        <v>0</v>
      </c>
      <c r="M450" s="156">
        <f t="shared" si="29"/>
        <v>0</v>
      </c>
      <c r="N450" s="155"/>
      <c r="O450" s="155"/>
      <c r="P450" s="155"/>
      <c r="Q450" s="155"/>
      <c r="R450" s="155"/>
      <c r="S450" s="156"/>
      <c r="T450" s="156">
        <f t="shared" si="26"/>
        <v>0</v>
      </c>
      <c r="U450" s="156">
        <f t="shared" si="27"/>
        <v>0</v>
      </c>
      <c r="V450" s="157"/>
      <c r="W450" s="202"/>
    </row>
    <row r="451" spans="1:23" s="165" customFormat="1" hidden="1" x14ac:dyDescent="0.4">
      <c r="A451" s="116">
        <v>443</v>
      </c>
      <c r="B451" s="116"/>
      <c r="C451" s="117"/>
      <c r="D451" s="118"/>
      <c r="E451" s="119"/>
      <c r="F451" s="120"/>
      <c r="G451" s="121"/>
      <c r="H451" s="125"/>
      <c r="I451" s="123"/>
      <c r="J451" s="123"/>
      <c r="K451" s="124"/>
      <c r="L451" s="155">
        <f t="shared" si="28"/>
        <v>0</v>
      </c>
      <c r="M451" s="156">
        <f t="shared" si="29"/>
        <v>0</v>
      </c>
      <c r="N451" s="155"/>
      <c r="O451" s="155"/>
      <c r="P451" s="155"/>
      <c r="Q451" s="155"/>
      <c r="R451" s="155"/>
      <c r="S451" s="156"/>
      <c r="T451" s="156">
        <f t="shared" si="26"/>
        <v>0</v>
      </c>
      <c r="U451" s="156">
        <f t="shared" si="27"/>
        <v>0</v>
      </c>
      <c r="V451" s="157"/>
      <c r="W451" s="202"/>
    </row>
    <row r="452" spans="1:23" s="165" customFormat="1" hidden="1" x14ac:dyDescent="0.4">
      <c r="A452" s="116">
        <v>444</v>
      </c>
      <c r="B452" s="116"/>
      <c r="C452" s="117"/>
      <c r="D452" s="118"/>
      <c r="E452" s="119"/>
      <c r="F452" s="120"/>
      <c r="G452" s="121"/>
      <c r="H452" s="125"/>
      <c r="I452" s="123"/>
      <c r="J452" s="123"/>
      <c r="K452" s="124"/>
      <c r="L452" s="155">
        <f t="shared" si="28"/>
        <v>0</v>
      </c>
      <c r="M452" s="156">
        <f t="shared" si="29"/>
        <v>0</v>
      </c>
      <c r="N452" s="155"/>
      <c r="O452" s="155"/>
      <c r="P452" s="155"/>
      <c r="Q452" s="155"/>
      <c r="R452" s="155"/>
      <c r="S452" s="156"/>
      <c r="T452" s="156">
        <f t="shared" si="26"/>
        <v>0</v>
      </c>
      <c r="U452" s="156">
        <f t="shared" si="27"/>
        <v>0</v>
      </c>
      <c r="V452" s="157"/>
      <c r="W452" s="202"/>
    </row>
    <row r="453" spans="1:23" s="165" customFormat="1" hidden="1" x14ac:dyDescent="0.4">
      <c r="A453" s="116">
        <v>445</v>
      </c>
      <c r="B453" s="116"/>
      <c r="C453" s="117"/>
      <c r="D453" s="118"/>
      <c r="E453" s="119"/>
      <c r="F453" s="120"/>
      <c r="G453" s="121"/>
      <c r="H453" s="125"/>
      <c r="I453" s="123"/>
      <c r="J453" s="123"/>
      <c r="K453" s="124"/>
      <c r="L453" s="155">
        <f t="shared" si="28"/>
        <v>0</v>
      </c>
      <c r="M453" s="156">
        <f t="shared" si="29"/>
        <v>0</v>
      </c>
      <c r="N453" s="155"/>
      <c r="O453" s="155"/>
      <c r="P453" s="155"/>
      <c r="Q453" s="155"/>
      <c r="R453" s="155"/>
      <c r="S453" s="156"/>
      <c r="T453" s="156">
        <f t="shared" si="26"/>
        <v>0</v>
      </c>
      <c r="U453" s="156">
        <f t="shared" si="27"/>
        <v>0</v>
      </c>
      <c r="V453" s="157"/>
      <c r="W453" s="202"/>
    </row>
    <row r="454" spans="1:23" s="165" customFormat="1" hidden="1" x14ac:dyDescent="0.4">
      <c r="A454" s="116">
        <v>446</v>
      </c>
      <c r="B454" s="116"/>
      <c r="C454" s="117"/>
      <c r="D454" s="118"/>
      <c r="E454" s="119"/>
      <c r="F454" s="120"/>
      <c r="G454" s="121"/>
      <c r="H454" s="125"/>
      <c r="I454" s="123"/>
      <c r="J454" s="123"/>
      <c r="K454" s="124"/>
      <c r="L454" s="155">
        <f t="shared" si="28"/>
        <v>0</v>
      </c>
      <c r="M454" s="156">
        <f t="shared" si="29"/>
        <v>0</v>
      </c>
      <c r="N454" s="155"/>
      <c r="O454" s="155"/>
      <c r="P454" s="155"/>
      <c r="Q454" s="155"/>
      <c r="R454" s="155"/>
      <c r="S454" s="156"/>
      <c r="T454" s="156">
        <f t="shared" si="26"/>
        <v>0</v>
      </c>
      <c r="U454" s="156">
        <f t="shared" si="27"/>
        <v>0</v>
      </c>
      <c r="V454" s="157"/>
      <c r="W454" s="202"/>
    </row>
    <row r="455" spans="1:23" s="165" customFormat="1" hidden="1" x14ac:dyDescent="0.4">
      <c r="A455" s="116">
        <v>447</v>
      </c>
      <c r="B455" s="116"/>
      <c r="C455" s="117"/>
      <c r="D455" s="118"/>
      <c r="E455" s="119"/>
      <c r="F455" s="120"/>
      <c r="G455" s="121"/>
      <c r="H455" s="125"/>
      <c r="I455" s="123"/>
      <c r="J455" s="123"/>
      <c r="K455" s="124"/>
      <c r="L455" s="155">
        <f t="shared" si="28"/>
        <v>0</v>
      </c>
      <c r="M455" s="156">
        <f t="shared" si="29"/>
        <v>0</v>
      </c>
      <c r="N455" s="155"/>
      <c r="O455" s="155"/>
      <c r="P455" s="155"/>
      <c r="Q455" s="155"/>
      <c r="R455" s="155"/>
      <c r="S455" s="156"/>
      <c r="T455" s="156">
        <f t="shared" si="26"/>
        <v>0</v>
      </c>
      <c r="U455" s="156">
        <f t="shared" si="27"/>
        <v>0</v>
      </c>
      <c r="V455" s="157"/>
      <c r="W455" s="202"/>
    </row>
    <row r="456" spans="1:23" s="165" customFormat="1" hidden="1" x14ac:dyDescent="0.4">
      <c r="A456" s="116">
        <v>448</v>
      </c>
      <c r="B456" s="116"/>
      <c r="C456" s="117"/>
      <c r="D456" s="118"/>
      <c r="E456" s="119"/>
      <c r="F456" s="120"/>
      <c r="G456" s="121"/>
      <c r="H456" s="125"/>
      <c r="I456" s="123"/>
      <c r="J456" s="123"/>
      <c r="K456" s="124"/>
      <c r="L456" s="155">
        <f t="shared" si="28"/>
        <v>0</v>
      </c>
      <c r="M456" s="156">
        <f t="shared" si="29"/>
        <v>0</v>
      </c>
      <c r="N456" s="155"/>
      <c r="O456" s="155"/>
      <c r="P456" s="155"/>
      <c r="Q456" s="155"/>
      <c r="R456" s="155"/>
      <c r="S456" s="156"/>
      <c r="T456" s="156">
        <f t="shared" si="26"/>
        <v>0</v>
      </c>
      <c r="U456" s="156">
        <f t="shared" si="27"/>
        <v>0</v>
      </c>
      <c r="V456" s="157"/>
      <c r="W456" s="202"/>
    </row>
    <row r="457" spans="1:23" s="165" customFormat="1" hidden="1" x14ac:dyDescent="0.4">
      <c r="A457" s="116">
        <v>449</v>
      </c>
      <c r="B457" s="116"/>
      <c r="C457" s="117"/>
      <c r="D457" s="118"/>
      <c r="E457" s="119"/>
      <c r="F457" s="120"/>
      <c r="G457" s="121"/>
      <c r="H457" s="125"/>
      <c r="I457" s="123"/>
      <c r="J457" s="123"/>
      <c r="K457" s="124"/>
      <c r="L457" s="155">
        <f t="shared" si="28"/>
        <v>0</v>
      </c>
      <c r="M457" s="156">
        <f t="shared" si="29"/>
        <v>0</v>
      </c>
      <c r="N457" s="155"/>
      <c r="O457" s="155"/>
      <c r="P457" s="155"/>
      <c r="Q457" s="155"/>
      <c r="R457" s="155"/>
      <c r="S457" s="156"/>
      <c r="T457" s="156">
        <f t="shared" ref="T457:T508" si="30">IFERROR(S457*R457,"－")</f>
        <v>0</v>
      </c>
      <c r="U457" s="156">
        <f t="shared" ref="U457:U508" si="31">IFERROR(T457*H457/1000,"－")</f>
        <v>0</v>
      </c>
      <c r="V457" s="157"/>
      <c r="W457" s="202"/>
    </row>
    <row r="458" spans="1:23" s="165" customFormat="1" hidden="1" x14ac:dyDescent="0.4">
      <c r="A458" s="116">
        <v>450</v>
      </c>
      <c r="B458" s="116"/>
      <c r="C458" s="117"/>
      <c r="D458" s="118"/>
      <c r="E458" s="119"/>
      <c r="F458" s="120"/>
      <c r="G458" s="121"/>
      <c r="H458" s="125"/>
      <c r="I458" s="123"/>
      <c r="J458" s="123"/>
      <c r="K458" s="124"/>
      <c r="L458" s="155">
        <f t="shared" si="28"/>
        <v>0</v>
      </c>
      <c r="M458" s="156">
        <f t="shared" si="29"/>
        <v>0</v>
      </c>
      <c r="N458" s="155"/>
      <c r="O458" s="155"/>
      <c r="P458" s="155"/>
      <c r="Q458" s="155"/>
      <c r="R458" s="155"/>
      <c r="S458" s="156"/>
      <c r="T458" s="156">
        <f t="shared" si="30"/>
        <v>0</v>
      </c>
      <c r="U458" s="156">
        <f t="shared" si="31"/>
        <v>0</v>
      </c>
      <c r="V458" s="157"/>
      <c r="W458" s="202"/>
    </row>
    <row r="459" spans="1:23" s="165" customFormat="1" hidden="1" x14ac:dyDescent="0.4">
      <c r="A459" s="116">
        <v>451</v>
      </c>
      <c r="B459" s="116"/>
      <c r="C459" s="117"/>
      <c r="D459" s="118"/>
      <c r="E459" s="119"/>
      <c r="F459" s="120"/>
      <c r="G459" s="121"/>
      <c r="H459" s="125"/>
      <c r="I459" s="123"/>
      <c r="J459" s="123"/>
      <c r="K459" s="124"/>
      <c r="L459" s="155">
        <f t="shared" si="28"/>
        <v>0</v>
      </c>
      <c r="M459" s="156">
        <f t="shared" si="29"/>
        <v>0</v>
      </c>
      <c r="N459" s="155"/>
      <c r="O459" s="155"/>
      <c r="P459" s="155"/>
      <c r="Q459" s="155"/>
      <c r="R459" s="155"/>
      <c r="S459" s="156"/>
      <c r="T459" s="156">
        <f t="shared" si="30"/>
        <v>0</v>
      </c>
      <c r="U459" s="156">
        <f t="shared" si="31"/>
        <v>0</v>
      </c>
      <c r="V459" s="157"/>
      <c r="W459" s="202"/>
    </row>
    <row r="460" spans="1:23" s="165" customFormat="1" hidden="1" x14ac:dyDescent="0.4">
      <c r="A460" s="116">
        <v>452</v>
      </c>
      <c r="B460" s="116"/>
      <c r="C460" s="117"/>
      <c r="D460" s="118"/>
      <c r="E460" s="119"/>
      <c r="F460" s="120"/>
      <c r="G460" s="121"/>
      <c r="H460" s="125"/>
      <c r="I460" s="123"/>
      <c r="J460" s="123"/>
      <c r="K460" s="124"/>
      <c r="L460" s="155">
        <f t="shared" si="28"/>
        <v>0</v>
      </c>
      <c r="M460" s="156">
        <f t="shared" si="29"/>
        <v>0</v>
      </c>
      <c r="N460" s="155"/>
      <c r="O460" s="155"/>
      <c r="P460" s="155"/>
      <c r="Q460" s="155"/>
      <c r="R460" s="155"/>
      <c r="S460" s="156"/>
      <c r="T460" s="156">
        <f t="shared" si="30"/>
        <v>0</v>
      </c>
      <c r="U460" s="156">
        <f t="shared" si="31"/>
        <v>0</v>
      </c>
      <c r="V460" s="157"/>
      <c r="W460" s="202"/>
    </row>
    <row r="461" spans="1:23" s="165" customFormat="1" hidden="1" x14ac:dyDescent="0.4">
      <c r="A461" s="116">
        <v>453</v>
      </c>
      <c r="B461" s="116"/>
      <c r="C461" s="117"/>
      <c r="D461" s="118"/>
      <c r="E461" s="119"/>
      <c r="F461" s="120"/>
      <c r="G461" s="121"/>
      <c r="H461" s="125"/>
      <c r="I461" s="123"/>
      <c r="J461" s="123"/>
      <c r="K461" s="124"/>
      <c r="L461" s="155">
        <f t="shared" si="28"/>
        <v>0</v>
      </c>
      <c r="M461" s="156">
        <f t="shared" si="29"/>
        <v>0</v>
      </c>
      <c r="N461" s="155"/>
      <c r="O461" s="155"/>
      <c r="P461" s="155"/>
      <c r="Q461" s="155"/>
      <c r="R461" s="155"/>
      <c r="S461" s="156"/>
      <c r="T461" s="156">
        <f t="shared" si="30"/>
        <v>0</v>
      </c>
      <c r="U461" s="156">
        <f t="shared" si="31"/>
        <v>0</v>
      </c>
      <c r="V461" s="157"/>
      <c r="W461" s="202"/>
    </row>
    <row r="462" spans="1:23" s="165" customFormat="1" hidden="1" x14ac:dyDescent="0.4">
      <c r="A462" s="116">
        <v>454</v>
      </c>
      <c r="B462" s="116"/>
      <c r="C462" s="117"/>
      <c r="D462" s="118"/>
      <c r="E462" s="119"/>
      <c r="F462" s="120"/>
      <c r="G462" s="121"/>
      <c r="H462" s="125"/>
      <c r="I462" s="123"/>
      <c r="J462" s="123"/>
      <c r="K462" s="124"/>
      <c r="L462" s="155">
        <f t="shared" si="28"/>
        <v>0</v>
      </c>
      <c r="M462" s="156">
        <f t="shared" si="29"/>
        <v>0</v>
      </c>
      <c r="N462" s="155"/>
      <c r="O462" s="155"/>
      <c r="P462" s="155"/>
      <c r="Q462" s="155"/>
      <c r="R462" s="155"/>
      <c r="S462" s="156"/>
      <c r="T462" s="156">
        <f t="shared" si="30"/>
        <v>0</v>
      </c>
      <c r="U462" s="156">
        <f t="shared" si="31"/>
        <v>0</v>
      </c>
      <c r="V462" s="157"/>
      <c r="W462" s="202"/>
    </row>
    <row r="463" spans="1:23" s="165" customFormat="1" hidden="1" x14ac:dyDescent="0.4">
      <c r="A463" s="116">
        <v>455</v>
      </c>
      <c r="B463" s="116"/>
      <c r="C463" s="117"/>
      <c r="D463" s="118"/>
      <c r="E463" s="119"/>
      <c r="F463" s="120"/>
      <c r="G463" s="121"/>
      <c r="H463" s="125"/>
      <c r="I463" s="123"/>
      <c r="J463" s="123"/>
      <c r="K463" s="124"/>
      <c r="L463" s="155">
        <f t="shared" si="28"/>
        <v>0</v>
      </c>
      <c r="M463" s="156">
        <f t="shared" si="29"/>
        <v>0</v>
      </c>
      <c r="N463" s="155"/>
      <c r="O463" s="155"/>
      <c r="P463" s="155"/>
      <c r="Q463" s="155"/>
      <c r="R463" s="155"/>
      <c r="S463" s="156"/>
      <c r="T463" s="156">
        <f t="shared" si="30"/>
        <v>0</v>
      </c>
      <c r="U463" s="156">
        <f t="shared" si="31"/>
        <v>0</v>
      </c>
      <c r="V463" s="157"/>
      <c r="W463" s="202"/>
    </row>
    <row r="464" spans="1:23" s="165" customFormat="1" hidden="1" x14ac:dyDescent="0.4">
      <c r="A464" s="116">
        <v>456</v>
      </c>
      <c r="B464" s="116"/>
      <c r="C464" s="117"/>
      <c r="D464" s="118"/>
      <c r="E464" s="119"/>
      <c r="F464" s="120"/>
      <c r="G464" s="121"/>
      <c r="H464" s="125"/>
      <c r="I464" s="123"/>
      <c r="J464" s="123"/>
      <c r="K464" s="124"/>
      <c r="L464" s="155">
        <f t="shared" si="28"/>
        <v>0</v>
      </c>
      <c r="M464" s="156">
        <f t="shared" si="29"/>
        <v>0</v>
      </c>
      <c r="N464" s="155"/>
      <c r="O464" s="155"/>
      <c r="P464" s="155"/>
      <c r="Q464" s="155"/>
      <c r="R464" s="155"/>
      <c r="S464" s="156"/>
      <c r="T464" s="156">
        <f t="shared" si="30"/>
        <v>0</v>
      </c>
      <c r="U464" s="156">
        <f t="shared" si="31"/>
        <v>0</v>
      </c>
      <c r="V464" s="157"/>
      <c r="W464" s="202"/>
    </row>
    <row r="465" spans="1:23" s="165" customFormat="1" hidden="1" x14ac:dyDescent="0.4">
      <c r="A465" s="116">
        <v>457</v>
      </c>
      <c r="B465" s="116"/>
      <c r="C465" s="117"/>
      <c r="D465" s="118"/>
      <c r="E465" s="119"/>
      <c r="F465" s="120"/>
      <c r="G465" s="121"/>
      <c r="H465" s="125"/>
      <c r="I465" s="123"/>
      <c r="J465" s="123"/>
      <c r="K465" s="124"/>
      <c r="L465" s="155">
        <f t="shared" si="28"/>
        <v>0</v>
      </c>
      <c r="M465" s="156">
        <f t="shared" si="29"/>
        <v>0</v>
      </c>
      <c r="N465" s="155"/>
      <c r="O465" s="155"/>
      <c r="P465" s="155"/>
      <c r="Q465" s="155"/>
      <c r="R465" s="155"/>
      <c r="S465" s="156"/>
      <c r="T465" s="156">
        <f t="shared" si="30"/>
        <v>0</v>
      </c>
      <c r="U465" s="156">
        <f t="shared" si="31"/>
        <v>0</v>
      </c>
      <c r="V465" s="157"/>
      <c r="W465" s="202"/>
    </row>
    <row r="466" spans="1:23" s="165" customFormat="1" hidden="1" x14ac:dyDescent="0.4">
      <c r="A466" s="116">
        <v>458</v>
      </c>
      <c r="B466" s="116"/>
      <c r="C466" s="117"/>
      <c r="D466" s="118"/>
      <c r="E466" s="119"/>
      <c r="F466" s="120"/>
      <c r="G466" s="121"/>
      <c r="H466" s="125"/>
      <c r="I466" s="123"/>
      <c r="J466" s="123"/>
      <c r="K466" s="124"/>
      <c r="L466" s="155">
        <f t="shared" si="28"/>
        <v>0</v>
      </c>
      <c r="M466" s="156">
        <f t="shared" si="29"/>
        <v>0</v>
      </c>
      <c r="N466" s="155"/>
      <c r="O466" s="155"/>
      <c r="P466" s="155"/>
      <c r="Q466" s="155"/>
      <c r="R466" s="155"/>
      <c r="S466" s="156"/>
      <c r="T466" s="156">
        <f t="shared" si="30"/>
        <v>0</v>
      </c>
      <c r="U466" s="156">
        <f t="shared" si="31"/>
        <v>0</v>
      </c>
      <c r="V466" s="157"/>
      <c r="W466" s="202"/>
    </row>
    <row r="467" spans="1:23" s="165" customFormat="1" hidden="1" x14ac:dyDescent="0.4">
      <c r="A467" s="116">
        <v>459</v>
      </c>
      <c r="B467" s="116"/>
      <c r="C467" s="117"/>
      <c r="D467" s="118"/>
      <c r="E467" s="119"/>
      <c r="F467" s="120"/>
      <c r="G467" s="121"/>
      <c r="H467" s="125"/>
      <c r="I467" s="123"/>
      <c r="J467" s="123"/>
      <c r="K467" s="124"/>
      <c r="L467" s="155">
        <f t="shared" si="28"/>
        <v>0</v>
      </c>
      <c r="M467" s="156">
        <f t="shared" si="29"/>
        <v>0</v>
      </c>
      <c r="N467" s="155"/>
      <c r="O467" s="155"/>
      <c r="P467" s="155"/>
      <c r="Q467" s="155"/>
      <c r="R467" s="155"/>
      <c r="S467" s="156"/>
      <c r="T467" s="156">
        <f t="shared" si="30"/>
        <v>0</v>
      </c>
      <c r="U467" s="156">
        <f t="shared" si="31"/>
        <v>0</v>
      </c>
      <c r="V467" s="157"/>
      <c r="W467" s="202"/>
    </row>
    <row r="468" spans="1:23" s="165" customFormat="1" hidden="1" x14ac:dyDescent="0.4">
      <c r="A468" s="116">
        <v>460</v>
      </c>
      <c r="B468" s="116"/>
      <c r="C468" s="117"/>
      <c r="D468" s="118"/>
      <c r="E468" s="119"/>
      <c r="F468" s="120"/>
      <c r="G468" s="121"/>
      <c r="H468" s="125"/>
      <c r="I468" s="123"/>
      <c r="J468" s="123"/>
      <c r="K468" s="124"/>
      <c r="L468" s="155">
        <f t="shared" si="28"/>
        <v>0</v>
      </c>
      <c r="M468" s="156">
        <f t="shared" si="29"/>
        <v>0</v>
      </c>
      <c r="N468" s="155"/>
      <c r="O468" s="155"/>
      <c r="P468" s="155"/>
      <c r="Q468" s="155"/>
      <c r="R468" s="155"/>
      <c r="S468" s="156"/>
      <c r="T468" s="156">
        <f t="shared" si="30"/>
        <v>0</v>
      </c>
      <c r="U468" s="156">
        <f t="shared" si="31"/>
        <v>0</v>
      </c>
      <c r="V468" s="157"/>
      <c r="W468" s="202"/>
    </row>
    <row r="469" spans="1:23" s="165" customFormat="1" hidden="1" x14ac:dyDescent="0.4">
      <c r="A469" s="116">
        <v>461</v>
      </c>
      <c r="B469" s="116"/>
      <c r="C469" s="117"/>
      <c r="D469" s="118"/>
      <c r="E469" s="119"/>
      <c r="F469" s="120"/>
      <c r="G469" s="121"/>
      <c r="H469" s="125"/>
      <c r="I469" s="123"/>
      <c r="J469" s="123"/>
      <c r="K469" s="124"/>
      <c r="L469" s="155">
        <f t="shared" si="28"/>
        <v>0</v>
      </c>
      <c r="M469" s="156">
        <f t="shared" si="29"/>
        <v>0</v>
      </c>
      <c r="N469" s="155"/>
      <c r="O469" s="155"/>
      <c r="P469" s="155"/>
      <c r="Q469" s="155"/>
      <c r="R469" s="155"/>
      <c r="S469" s="156"/>
      <c r="T469" s="156">
        <f t="shared" si="30"/>
        <v>0</v>
      </c>
      <c r="U469" s="156">
        <f t="shared" si="31"/>
        <v>0</v>
      </c>
      <c r="V469" s="157"/>
      <c r="W469" s="202"/>
    </row>
    <row r="470" spans="1:23" s="165" customFormat="1" hidden="1" x14ac:dyDescent="0.4">
      <c r="A470" s="116">
        <v>462</v>
      </c>
      <c r="B470" s="116"/>
      <c r="C470" s="117"/>
      <c r="D470" s="118"/>
      <c r="E470" s="119"/>
      <c r="F470" s="120"/>
      <c r="G470" s="121"/>
      <c r="H470" s="125"/>
      <c r="I470" s="123"/>
      <c r="J470" s="123"/>
      <c r="K470" s="124"/>
      <c r="L470" s="155">
        <f t="shared" si="28"/>
        <v>0</v>
      </c>
      <c r="M470" s="156">
        <f t="shared" si="29"/>
        <v>0</v>
      </c>
      <c r="N470" s="155"/>
      <c r="O470" s="155"/>
      <c r="P470" s="155"/>
      <c r="Q470" s="155"/>
      <c r="R470" s="155"/>
      <c r="S470" s="156"/>
      <c r="T470" s="156">
        <f t="shared" si="30"/>
        <v>0</v>
      </c>
      <c r="U470" s="156">
        <f t="shared" si="31"/>
        <v>0</v>
      </c>
      <c r="V470" s="157"/>
      <c r="W470" s="202"/>
    </row>
    <row r="471" spans="1:23" s="165" customFormat="1" hidden="1" x14ac:dyDescent="0.4">
      <c r="A471" s="116">
        <v>463</v>
      </c>
      <c r="B471" s="116"/>
      <c r="C471" s="117"/>
      <c r="D471" s="118"/>
      <c r="E471" s="119"/>
      <c r="F471" s="120"/>
      <c r="G471" s="121"/>
      <c r="H471" s="125"/>
      <c r="I471" s="123"/>
      <c r="J471" s="123"/>
      <c r="K471" s="124"/>
      <c r="L471" s="155">
        <f t="shared" si="28"/>
        <v>0</v>
      </c>
      <c r="M471" s="156">
        <f t="shared" si="29"/>
        <v>0</v>
      </c>
      <c r="N471" s="155"/>
      <c r="O471" s="155"/>
      <c r="P471" s="155"/>
      <c r="Q471" s="155"/>
      <c r="R471" s="155"/>
      <c r="S471" s="156"/>
      <c r="T471" s="156">
        <f t="shared" si="30"/>
        <v>0</v>
      </c>
      <c r="U471" s="156">
        <f t="shared" si="31"/>
        <v>0</v>
      </c>
      <c r="V471" s="157"/>
      <c r="W471" s="202"/>
    </row>
    <row r="472" spans="1:23" s="165" customFormat="1" hidden="1" x14ac:dyDescent="0.4">
      <c r="A472" s="116">
        <v>464</v>
      </c>
      <c r="B472" s="116"/>
      <c r="C472" s="117"/>
      <c r="D472" s="118"/>
      <c r="E472" s="119"/>
      <c r="F472" s="120"/>
      <c r="G472" s="121"/>
      <c r="H472" s="125"/>
      <c r="I472" s="123"/>
      <c r="J472" s="123"/>
      <c r="K472" s="124"/>
      <c r="L472" s="155">
        <f t="shared" si="28"/>
        <v>0</v>
      </c>
      <c r="M472" s="156">
        <f t="shared" si="29"/>
        <v>0</v>
      </c>
      <c r="N472" s="155"/>
      <c r="O472" s="155"/>
      <c r="P472" s="155"/>
      <c r="Q472" s="155"/>
      <c r="R472" s="155"/>
      <c r="S472" s="156"/>
      <c r="T472" s="156">
        <f t="shared" si="30"/>
        <v>0</v>
      </c>
      <c r="U472" s="156">
        <f t="shared" si="31"/>
        <v>0</v>
      </c>
      <c r="V472" s="157"/>
      <c r="W472" s="202"/>
    </row>
    <row r="473" spans="1:23" s="165" customFormat="1" hidden="1" x14ac:dyDescent="0.4">
      <c r="A473" s="116">
        <v>465</v>
      </c>
      <c r="B473" s="116"/>
      <c r="C473" s="117"/>
      <c r="D473" s="118"/>
      <c r="E473" s="119"/>
      <c r="F473" s="120"/>
      <c r="G473" s="121"/>
      <c r="H473" s="125"/>
      <c r="I473" s="123"/>
      <c r="J473" s="123"/>
      <c r="K473" s="124"/>
      <c r="L473" s="155">
        <f t="shared" si="28"/>
        <v>0</v>
      </c>
      <c r="M473" s="156">
        <f t="shared" si="29"/>
        <v>0</v>
      </c>
      <c r="N473" s="155"/>
      <c r="O473" s="155"/>
      <c r="P473" s="155"/>
      <c r="Q473" s="155"/>
      <c r="R473" s="155"/>
      <c r="S473" s="156"/>
      <c r="T473" s="156">
        <f t="shared" si="30"/>
        <v>0</v>
      </c>
      <c r="U473" s="156">
        <f t="shared" si="31"/>
        <v>0</v>
      </c>
      <c r="V473" s="157"/>
      <c r="W473" s="202"/>
    </row>
    <row r="474" spans="1:23" s="165" customFormat="1" hidden="1" x14ac:dyDescent="0.4">
      <c r="A474" s="116">
        <v>466</v>
      </c>
      <c r="B474" s="116"/>
      <c r="C474" s="117"/>
      <c r="D474" s="118"/>
      <c r="E474" s="119"/>
      <c r="F474" s="120"/>
      <c r="G474" s="121"/>
      <c r="H474" s="125"/>
      <c r="I474" s="123"/>
      <c r="J474" s="123"/>
      <c r="K474" s="124"/>
      <c r="L474" s="155">
        <f t="shared" si="28"/>
        <v>0</v>
      </c>
      <c r="M474" s="156">
        <f t="shared" si="29"/>
        <v>0</v>
      </c>
      <c r="N474" s="155"/>
      <c r="O474" s="155"/>
      <c r="P474" s="155"/>
      <c r="Q474" s="155"/>
      <c r="R474" s="155"/>
      <c r="S474" s="156"/>
      <c r="T474" s="156">
        <f t="shared" si="30"/>
        <v>0</v>
      </c>
      <c r="U474" s="156">
        <f t="shared" si="31"/>
        <v>0</v>
      </c>
      <c r="V474" s="157"/>
      <c r="W474" s="202"/>
    </row>
    <row r="475" spans="1:23" s="165" customFormat="1" hidden="1" x14ac:dyDescent="0.4">
      <c r="A475" s="116">
        <v>467</v>
      </c>
      <c r="B475" s="116"/>
      <c r="C475" s="117"/>
      <c r="D475" s="118"/>
      <c r="E475" s="119"/>
      <c r="F475" s="120"/>
      <c r="G475" s="121"/>
      <c r="H475" s="125"/>
      <c r="I475" s="123"/>
      <c r="J475" s="123"/>
      <c r="K475" s="124"/>
      <c r="L475" s="155">
        <f t="shared" si="28"/>
        <v>0</v>
      </c>
      <c r="M475" s="156">
        <f t="shared" si="29"/>
        <v>0</v>
      </c>
      <c r="N475" s="155"/>
      <c r="O475" s="155"/>
      <c r="P475" s="155"/>
      <c r="Q475" s="155"/>
      <c r="R475" s="155"/>
      <c r="S475" s="156"/>
      <c r="T475" s="156">
        <f t="shared" si="30"/>
        <v>0</v>
      </c>
      <c r="U475" s="156">
        <f t="shared" si="31"/>
        <v>0</v>
      </c>
      <c r="V475" s="157"/>
      <c r="W475" s="202"/>
    </row>
    <row r="476" spans="1:23" s="165" customFormat="1" hidden="1" x14ac:dyDescent="0.4">
      <c r="A476" s="116">
        <v>468</v>
      </c>
      <c r="B476" s="116"/>
      <c r="C476" s="117"/>
      <c r="D476" s="118"/>
      <c r="E476" s="119"/>
      <c r="F476" s="120"/>
      <c r="G476" s="121"/>
      <c r="H476" s="125"/>
      <c r="I476" s="123"/>
      <c r="J476" s="123"/>
      <c r="K476" s="124"/>
      <c r="L476" s="155">
        <f t="shared" ref="L476:L508" si="32">IFERROR(I476*J476*K476,"ー")</f>
        <v>0</v>
      </c>
      <c r="M476" s="156">
        <f t="shared" ref="M476:M508" si="33">IFERROR(L476*H476/1000,"ー")</f>
        <v>0</v>
      </c>
      <c r="N476" s="155"/>
      <c r="O476" s="155"/>
      <c r="P476" s="155"/>
      <c r="Q476" s="155"/>
      <c r="R476" s="155"/>
      <c r="S476" s="156"/>
      <c r="T476" s="156">
        <f t="shared" si="30"/>
        <v>0</v>
      </c>
      <c r="U476" s="156">
        <f t="shared" si="31"/>
        <v>0</v>
      </c>
      <c r="V476" s="157"/>
      <c r="W476" s="202"/>
    </row>
    <row r="477" spans="1:23" s="165" customFormat="1" hidden="1" x14ac:dyDescent="0.4">
      <c r="A477" s="116">
        <v>469</v>
      </c>
      <c r="B477" s="116"/>
      <c r="C477" s="117"/>
      <c r="D477" s="118"/>
      <c r="E477" s="119"/>
      <c r="F477" s="120"/>
      <c r="G477" s="121"/>
      <c r="H477" s="125"/>
      <c r="I477" s="123"/>
      <c r="J477" s="123"/>
      <c r="K477" s="124"/>
      <c r="L477" s="155">
        <f t="shared" si="32"/>
        <v>0</v>
      </c>
      <c r="M477" s="156">
        <f t="shared" si="33"/>
        <v>0</v>
      </c>
      <c r="N477" s="155"/>
      <c r="O477" s="155"/>
      <c r="P477" s="155"/>
      <c r="Q477" s="155"/>
      <c r="R477" s="155"/>
      <c r="S477" s="156"/>
      <c r="T477" s="156">
        <f t="shared" si="30"/>
        <v>0</v>
      </c>
      <c r="U477" s="156">
        <f t="shared" si="31"/>
        <v>0</v>
      </c>
      <c r="V477" s="157"/>
      <c r="W477" s="202"/>
    </row>
    <row r="478" spans="1:23" s="165" customFormat="1" hidden="1" x14ac:dyDescent="0.4">
      <c r="A478" s="116">
        <v>470</v>
      </c>
      <c r="B478" s="116"/>
      <c r="C478" s="117"/>
      <c r="D478" s="118"/>
      <c r="E478" s="119"/>
      <c r="F478" s="120"/>
      <c r="G478" s="121"/>
      <c r="H478" s="125"/>
      <c r="I478" s="123"/>
      <c r="J478" s="123"/>
      <c r="K478" s="124"/>
      <c r="L478" s="155">
        <f t="shared" si="32"/>
        <v>0</v>
      </c>
      <c r="M478" s="156">
        <f t="shared" si="33"/>
        <v>0</v>
      </c>
      <c r="N478" s="155"/>
      <c r="O478" s="155"/>
      <c r="P478" s="155"/>
      <c r="Q478" s="155"/>
      <c r="R478" s="155"/>
      <c r="S478" s="156"/>
      <c r="T478" s="156">
        <f t="shared" si="30"/>
        <v>0</v>
      </c>
      <c r="U478" s="156">
        <f t="shared" si="31"/>
        <v>0</v>
      </c>
      <c r="V478" s="157"/>
      <c r="W478" s="202"/>
    </row>
    <row r="479" spans="1:23" s="165" customFormat="1" hidden="1" x14ac:dyDescent="0.4">
      <c r="A479" s="116">
        <v>471</v>
      </c>
      <c r="B479" s="116"/>
      <c r="C479" s="117"/>
      <c r="D479" s="118"/>
      <c r="E479" s="119"/>
      <c r="F479" s="120"/>
      <c r="G479" s="121"/>
      <c r="H479" s="125"/>
      <c r="I479" s="123"/>
      <c r="J479" s="123"/>
      <c r="K479" s="124"/>
      <c r="L479" s="155">
        <f t="shared" si="32"/>
        <v>0</v>
      </c>
      <c r="M479" s="156">
        <f t="shared" si="33"/>
        <v>0</v>
      </c>
      <c r="N479" s="155"/>
      <c r="O479" s="155"/>
      <c r="P479" s="155"/>
      <c r="Q479" s="155"/>
      <c r="R479" s="155"/>
      <c r="S479" s="156"/>
      <c r="T479" s="156">
        <f t="shared" si="30"/>
        <v>0</v>
      </c>
      <c r="U479" s="156">
        <f t="shared" si="31"/>
        <v>0</v>
      </c>
      <c r="V479" s="157"/>
      <c r="W479" s="202"/>
    </row>
    <row r="480" spans="1:23" s="165" customFormat="1" hidden="1" x14ac:dyDescent="0.4">
      <c r="A480" s="116">
        <v>472</v>
      </c>
      <c r="B480" s="116"/>
      <c r="C480" s="117"/>
      <c r="D480" s="118"/>
      <c r="E480" s="119"/>
      <c r="F480" s="120"/>
      <c r="G480" s="121"/>
      <c r="H480" s="125"/>
      <c r="I480" s="123"/>
      <c r="J480" s="123"/>
      <c r="K480" s="124"/>
      <c r="L480" s="155">
        <f t="shared" si="32"/>
        <v>0</v>
      </c>
      <c r="M480" s="156">
        <f t="shared" si="33"/>
        <v>0</v>
      </c>
      <c r="N480" s="155"/>
      <c r="O480" s="155"/>
      <c r="P480" s="155"/>
      <c r="Q480" s="155"/>
      <c r="R480" s="155"/>
      <c r="S480" s="156"/>
      <c r="T480" s="156">
        <f t="shared" si="30"/>
        <v>0</v>
      </c>
      <c r="U480" s="156">
        <f t="shared" si="31"/>
        <v>0</v>
      </c>
      <c r="V480" s="157"/>
      <c r="W480" s="202"/>
    </row>
    <row r="481" spans="1:23" s="165" customFormat="1" hidden="1" x14ac:dyDescent="0.4">
      <c r="A481" s="116">
        <v>473</v>
      </c>
      <c r="B481" s="116"/>
      <c r="C481" s="117"/>
      <c r="D481" s="118"/>
      <c r="E481" s="119"/>
      <c r="F481" s="120"/>
      <c r="G481" s="121"/>
      <c r="H481" s="125"/>
      <c r="I481" s="123"/>
      <c r="J481" s="123"/>
      <c r="K481" s="124"/>
      <c r="L481" s="155">
        <f t="shared" si="32"/>
        <v>0</v>
      </c>
      <c r="M481" s="156">
        <f t="shared" si="33"/>
        <v>0</v>
      </c>
      <c r="N481" s="155"/>
      <c r="O481" s="155"/>
      <c r="P481" s="155"/>
      <c r="Q481" s="155"/>
      <c r="R481" s="155"/>
      <c r="S481" s="156"/>
      <c r="T481" s="156">
        <f t="shared" si="30"/>
        <v>0</v>
      </c>
      <c r="U481" s="156">
        <f t="shared" si="31"/>
        <v>0</v>
      </c>
      <c r="V481" s="157"/>
      <c r="W481" s="202"/>
    </row>
    <row r="482" spans="1:23" s="165" customFormat="1" hidden="1" x14ac:dyDescent="0.4">
      <c r="A482" s="116">
        <v>474</v>
      </c>
      <c r="B482" s="116"/>
      <c r="C482" s="117"/>
      <c r="D482" s="118"/>
      <c r="E482" s="119"/>
      <c r="F482" s="120"/>
      <c r="G482" s="121"/>
      <c r="H482" s="125"/>
      <c r="I482" s="123"/>
      <c r="J482" s="123"/>
      <c r="K482" s="124"/>
      <c r="L482" s="155">
        <f t="shared" si="32"/>
        <v>0</v>
      </c>
      <c r="M482" s="156">
        <f t="shared" si="33"/>
        <v>0</v>
      </c>
      <c r="N482" s="155"/>
      <c r="O482" s="155"/>
      <c r="P482" s="155"/>
      <c r="Q482" s="155"/>
      <c r="R482" s="155"/>
      <c r="S482" s="156"/>
      <c r="T482" s="156">
        <f t="shared" si="30"/>
        <v>0</v>
      </c>
      <c r="U482" s="156">
        <f t="shared" si="31"/>
        <v>0</v>
      </c>
      <c r="V482" s="157"/>
      <c r="W482" s="202"/>
    </row>
    <row r="483" spans="1:23" s="165" customFormat="1" hidden="1" x14ac:dyDescent="0.4">
      <c r="A483" s="116">
        <v>475</v>
      </c>
      <c r="B483" s="116"/>
      <c r="C483" s="117"/>
      <c r="D483" s="118"/>
      <c r="E483" s="119"/>
      <c r="F483" s="120"/>
      <c r="G483" s="121"/>
      <c r="H483" s="125"/>
      <c r="I483" s="123"/>
      <c r="J483" s="123"/>
      <c r="K483" s="124"/>
      <c r="L483" s="155">
        <f t="shared" si="32"/>
        <v>0</v>
      </c>
      <c r="M483" s="156">
        <f t="shared" si="33"/>
        <v>0</v>
      </c>
      <c r="N483" s="155"/>
      <c r="O483" s="155"/>
      <c r="P483" s="155"/>
      <c r="Q483" s="155"/>
      <c r="R483" s="155"/>
      <c r="S483" s="156"/>
      <c r="T483" s="156">
        <f t="shared" si="30"/>
        <v>0</v>
      </c>
      <c r="U483" s="156">
        <f t="shared" si="31"/>
        <v>0</v>
      </c>
      <c r="V483" s="157"/>
      <c r="W483" s="202"/>
    </row>
    <row r="484" spans="1:23" s="165" customFormat="1" hidden="1" x14ac:dyDescent="0.4">
      <c r="A484" s="116">
        <v>476</v>
      </c>
      <c r="B484" s="116"/>
      <c r="C484" s="117"/>
      <c r="D484" s="118"/>
      <c r="E484" s="119"/>
      <c r="F484" s="120"/>
      <c r="G484" s="121"/>
      <c r="H484" s="125"/>
      <c r="I484" s="123"/>
      <c r="J484" s="123"/>
      <c r="K484" s="124"/>
      <c r="L484" s="155">
        <f t="shared" si="32"/>
        <v>0</v>
      </c>
      <c r="M484" s="156">
        <f t="shared" si="33"/>
        <v>0</v>
      </c>
      <c r="N484" s="155"/>
      <c r="O484" s="155"/>
      <c r="P484" s="155"/>
      <c r="Q484" s="155"/>
      <c r="R484" s="155"/>
      <c r="S484" s="156"/>
      <c r="T484" s="156">
        <f t="shared" si="30"/>
        <v>0</v>
      </c>
      <c r="U484" s="156">
        <f t="shared" si="31"/>
        <v>0</v>
      </c>
      <c r="V484" s="157"/>
      <c r="W484" s="202"/>
    </row>
    <row r="485" spans="1:23" s="165" customFormat="1" hidden="1" x14ac:dyDescent="0.4">
      <c r="A485" s="116">
        <v>477</v>
      </c>
      <c r="B485" s="116"/>
      <c r="C485" s="117"/>
      <c r="D485" s="118"/>
      <c r="E485" s="119"/>
      <c r="F485" s="120"/>
      <c r="G485" s="121"/>
      <c r="H485" s="125"/>
      <c r="I485" s="123"/>
      <c r="J485" s="123"/>
      <c r="K485" s="124"/>
      <c r="L485" s="155">
        <f t="shared" si="32"/>
        <v>0</v>
      </c>
      <c r="M485" s="156">
        <f t="shared" si="33"/>
        <v>0</v>
      </c>
      <c r="N485" s="155"/>
      <c r="O485" s="155"/>
      <c r="P485" s="155"/>
      <c r="Q485" s="155"/>
      <c r="R485" s="155"/>
      <c r="S485" s="156"/>
      <c r="T485" s="156">
        <f t="shared" si="30"/>
        <v>0</v>
      </c>
      <c r="U485" s="156">
        <f t="shared" si="31"/>
        <v>0</v>
      </c>
      <c r="V485" s="157"/>
      <c r="W485" s="202"/>
    </row>
    <row r="486" spans="1:23" s="165" customFormat="1" hidden="1" x14ac:dyDescent="0.4">
      <c r="A486" s="116">
        <v>478</v>
      </c>
      <c r="B486" s="116"/>
      <c r="C486" s="117"/>
      <c r="D486" s="118"/>
      <c r="E486" s="119"/>
      <c r="F486" s="120"/>
      <c r="G486" s="121"/>
      <c r="H486" s="125"/>
      <c r="I486" s="123"/>
      <c r="J486" s="123"/>
      <c r="K486" s="124"/>
      <c r="L486" s="155">
        <f t="shared" si="32"/>
        <v>0</v>
      </c>
      <c r="M486" s="156">
        <f t="shared" si="33"/>
        <v>0</v>
      </c>
      <c r="N486" s="155"/>
      <c r="O486" s="155"/>
      <c r="P486" s="155"/>
      <c r="Q486" s="155"/>
      <c r="R486" s="155"/>
      <c r="S486" s="156"/>
      <c r="T486" s="156">
        <f t="shared" si="30"/>
        <v>0</v>
      </c>
      <c r="U486" s="156">
        <f t="shared" si="31"/>
        <v>0</v>
      </c>
      <c r="V486" s="157"/>
      <c r="W486" s="202"/>
    </row>
    <row r="487" spans="1:23" s="165" customFormat="1" hidden="1" x14ac:dyDescent="0.4">
      <c r="A487" s="116">
        <v>479</v>
      </c>
      <c r="B487" s="116"/>
      <c r="C487" s="117"/>
      <c r="D487" s="118"/>
      <c r="E487" s="119"/>
      <c r="F487" s="120"/>
      <c r="G487" s="121"/>
      <c r="H487" s="125"/>
      <c r="I487" s="123"/>
      <c r="J487" s="123"/>
      <c r="K487" s="124"/>
      <c r="L487" s="155">
        <f t="shared" si="32"/>
        <v>0</v>
      </c>
      <c r="M487" s="156">
        <f t="shared" si="33"/>
        <v>0</v>
      </c>
      <c r="N487" s="155"/>
      <c r="O487" s="155"/>
      <c r="P487" s="155"/>
      <c r="Q487" s="155"/>
      <c r="R487" s="155"/>
      <c r="S487" s="156"/>
      <c r="T487" s="156">
        <f t="shared" si="30"/>
        <v>0</v>
      </c>
      <c r="U487" s="156">
        <f t="shared" si="31"/>
        <v>0</v>
      </c>
      <c r="V487" s="157"/>
      <c r="W487" s="202"/>
    </row>
    <row r="488" spans="1:23" s="165" customFormat="1" hidden="1" x14ac:dyDescent="0.4">
      <c r="A488" s="116">
        <v>480</v>
      </c>
      <c r="B488" s="116"/>
      <c r="C488" s="117"/>
      <c r="D488" s="118"/>
      <c r="E488" s="119"/>
      <c r="F488" s="120"/>
      <c r="G488" s="121"/>
      <c r="H488" s="125"/>
      <c r="I488" s="123"/>
      <c r="J488" s="123"/>
      <c r="K488" s="124"/>
      <c r="L488" s="155">
        <f t="shared" si="32"/>
        <v>0</v>
      </c>
      <c r="M488" s="156">
        <f t="shared" si="33"/>
        <v>0</v>
      </c>
      <c r="N488" s="155"/>
      <c r="O488" s="155"/>
      <c r="P488" s="155"/>
      <c r="Q488" s="155"/>
      <c r="R488" s="155"/>
      <c r="S488" s="156"/>
      <c r="T488" s="156">
        <f t="shared" si="30"/>
        <v>0</v>
      </c>
      <c r="U488" s="156">
        <f t="shared" si="31"/>
        <v>0</v>
      </c>
      <c r="V488" s="157"/>
      <c r="W488" s="202"/>
    </row>
    <row r="489" spans="1:23" s="165" customFormat="1" hidden="1" x14ac:dyDescent="0.4">
      <c r="A489" s="116">
        <v>481</v>
      </c>
      <c r="B489" s="116"/>
      <c r="C489" s="117"/>
      <c r="D489" s="118"/>
      <c r="E489" s="119"/>
      <c r="F489" s="120"/>
      <c r="G489" s="121"/>
      <c r="H489" s="125"/>
      <c r="I489" s="123"/>
      <c r="J489" s="123"/>
      <c r="K489" s="124"/>
      <c r="L489" s="155">
        <f t="shared" si="32"/>
        <v>0</v>
      </c>
      <c r="M489" s="156">
        <f t="shared" si="33"/>
        <v>0</v>
      </c>
      <c r="N489" s="155"/>
      <c r="O489" s="155"/>
      <c r="P489" s="155"/>
      <c r="Q489" s="155"/>
      <c r="R489" s="155"/>
      <c r="S489" s="156"/>
      <c r="T489" s="156">
        <f t="shared" si="30"/>
        <v>0</v>
      </c>
      <c r="U489" s="156">
        <f t="shared" si="31"/>
        <v>0</v>
      </c>
      <c r="V489" s="157"/>
      <c r="W489" s="202"/>
    </row>
    <row r="490" spans="1:23" s="165" customFormat="1" hidden="1" x14ac:dyDescent="0.4">
      <c r="A490" s="116">
        <v>482</v>
      </c>
      <c r="B490" s="116"/>
      <c r="C490" s="117"/>
      <c r="D490" s="118"/>
      <c r="E490" s="119"/>
      <c r="F490" s="120"/>
      <c r="G490" s="121"/>
      <c r="H490" s="125"/>
      <c r="I490" s="123"/>
      <c r="J490" s="123"/>
      <c r="K490" s="124"/>
      <c r="L490" s="155">
        <f t="shared" si="32"/>
        <v>0</v>
      </c>
      <c r="M490" s="156">
        <f t="shared" si="33"/>
        <v>0</v>
      </c>
      <c r="N490" s="155"/>
      <c r="O490" s="155"/>
      <c r="P490" s="155"/>
      <c r="Q490" s="155"/>
      <c r="R490" s="155"/>
      <c r="S490" s="156"/>
      <c r="T490" s="156">
        <f t="shared" si="30"/>
        <v>0</v>
      </c>
      <c r="U490" s="156">
        <f t="shared" si="31"/>
        <v>0</v>
      </c>
      <c r="V490" s="157"/>
      <c r="W490" s="202"/>
    </row>
    <row r="491" spans="1:23" s="165" customFormat="1" hidden="1" x14ac:dyDescent="0.4">
      <c r="A491" s="116">
        <v>483</v>
      </c>
      <c r="B491" s="116"/>
      <c r="C491" s="117"/>
      <c r="D491" s="118"/>
      <c r="E491" s="119"/>
      <c r="F491" s="120"/>
      <c r="G491" s="121"/>
      <c r="H491" s="125"/>
      <c r="I491" s="123"/>
      <c r="J491" s="123"/>
      <c r="K491" s="124"/>
      <c r="L491" s="155">
        <f t="shared" si="32"/>
        <v>0</v>
      </c>
      <c r="M491" s="156">
        <f t="shared" si="33"/>
        <v>0</v>
      </c>
      <c r="N491" s="155"/>
      <c r="O491" s="155"/>
      <c r="P491" s="155"/>
      <c r="Q491" s="155"/>
      <c r="R491" s="155"/>
      <c r="S491" s="156"/>
      <c r="T491" s="156">
        <f t="shared" si="30"/>
        <v>0</v>
      </c>
      <c r="U491" s="156">
        <f t="shared" si="31"/>
        <v>0</v>
      </c>
      <c r="V491" s="157"/>
      <c r="W491" s="202"/>
    </row>
    <row r="492" spans="1:23" s="165" customFormat="1" hidden="1" x14ac:dyDescent="0.4">
      <c r="A492" s="116">
        <v>484</v>
      </c>
      <c r="B492" s="116"/>
      <c r="C492" s="117"/>
      <c r="D492" s="118"/>
      <c r="E492" s="119"/>
      <c r="F492" s="120"/>
      <c r="G492" s="121"/>
      <c r="H492" s="125"/>
      <c r="I492" s="123"/>
      <c r="J492" s="123"/>
      <c r="K492" s="124"/>
      <c r="L492" s="155">
        <f t="shared" si="32"/>
        <v>0</v>
      </c>
      <c r="M492" s="156">
        <f t="shared" si="33"/>
        <v>0</v>
      </c>
      <c r="N492" s="155"/>
      <c r="O492" s="155"/>
      <c r="P492" s="155"/>
      <c r="Q492" s="155"/>
      <c r="R492" s="155"/>
      <c r="S492" s="156"/>
      <c r="T492" s="156">
        <f t="shared" si="30"/>
        <v>0</v>
      </c>
      <c r="U492" s="156">
        <f t="shared" si="31"/>
        <v>0</v>
      </c>
      <c r="V492" s="157"/>
      <c r="W492" s="202"/>
    </row>
    <row r="493" spans="1:23" s="165" customFormat="1" hidden="1" x14ac:dyDescent="0.4">
      <c r="A493" s="116">
        <v>485</v>
      </c>
      <c r="B493" s="116"/>
      <c r="C493" s="117"/>
      <c r="D493" s="118"/>
      <c r="E493" s="119"/>
      <c r="F493" s="120"/>
      <c r="G493" s="121"/>
      <c r="H493" s="125"/>
      <c r="I493" s="123"/>
      <c r="J493" s="123"/>
      <c r="K493" s="124"/>
      <c r="L493" s="155">
        <f t="shared" si="32"/>
        <v>0</v>
      </c>
      <c r="M493" s="156">
        <f t="shared" si="33"/>
        <v>0</v>
      </c>
      <c r="N493" s="155"/>
      <c r="O493" s="155"/>
      <c r="P493" s="155"/>
      <c r="Q493" s="155"/>
      <c r="R493" s="155"/>
      <c r="S493" s="156"/>
      <c r="T493" s="156">
        <f t="shared" si="30"/>
        <v>0</v>
      </c>
      <c r="U493" s="156">
        <f t="shared" si="31"/>
        <v>0</v>
      </c>
      <c r="V493" s="157"/>
      <c r="W493" s="202"/>
    </row>
    <row r="494" spans="1:23" s="165" customFormat="1" hidden="1" x14ac:dyDescent="0.4">
      <c r="A494" s="116">
        <v>486</v>
      </c>
      <c r="B494" s="116"/>
      <c r="C494" s="117"/>
      <c r="D494" s="118"/>
      <c r="E494" s="119"/>
      <c r="F494" s="120"/>
      <c r="G494" s="121"/>
      <c r="H494" s="125"/>
      <c r="I494" s="123"/>
      <c r="J494" s="123"/>
      <c r="K494" s="124"/>
      <c r="L494" s="155">
        <f t="shared" si="32"/>
        <v>0</v>
      </c>
      <c r="M494" s="156">
        <f t="shared" si="33"/>
        <v>0</v>
      </c>
      <c r="N494" s="155"/>
      <c r="O494" s="155"/>
      <c r="P494" s="155"/>
      <c r="Q494" s="155"/>
      <c r="R494" s="155"/>
      <c r="S494" s="156"/>
      <c r="T494" s="156">
        <f t="shared" si="30"/>
        <v>0</v>
      </c>
      <c r="U494" s="156">
        <f t="shared" si="31"/>
        <v>0</v>
      </c>
      <c r="V494" s="157"/>
      <c r="W494" s="202"/>
    </row>
    <row r="495" spans="1:23" s="165" customFormat="1" hidden="1" x14ac:dyDescent="0.4">
      <c r="A495" s="116">
        <v>487</v>
      </c>
      <c r="B495" s="116"/>
      <c r="C495" s="117"/>
      <c r="D495" s="118"/>
      <c r="E495" s="119"/>
      <c r="F495" s="120"/>
      <c r="G495" s="121"/>
      <c r="H495" s="125"/>
      <c r="I495" s="123"/>
      <c r="J495" s="123"/>
      <c r="K495" s="124"/>
      <c r="L495" s="155">
        <f t="shared" si="32"/>
        <v>0</v>
      </c>
      <c r="M495" s="156">
        <f t="shared" si="33"/>
        <v>0</v>
      </c>
      <c r="N495" s="155"/>
      <c r="O495" s="155"/>
      <c r="P495" s="155"/>
      <c r="Q495" s="155"/>
      <c r="R495" s="155"/>
      <c r="S495" s="156"/>
      <c r="T495" s="156">
        <f t="shared" si="30"/>
        <v>0</v>
      </c>
      <c r="U495" s="156">
        <f t="shared" si="31"/>
        <v>0</v>
      </c>
      <c r="V495" s="157"/>
      <c r="W495" s="202"/>
    </row>
    <row r="496" spans="1:23" s="165" customFormat="1" hidden="1" x14ac:dyDescent="0.4">
      <c r="A496" s="116">
        <v>488</v>
      </c>
      <c r="B496" s="116"/>
      <c r="C496" s="117"/>
      <c r="D496" s="118"/>
      <c r="E496" s="119"/>
      <c r="F496" s="120"/>
      <c r="G496" s="121"/>
      <c r="H496" s="125"/>
      <c r="I496" s="123"/>
      <c r="J496" s="123"/>
      <c r="K496" s="124"/>
      <c r="L496" s="155">
        <f t="shared" si="32"/>
        <v>0</v>
      </c>
      <c r="M496" s="156">
        <f t="shared" si="33"/>
        <v>0</v>
      </c>
      <c r="N496" s="155"/>
      <c r="O496" s="155"/>
      <c r="P496" s="155"/>
      <c r="Q496" s="155"/>
      <c r="R496" s="155"/>
      <c r="S496" s="156"/>
      <c r="T496" s="156">
        <f t="shared" si="30"/>
        <v>0</v>
      </c>
      <c r="U496" s="156">
        <f t="shared" si="31"/>
        <v>0</v>
      </c>
      <c r="V496" s="157"/>
      <c r="W496" s="202"/>
    </row>
    <row r="497" spans="1:23" s="165" customFormat="1" hidden="1" x14ac:dyDescent="0.4">
      <c r="A497" s="116">
        <v>489</v>
      </c>
      <c r="B497" s="116"/>
      <c r="C497" s="117"/>
      <c r="D497" s="118"/>
      <c r="E497" s="119"/>
      <c r="F497" s="120"/>
      <c r="G497" s="121"/>
      <c r="H497" s="125"/>
      <c r="I497" s="123"/>
      <c r="J497" s="123"/>
      <c r="K497" s="124"/>
      <c r="L497" s="155">
        <f t="shared" si="32"/>
        <v>0</v>
      </c>
      <c r="M497" s="156">
        <f t="shared" si="33"/>
        <v>0</v>
      </c>
      <c r="N497" s="155"/>
      <c r="O497" s="155"/>
      <c r="P497" s="155"/>
      <c r="Q497" s="155"/>
      <c r="R497" s="155"/>
      <c r="S497" s="156"/>
      <c r="T497" s="156">
        <f t="shared" si="30"/>
        <v>0</v>
      </c>
      <c r="U497" s="156">
        <f t="shared" si="31"/>
        <v>0</v>
      </c>
      <c r="V497" s="157"/>
      <c r="W497" s="202"/>
    </row>
    <row r="498" spans="1:23" s="165" customFormat="1" hidden="1" x14ac:dyDescent="0.4">
      <c r="A498" s="116">
        <v>490</v>
      </c>
      <c r="B498" s="116"/>
      <c r="C498" s="117"/>
      <c r="D498" s="118"/>
      <c r="E498" s="119"/>
      <c r="F498" s="120"/>
      <c r="G498" s="121"/>
      <c r="H498" s="125"/>
      <c r="I498" s="123"/>
      <c r="J498" s="123"/>
      <c r="K498" s="124"/>
      <c r="L498" s="155">
        <f t="shared" si="32"/>
        <v>0</v>
      </c>
      <c r="M498" s="156">
        <f t="shared" si="33"/>
        <v>0</v>
      </c>
      <c r="N498" s="155"/>
      <c r="O498" s="155"/>
      <c r="P498" s="155"/>
      <c r="Q498" s="155"/>
      <c r="R498" s="155"/>
      <c r="S498" s="156"/>
      <c r="T498" s="156">
        <f t="shared" si="30"/>
        <v>0</v>
      </c>
      <c r="U498" s="156">
        <f t="shared" si="31"/>
        <v>0</v>
      </c>
      <c r="V498" s="157"/>
      <c r="W498" s="202"/>
    </row>
    <row r="499" spans="1:23" s="165" customFormat="1" hidden="1" x14ac:dyDescent="0.4">
      <c r="A499" s="116">
        <v>491</v>
      </c>
      <c r="B499" s="116"/>
      <c r="C499" s="117"/>
      <c r="D499" s="118"/>
      <c r="E499" s="119"/>
      <c r="F499" s="120"/>
      <c r="G499" s="121"/>
      <c r="H499" s="125"/>
      <c r="I499" s="123"/>
      <c r="J499" s="123"/>
      <c r="K499" s="124"/>
      <c r="L499" s="155">
        <f t="shared" si="32"/>
        <v>0</v>
      </c>
      <c r="M499" s="156">
        <f t="shared" si="33"/>
        <v>0</v>
      </c>
      <c r="N499" s="155"/>
      <c r="O499" s="155"/>
      <c r="P499" s="155"/>
      <c r="Q499" s="155"/>
      <c r="R499" s="155"/>
      <c r="S499" s="156"/>
      <c r="T499" s="156">
        <f t="shared" si="30"/>
        <v>0</v>
      </c>
      <c r="U499" s="156">
        <f t="shared" si="31"/>
        <v>0</v>
      </c>
      <c r="V499" s="157"/>
      <c r="W499" s="202"/>
    </row>
    <row r="500" spans="1:23" s="165" customFormat="1" hidden="1" x14ac:dyDescent="0.4">
      <c r="A500" s="116">
        <v>492</v>
      </c>
      <c r="B500" s="116"/>
      <c r="C500" s="117"/>
      <c r="D500" s="118"/>
      <c r="E500" s="119"/>
      <c r="F500" s="120"/>
      <c r="G500" s="121"/>
      <c r="H500" s="125"/>
      <c r="I500" s="123"/>
      <c r="J500" s="123"/>
      <c r="K500" s="124"/>
      <c r="L500" s="155">
        <f t="shared" si="32"/>
        <v>0</v>
      </c>
      <c r="M500" s="156">
        <f t="shared" si="33"/>
        <v>0</v>
      </c>
      <c r="N500" s="155"/>
      <c r="O500" s="155"/>
      <c r="P500" s="155"/>
      <c r="Q500" s="155"/>
      <c r="R500" s="155"/>
      <c r="S500" s="156"/>
      <c r="T500" s="156">
        <f t="shared" si="30"/>
        <v>0</v>
      </c>
      <c r="U500" s="156">
        <f t="shared" si="31"/>
        <v>0</v>
      </c>
      <c r="V500" s="157"/>
      <c r="W500" s="202"/>
    </row>
    <row r="501" spans="1:23" s="165" customFormat="1" hidden="1" x14ac:dyDescent="0.4">
      <c r="A501" s="116">
        <v>493</v>
      </c>
      <c r="B501" s="116"/>
      <c r="C501" s="117"/>
      <c r="D501" s="118"/>
      <c r="E501" s="119"/>
      <c r="F501" s="120"/>
      <c r="G501" s="121"/>
      <c r="H501" s="125"/>
      <c r="I501" s="123"/>
      <c r="J501" s="123"/>
      <c r="K501" s="124"/>
      <c r="L501" s="155">
        <f t="shared" si="32"/>
        <v>0</v>
      </c>
      <c r="M501" s="156">
        <f t="shared" si="33"/>
        <v>0</v>
      </c>
      <c r="N501" s="155"/>
      <c r="O501" s="155"/>
      <c r="P501" s="155"/>
      <c r="Q501" s="155"/>
      <c r="R501" s="155"/>
      <c r="S501" s="156"/>
      <c r="T501" s="156">
        <f t="shared" si="30"/>
        <v>0</v>
      </c>
      <c r="U501" s="156">
        <f t="shared" si="31"/>
        <v>0</v>
      </c>
      <c r="V501" s="157"/>
      <c r="W501" s="202"/>
    </row>
    <row r="502" spans="1:23" s="165" customFormat="1" hidden="1" x14ac:dyDescent="0.4">
      <c r="A502" s="116">
        <v>494</v>
      </c>
      <c r="B502" s="116"/>
      <c r="C502" s="117"/>
      <c r="D502" s="118"/>
      <c r="E502" s="119"/>
      <c r="F502" s="120"/>
      <c r="G502" s="121"/>
      <c r="H502" s="125"/>
      <c r="I502" s="123"/>
      <c r="J502" s="123"/>
      <c r="K502" s="124"/>
      <c r="L502" s="155">
        <f t="shared" si="32"/>
        <v>0</v>
      </c>
      <c r="M502" s="156">
        <f t="shared" si="33"/>
        <v>0</v>
      </c>
      <c r="N502" s="155"/>
      <c r="O502" s="155"/>
      <c r="P502" s="155"/>
      <c r="Q502" s="155"/>
      <c r="R502" s="155"/>
      <c r="S502" s="156"/>
      <c r="T502" s="156">
        <f t="shared" si="30"/>
        <v>0</v>
      </c>
      <c r="U502" s="156">
        <f t="shared" si="31"/>
        <v>0</v>
      </c>
      <c r="V502" s="157"/>
      <c r="W502" s="202"/>
    </row>
    <row r="503" spans="1:23" s="165" customFormat="1" hidden="1" x14ac:dyDescent="0.4">
      <c r="A503" s="116">
        <v>495</v>
      </c>
      <c r="B503" s="116"/>
      <c r="C503" s="117"/>
      <c r="D503" s="118"/>
      <c r="E503" s="119"/>
      <c r="F503" s="120"/>
      <c r="G503" s="121"/>
      <c r="H503" s="125"/>
      <c r="I503" s="123"/>
      <c r="J503" s="123"/>
      <c r="K503" s="124"/>
      <c r="L503" s="155">
        <f t="shared" si="32"/>
        <v>0</v>
      </c>
      <c r="M503" s="156">
        <f t="shared" si="33"/>
        <v>0</v>
      </c>
      <c r="N503" s="155"/>
      <c r="O503" s="155"/>
      <c r="P503" s="155"/>
      <c r="Q503" s="155"/>
      <c r="R503" s="155"/>
      <c r="S503" s="156"/>
      <c r="T503" s="156">
        <f t="shared" si="30"/>
        <v>0</v>
      </c>
      <c r="U503" s="156">
        <f t="shared" si="31"/>
        <v>0</v>
      </c>
      <c r="V503" s="157"/>
      <c r="W503" s="202"/>
    </row>
    <row r="504" spans="1:23" s="165" customFormat="1" hidden="1" x14ac:dyDescent="0.4">
      <c r="A504" s="116">
        <v>496</v>
      </c>
      <c r="B504" s="116"/>
      <c r="C504" s="117"/>
      <c r="D504" s="118"/>
      <c r="E504" s="119"/>
      <c r="F504" s="120"/>
      <c r="G504" s="121"/>
      <c r="H504" s="125"/>
      <c r="I504" s="123"/>
      <c r="J504" s="123"/>
      <c r="K504" s="124"/>
      <c r="L504" s="155">
        <f t="shared" si="32"/>
        <v>0</v>
      </c>
      <c r="M504" s="156">
        <f t="shared" si="33"/>
        <v>0</v>
      </c>
      <c r="N504" s="155"/>
      <c r="O504" s="155"/>
      <c r="P504" s="155"/>
      <c r="Q504" s="155"/>
      <c r="R504" s="155"/>
      <c r="S504" s="156"/>
      <c r="T504" s="156">
        <f t="shared" si="30"/>
        <v>0</v>
      </c>
      <c r="U504" s="156">
        <f t="shared" si="31"/>
        <v>0</v>
      </c>
      <c r="V504" s="157"/>
      <c r="W504" s="202"/>
    </row>
    <row r="505" spans="1:23" s="165" customFormat="1" hidden="1" x14ac:dyDescent="0.4">
      <c r="A505" s="116">
        <v>497</v>
      </c>
      <c r="B505" s="116"/>
      <c r="C505" s="117"/>
      <c r="D505" s="118"/>
      <c r="E505" s="119"/>
      <c r="F505" s="120"/>
      <c r="G505" s="121"/>
      <c r="H505" s="125"/>
      <c r="I505" s="123"/>
      <c r="J505" s="123"/>
      <c r="K505" s="124"/>
      <c r="L505" s="155">
        <f t="shared" si="32"/>
        <v>0</v>
      </c>
      <c r="M505" s="156">
        <f t="shared" si="33"/>
        <v>0</v>
      </c>
      <c r="N505" s="155"/>
      <c r="O505" s="155"/>
      <c r="P505" s="155"/>
      <c r="Q505" s="155"/>
      <c r="R505" s="155"/>
      <c r="S505" s="156"/>
      <c r="T505" s="156">
        <f t="shared" si="30"/>
        <v>0</v>
      </c>
      <c r="U505" s="156">
        <f t="shared" si="31"/>
        <v>0</v>
      </c>
      <c r="V505" s="157"/>
      <c r="W505" s="202"/>
    </row>
    <row r="506" spans="1:23" s="165" customFormat="1" hidden="1" x14ac:dyDescent="0.4">
      <c r="A506" s="116">
        <v>498</v>
      </c>
      <c r="B506" s="116"/>
      <c r="C506" s="117"/>
      <c r="D506" s="118"/>
      <c r="E506" s="119"/>
      <c r="F506" s="120"/>
      <c r="G506" s="121"/>
      <c r="H506" s="125"/>
      <c r="I506" s="123"/>
      <c r="J506" s="123"/>
      <c r="K506" s="124"/>
      <c r="L506" s="155">
        <f t="shared" si="32"/>
        <v>0</v>
      </c>
      <c r="M506" s="156">
        <f t="shared" si="33"/>
        <v>0</v>
      </c>
      <c r="N506" s="155"/>
      <c r="O506" s="155"/>
      <c r="P506" s="155"/>
      <c r="Q506" s="155"/>
      <c r="R506" s="155"/>
      <c r="S506" s="156"/>
      <c r="T506" s="156">
        <f t="shared" si="30"/>
        <v>0</v>
      </c>
      <c r="U506" s="156">
        <f t="shared" si="31"/>
        <v>0</v>
      </c>
      <c r="V506" s="157"/>
      <c r="W506" s="202"/>
    </row>
    <row r="507" spans="1:23" s="165" customFormat="1" hidden="1" x14ac:dyDescent="0.4">
      <c r="A507" s="116">
        <v>499</v>
      </c>
      <c r="B507" s="116"/>
      <c r="C507" s="117"/>
      <c r="D507" s="118"/>
      <c r="E507" s="119"/>
      <c r="F507" s="120"/>
      <c r="G507" s="121"/>
      <c r="H507" s="125"/>
      <c r="I507" s="123"/>
      <c r="J507" s="123"/>
      <c r="K507" s="124"/>
      <c r="L507" s="155">
        <f t="shared" si="32"/>
        <v>0</v>
      </c>
      <c r="M507" s="156">
        <f t="shared" si="33"/>
        <v>0</v>
      </c>
      <c r="N507" s="155"/>
      <c r="O507" s="155"/>
      <c r="P507" s="155"/>
      <c r="Q507" s="155"/>
      <c r="R507" s="155"/>
      <c r="S507" s="156"/>
      <c r="T507" s="156">
        <f t="shared" si="30"/>
        <v>0</v>
      </c>
      <c r="U507" s="156">
        <f t="shared" si="31"/>
        <v>0</v>
      </c>
      <c r="V507" s="157"/>
      <c r="W507" s="202"/>
    </row>
    <row r="508" spans="1:23" s="165" customFormat="1" hidden="1" x14ac:dyDescent="0.4">
      <c r="A508" s="116">
        <v>500</v>
      </c>
      <c r="B508" s="116"/>
      <c r="C508" s="117"/>
      <c r="D508" s="118"/>
      <c r="E508" s="119"/>
      <c r="F508" s="120"/>
      <c r="G508" s="121"/>
      <c r="H508" s="125"/>
      <c r="I508" s="123"/>
      <c r="J508" s="123"/>
      <c r="K508" s="124"/>
      <c r="L508" s="155">
        <f t="shared" si="32"/>
        <v>0</v>
      </c>
      <c r="M508" s="156">
        <f t="shared" si="33"/>
        <v>0</v>
      </c>
      <c r="N508" s="155"/>
      <c r="O508" s="155"/>
      <c r="P508" s="155"/>
      <c r="Q508" s="155"/>
      <c r="R508" s="155"/>
      <c r="S508" s="156"/>
      <c r="T508" s="156">
        <f t="shared" si="30"/>
        <v>0</v>
      </c>
      <c r="U508" s="156">
        <f t="shared" si="31"/>
        <v>0</v>
      </c>
      <c r="V508" s="157"/>
      <c r="W508" s="202"/>
    </row>
    <row r="509" spans="1:23" s="165" customFormat="1" ht="18.75" customHeight="1" x14ac:dyDescent="0.4">
      <c r="A509" s="359" t="s">
        <v>147</v>
      </c>
      <c r="B509" s="359"/>
      <c r="C509" s="359"/>
      <c r="D509" s="136"/>
      <c r="E509" s="137"/>
      <c r="F509" s="137"/>
      <c r="G509" s="138"/>
      <c r="H509" s="139"/>
      <c r="I509" s="140"/>
      <c r="J509" s="140">
        <f>+SUM(J9:J508)</f>
        <v>901</v>
      </c>
      <c r="K509" s="126" t="s">
        <v>173</v>
      </c>
      <c r="L509" s="140">
        <f>+SUM(L9:L508)</f>
        <v>55205</v>
      </c>
      <c r="M509" s="140">
        <f>+SUM(M9:M508)</f>
        <v>69916.18500000007</v>
      </c>
      <c r="N509" s="140"/>
      <c r="O509" s="140"/>
      <c r="P509" s="140"/>
      <c r="Q509" s="140"/>
      <c r="R509" s="140">
        <f>+SUM(R9:R508)</f>
        <v>0</v>
      </c>
      <c r="S509" s="126" t="s">
        <v>173</v>
      </c>
      <c r="T509" s="140">
        <f>+SUM(T9:T508)</f>
        <v>0</v>
      </c>
      <c r="U509" s="140">
        <f>+SUM(U9:U508)</f>
        <v>0</v>
      </c>
      <c r="V509" s="126"/>
    </row>
    <row r="519" spans="9:9" x14ac:dyDescent="0.4">
      <c r="I519" s="147"/>
    </row>
    <row r="551" spans="9:9" x14ac:dyDescent="0.4">
      <c r="I551" s="147"/>
    </row>
  </sheetData>
  <mergeCells count="16">
    <mergeCell ref="A509:C509"/>
    <mergeCell ref="E7:F7"/>
    <mergeCell ref="D5:D8"/>
    <mergeCell ref="E5:M6"/>
    <mergeCell ref="N5:U6"/>
    <mergeCell ref="A1:V3"/>
    <mergeCell ref="A5:A8"/>
    <mergeCell ref="B5:B8"/>
    <mergeCell ref="C5:C8"/>
    <mergeCell ref="V5:V8"/>
    <mergeCell ref="G7:G8"/>
    <mergeCell ref="H7:H8"/>
    <mergeCell ref="N7:N8"/>
    <mergeCell ref="O7:O8"/>
    <mergeCell ref="P7:P8"/>
    <mergeCell ref="Q7:Q8"/>
  </mergeCells>
  <phoneticPr fontId="7"/>
  <pageMargins left="0.23622047244094491" right="0.23622047244094491" top="0.74803149606299213" bottom="0.74803149606299213" header="0.31496062992125984" footer="0.31496062992125984"/>
  <pageSetup paperSize="8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28</vt:i4>
      </vt:variant>
    </vt:vector>
  </HeadingPairs>
  <TitlesOfParts>
    <vt:vector size="45" baseType="lpstr">
      <vt:lpstr>価格表(工事込)</vt:lpstr>
      <vt:lpstr>価格表(機器のみ売上) </vt:lpstr>
      <vt:lpstr>価格表(機器のみ売上)  (前渡金)</vt:lpstr>
      <vt:lpstr>総括表</vt:lpstr>
      <vt:lpstr>1_高峰小学校</vt:lpstr>
      <vt:lpstr>2_中津小学校</vt:lpstr>
      <vt:lpstr>3_中津児童クラブ</vt:lpstr>
      <vt:lpstr>4_中津第二小学校</vt:lpstr>
      <vt:lpstr>5_半原小学校</vt:lpstr>
      <vt:lpstr>６_旧郷土資料館</vt:lpstr>
      <vt:lpstr>7_田代小学校</vt:lpstr>
      <vt:lpstr>8_菅原小学校</vt:lpstr>
      <vt:lpstr>9_菅原児童クラブ</vt:lpstr>
      <vt:lpstr>10_愛川中学校</vt:lpstr>
      <vt:lpstr>11_愛川東中学校</vt:lpstr>
      <vt:lpstr>12_愛川中原中学校</vt:lpstr>
      <vt:lpstr>BSS工事費内訳</vt:lpstr>
      <vt:lpstr>'1_高峰小学校'!Print_Area</vt:lpstr>
      <vt:lpstr>'10_愛川中学校'!Print_Area</vt:lpstr>
      <vt:lpstr>'11_愛川東中学校'!Print_Area</vt:lpstr>
      <vt:lpstr>'12_愛川中原中学校'!Print_Area</vt:lpstr>
      <vt:lpstr>'2_中津小学校'!Print_Area</vt:lpstr>
      <vt:lpstr>'3_中津児童クラブ'!Print_Area</vt:lpstr>
      <vt:lpstr>'4_中津第二小学校'!Print_Area</vt:lpstr>
      <vt:lpstr>'5_半原小学校'!Print_Area</vt:lpstr>
      <vt:lpstr>'６_旧郷土資料館'!Print_Area</vt:lpstr>
      <vt:lpstr>'7_田代小学校'!Print_Area</vt:lpstr>
      <vt:lpstr>'8_菅原小学校'!Print_Area</vt:lpstr>
      <vt:lpstr>'9_菅原児童クラブ'!Print_Area</vt:lpstr>
      <vt:lpstr>'価格表(機器のみ売上) '!Print_Area</vt:lpstr>
      <vt:lpstr>'価格表(機器のみ売上)  (前渡金)'!Print_Area</vt:lpstr>
      <vt:lpstr>'価格表(工事込)'!Print_Area</vt:lpstr>
      <vt:lpstr>総括表!Print_Area</vt:lpstr>
      <vt:lpstr>'1_高峰小学校'!Print_Titles</vt:lpstr>
      <vt:lpstr>'10_愛川中学校'!Print_Titles</vt:lpstr>
      <vt:lpstr>'11_愛川東中学校'!Print_Titles</vt:lpstr>
      <vt:lpstr>'12_愛川中原中学校'!Print_Titles</vt:lpstr>
      <vt:lpstr>'2_中津小学校'!Print_Titles</vt:lpstr>
      <vt:lpstr>'3_中津児童クラブ'!Print_Titles</vt:lpstr>
      <vt:lpstr>'4_中津第二小学校'!Print_Titles</vt:lpstr>
      <vt:lpstr>'5_半原小学校'!Print_Titles</vt:lpstr>
      <vt:lpstr>'６_旧郷土資料館'!Print_Titles</vt:lpstr>
      <vt:lpstr>'7_田代小学校'!Print_Titles</vt:lpstr>
      <vt:lpstr>'8_菅原小学校'!Print_Titles</vt:lpstr>
      <vt:lpstr>'9_菅原児童クラブ'!Print_Titles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杉本　淳</cp:lastModifiedBy>
  <cp:lastPrinted>2026-06-17T09:37:14Z</cp:lastPrinted>
  <dcterms:created xsi:type="dcterms:W3CDTF">2025-06-23T05:08:06Z</dcterms:created>
  <dcterms:modified xsi:type="dcterms:W3CDTF">2026-06-18T23:55:45Z</dcterms:modified>
</cp:coreProperties>
</file>